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734" documentId="11_FB44E80441F146D21C53B9C3C8D8F19C73391936" xr6:coauthVersionLast="41" xr6:coauthVersionMax="41" xr10:uidLastSave="{49663172-B40F-49E0-BA5C-A61EFA747218}"/>
  <bookViews>
    <workbookView xWindow="-108" yWindow="-108" windowWidth="23256" windowHeight="13176" xr2:uid="{00000000-000D-0000-FFFF-FFFF00000000}"/>
  </bookViews>
  <sheets>
    <sheet name="corpus" sheetId="1" r:id="rId1"/>
    <sheet name="old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W402" i="1"/>
  <c r="W403" i="1"/>
  <c r="W404" i="1"/>
  <c r="W405" i="1"/>
  <c r="W406" i="1"/>
  <c r="W407" i="1"/>
  <c r="G5" i="1"/>
  <c r="H5" i="1"/>
  <c r="G9" i="1"/>
  <c r="H9" i="1"/>
  <c r="G13" i="1"/>
  <c r="H13" i="1"/>
  <c r="G17" i="1"/>
  <c r="H17" i="1"/>
  <c r="G21" i="1"/>
  <c r="H21" i="1"/>
  <c r="G25" i="1"/>
  <c r="H25" i="1"/>
  <c r="G29" i="1"/>
  <c r="H29" i="1"/>
  <c r="G33" i="1"/>
  <c r="H33" i="1"/>
  <c r="G37" i="1"/>
  <c r="H37" i="1"/>
  <c r="G41" i="1"/>
  <c r="H41" i="1"/>
  <c r="G45" i="1"/>
  <c r="H45" i="1"/>
  <c r="G49" i="1"/>
  <c r="H49" i="1"/>
  <c r="G53" i="1"/>
  <c r="H53" i="1"/>
  <c r="G57" i="1"/>
  <c r="H57" i="1"/>
  <c r="G61" i="1"/>
  <c r="H61" i="1"/>
  <c r="G65" i="1"/>
  <c r="H65" i="1"/>
  <c r="G69" i="1"/>
  <c r="H69" i="1"/>
  <c r="G73" i="1"/>
  <c r="H73" i="1"/>
  <c r="G77" i="1"/>
  <c r="H77" i="1"/>
  <c r="G81" i="1"/>
  <c r="H81" i="1"/>
  <c r="G85" i="1"/>
  <c r="H85" i="1"/>
  <c r="G89" i="1"/>
  <c r="H89" i="1"/>
  <c r="G93" i="1"/>
  <c r="H93" i="1"/>
  <c r="G97" i="1"/>
  <c r="H97" i="1"/>
  <c r="G101" i="1"/>
  <c r="H101" i="1"/>
  <c r="G105" i="1"/>
  <c r="H105" i="1"/>
  <c r="G109" i="1"/>
  <c r="H109" i="1"/>
  <c r="G113" i="1"/>
  <c r="H113" i="1"/>
  <c r="G117" i="1"/>
  <c r="H117" i="1"/>
  <c r="G121" i="1"/>
  <c r="H121" i="1"/>
  <c r="G125" i="1"/>
  <c r="H125" i="1"/>
  <c r="G129" i="1"/>
  <c r="H129" i="1"/>
  <c r="G133" i="1"/>
  <c r="H133" i="1"/>
  <c r="G137" i="1"/>
  <c r="H137" i="1"/>
  <c r="G141" i="1"/>
  <c r="H141" i="1"/>
  <c r="G145" i="1"/>
  <c r="H145" i="1"/>
  <c r="G149" i="1"/>
  <c r="H149" i="1"/>
  <c r="G153" i="1"/>
  <c r="H153" i="1"/>
  <c r="G157" i="1"/>
  <c r="H157" i="1"/>
  <c r="G161" i="1"/>
  <c r="H161" i="1"/>
  <c r="G165" i="1"/>
  <c r="H165" i="1"/>
  <c r="G169" i="1"/>
  <c r="H169" i="1"/>
  <c r="G173" i="1"/>
  <c r="H173" i="1"/>
  <c r="G177" i="1"/>
  <c r="H177" i="1"/>
  <c r="G181" i="1"/>
  <c r="H181" i="1"/>
  <c r="G185" i="1"/>
  <c r="H185" i="1"/>
  <c r="G189" i="1"/>
  <c r="H189" i="1"/>
  <c r="G193" i="1"/>
  <c r="H193" i="1"/>
  <c r="G197" i="1"/>
  <c r="H197" i="1"/>
  <c r="G201" i="1"/>
  <c r="H201" i="1"/>
  <c r="G205" i="1"/>
  <c r="H205" i="1"/>
  <c r="G209" i="1"/>
  <c r="H209" i="1"/>
  <c r="G213" i="1"/>
  <c r="H213" i="1"/>
  <c r="G217" i="1"/>
  <c r="H217" i="1"/>
  <c r="G221" i="1"/>
  <c r="H221" i="1"/>
  <c r="G225" i="1"/>
  <c r="H225" i="1"/>
  <c r="G229" i="1"/>
  <c r="H229" i="1"/>
  <c r="G233" i="1"/>
  <c r="H233" i="1"/>
  <c r="G237" i="1"/>
  <c r="H237" i="1"/>
  <c r="G241" i="1"/>
  <c r="H241" i="1"/>
  <c r="G245" i="1"/>
  <c r="H245" i="1"/>
  <c r="G249" i="1"/>
  <c r="H249" i="1"/>
  <c r="G253" i="1"/>
  <c r="H253" i="1"/>
  <c r="G257" i="1"/>
  <c r="H257" i="1"/>
  <c r="G261" i="1"/>
  <c r="H261" i="1"/>
  <c r="G265" i="1"/>
  <c r="H265" i="1"/>
  <c r="G269" i="1"/>
  <c r="H269" i="1"/>
  <c r="G273" i="1"/>
  <c r="H273" i="1"/>
  <c r="G277" i="1"/>
  <c r="H277" i="1"/>
  <c r="G281" i="1"/>
  <c r="H281" i="1"/>
  <c r="G285" i="1"/>
  <c r="H285" i="1"/>
  <c r="G289" i="1"/>
  <c r="H289" i="1"/>
  <c r="G293" i="1"/>
  <c r="H293" i="1"/>
  <c r="G297" i="1"/>
  <c r="H297" i="1"/>
  <c r="G301" i="1"/>
  <c r="H301" i="1"/>
  <c r="G305" i="1"/>
  <c r="H305" i="1"/>
  <c r="G309" i="1"/>
  <c r="H309" i="1"/>
  <c r="G313" i="1"/>
  <c r="H313" i="1"/>
  <c r="G317" i="1"/>
  <c r="H317" i="1"/>
  <c r="G321" i="1"/>
  <c r="H321" i="1"/>
  <c r="G325" i="1"/>
  <c r="H325" i="1"/>
  <c r="G329" i="1"/>
  <c r="H329" i="1"/>
  <c r="G333" i="1"/>
  <c r="H333" i="1"/>
  <c r="G337" i="1"/>
  <c r="H337" i="1"/>
  <c r="G341" i="1"/>
  <c r="H341" i="1"/>
  <c r="G345" i="1"/>
  <c r="H345" i="1"/>
  <c r="G349" i="1"/>
  <c r="H349" i="1"/>
  <c r="G353" i="1"/>
  <c r="H353" i="1"/>
  <c r="G357" i="1"/>
  <c r="H357" i="1"/>
  <c r="G361" i="1"/>
  <c r="H361" i="1"/>
  <c r="G365" i="1"/>
  <c r="H365" i="1"/>
  <c r="G369" i="1"/>
  <c r="H369" i="1"/>
  <c r="G373" i="1"/>
  <c r="H373" i="1"/>
  <c r="G377" i="1"/>
  <c r="H377" i="1"/>
  <c r="G381" i="1"/>
  <c r="H381" i="1"/>
  <c r="G385" i="1"/>
  <c r="H385" i="1"/>
  <c r="G389" i="1"/>
  <c r="H389" i="1"/>
  <c r="G393" i="1"/>
  <c r="H393" i="1"/>
  <c r="G397" i="1"/>
  <c r="H397" i="1"/>
  <c r="G401" i="1"/>
  <c r="H401" i="1"/>
  <c r="H407" i="1"/>
  <c r="G4" i="1"/>
  <c r="H4" i="1"/>
  <c r="G8" i="1"/>
  <c r="H8" i="1"/>
  <c r="G12" i="1"/>
  <c r="H12" i="1"/>
  <c r="G16" i="1"/>
  <c r="H16" i="1"/>
  <c r="G20" i="1"/>
  <c r="H20" i="1"/>
  <c r="G24" i="1"/>
  <c r="H24" i="1"/>
  <c r="G28" i="1"/>
  <c r="H28" i="1"/>
  <c r="G32" i="1"/>
  <c r="H32" i="1"/>
  <c r="G36" i="1"/>
  <c r="H36" i="1"/>
  <c r="G40" i="1"/>
  <c r="H40" i="1"/>
  <c r="G44" i="1"/>
  <c r="H44" i="1"/>
  <c r="G48" i="1"/>
  <c r="H48" i="1"/>
  <c r="G52" i="1"/>
  <c r="H52" i="1"/>
  <c r="G56" i="1"/>
  <c r="H56" i="1"/>
  <c r="G60" i="1"/>
  <c r="H60" i="1"/>
  <c r="G64" i="1"/>
  <c r="H64" i="1"/>
  <c r="G68" i="1"/>
  <c r="H68" i="1"/>
  <c r="G72" i="1"/>
  <c r="H72" i="1"/>
  <c r="G76" i="1"/>
  <c r="H76" i="1"/>
  <c r="G80" i="1"/>
  <c r="H80" i="1"/>
  <c r="G84" i="1"/>
  <c r="H84" i="1"/>
  <c r="G88" i="1"/>
  <c r="H88" i="1"/>
  <c r="G92" i="1"/>
  <c r="H92" i="1"/>
  <c r="G96" i="1"/>
  <c r="H96" i="1"/>
  <c r="G100" i="1"/>
  <c r="H100" i="1"/>
  <c r="G104" i="1"/>
  <c r="H104" i="1"/>
  <c r="G108" i="1"/>
  <c r="H108" i="1"/>
  <c r="G112" i="1"/>
  <c r="H112" i="1"/>
  <c r="G116" i="1"/>
  <c r="H116" i="1"/>
  <c r="G120" i="1"/>
  <c r="H120" i="1"/>
  <c r="G124" i="1"/>
  <c r="H124" i="1"/>
  <c r="G128" i="1"/>
  <c r="H128" i="1"/>
  <c r="G132" i="1"/>
  <c r="H132" i="1"/>
  <c r="G136" i="1"/>
  <c r="H136" i="1"/>
  <c r="G140" i="1"/>
  <c r="H140" i="1"/>
  <c r="G144" i="1"/>
  <c r="H144" i="1"/>
  <c r="G148" i="1"/>
  <c r="H148" i="1"/>
  <c r="G152" i="1"/>
  <c r="H152" i="1"/>
  <c r="G156" i="1"/>
  <c r="H156" i="1"/>
  <c r="G160" i="1"/>
  <c r="H160" i="1"/>
  <c r="G164" i="1"/>
  <c r="H164" i="1"/>
  <c r="G168" i="1"/>
  <c r="H168" i="1"/>
  <c r="G172" i="1"/>
  <c r="H172" i="1"/>
  <c r="G176" i="1"/>
  <c r="H176" i="1"/>
  <c r="G180" i="1"/>
  <c r="H180" i="1"/>
  <c r="G184" i="1"/>
  <c r="H184" i="1"/>
  <c r="G188" i="1"/>
  <c r="H188" i="1"/>
  <c r="G192" i="1"/>
  <c r="H192" i="1"/>
  <c r="G196" i="1"/>
  <c r="H196" i="1"/>
  <c r="G200" i="1"/>
  <c r="H200" i="1"/>
  <c r="G204" i="1"/>
  <c r="H204" i="1"/>
  <c r="G208" i="1"/>
  <c r="H208" i="1"/>
  <c r="G212" i="1"/>
  <c r="H212" i="1"/>
  <c r="G216" i="1"/>
  <c r="H216" i="1"/>
  <c r="G220" i="1"/>
  <c r="H220" i="1"/>
  <c r="G224" i="1"/>
  <c r="H224" i="1"/>
  <c r="G228" i="1"/>
  <c r="H228" i="1"/>
  <c r="G232" i="1"/>
  <c r="H232" i="1"/>
  <c r="G236" i="1"/>
  <c r="H236" i="1"/>
  <c r="G240" i="1"/>
  <c r="H240" i="1"/>
  <c r="G244" i="1"/>
  <c r="H244" i="1"/>
  <c r="G248" i="1"/>
  <c r="H248" i="1"/>
  <c r="G252" i="1"/>
  <c r="H252" i="1"/>
  <c r="G256" i="1"/>
  <c r="H256" i="1"/>
  <c r="G260" i="1"/>
  <c r="H260" i="1"/>
  <c r="G264" i="1"/>
  <c r="H264" i="1"/>
  <c r="G268" i="1"/>
  <c r="H268" i="1"/>
  <c r="G272" i="1"/>
  <c r="H272" i="1"/>
  <c r="G276" i="1"/>
  <c r="H276" i="1"/>
  <c r="G280" i="1"/>
  <c r="H280" i="1"/>
  <c r="G284" i="1"/>
  <c r="H284" i="1"/>
  <c r="G288" i="1"/>
  <c r="H288" i="1"/>
  <c r="G292" i="1"/>
  <c r="H292" i="1"/>
  <c r="G296" i="1"/>
  <c r="H296" i="1"/>
  <c r="G300" i="1"/>
  <c r="H300" i="1"/>
  <c r="G304" i="1"/>
  <c r="H304" i="1"/>
  <c r="G308" i="1"/>
  <c r="H308" i="1"/>
  <c r="G312" i="1"/>
  <c r="H312" i="1"/>
  <c r="G316" i="1"/>
  <c r="H316" i="1"/>
  <c r="G320" i="1"/>
  <c r="H320" i="1"/>
  <c r="G324" i="1"/>
  <c r="H324" i="1"/>
  <c r="G328" i="1"/>
  <c r="H328" i="1"/>
  <c r="G332" i="1"/>
  <c r="H332" i="1"/>
  <c r="G336" i="1"/>
  <c r="H336" i="1"/>
  <c r="G340" i="1"/>
  <c r="H340" i="1"/>
  <c r="G344" i="1"/>
  <c r="H344" i="1"/>
  <c r="G348" i="1"/>
  <c r="H348" i="1"/>
  <c r="G352" i="1"/>
  <c r="H352" i="1"/>
  <c r="G356" i="1"/>
  <c r="H356" i="1"/>
  <c r="G360" i="1"/>
  <c r="H360" i="1"/>
  <c r="G364" i="1"/>
  <c r="H364" i="1"/>
  <c r="G368" i="1"/>
  <c r="H368" i="1"/>
  <c r="G372" i="1"/>
  <c r="H372" i="1"/>
  <c r="G376" i="1"/>
  <c r="H376" i="1"/>
  <c r="G380" i="1"/>
  <c r="H380" i="1"/>
  <c r="G384" i="1"/>
  <c r="H384" i="1"/>
  <c r="G388" i="1"/>
  <c r="H388" i="1"/>
  <c r="G392" i="1"/>
  <c r="H392" i="1"/>
  <c r="G396" i="1"/>
  <c r="H396" i="1"/>
  <c r="G400" i="1"/>
  <c r="H400" i="1"/>
  <c r="H406" i="1"/>
  <c r="G3" i="1"/>
  <c r="H3" i="1"/>
  <c r="G7" i="1"/>
  <c r="H7" i="1"/>
  <c r="G11" i="1"/>
  <c r="H11" i="1"/>
  <c r="G15" i="1"/>
  <c r="H15" i="1"/>
  <c r="G19" i="1"/>
  <c r="H19" i="1"/>
  <c r="G23" i="1"/>
  <c r="H23" i="1"/>
  <c r="G27" i="1"/>
  <c r="H27" i="1"/>
  <c r="G31" i="1"/>
  <c r="H31" i="1"/>
  <c r="G35" i="1"/>
  <c r="H35" i="1"/>
  <c r="G39" i="1"/>
  <c r="H39" i="1"/>
  <c r="G43" i="1"/>
  <c r="H43" i="1"/>
  <c r="G47" i="1"/>
  <c r="H47" i="1"/>
  <c r="G51" i="1"/>
  <c r="H51" i="1"/>
  <c r="G55" i="1"/>
  <c r="H55" i="1"/>
  <c r="G59" i="1"/>
  <c r="H59" i="1"/>
  <c r="G63" i="1"/>
  <c r="H63" i="1"/>
  <c r="G67" i="1"/>
  <c r="H67" i="1"/>
  <c r="G71" i="1"/>
  <c r="H71" i="1"/>
  <c r="G75" i="1"/>
  <c r="H75" i="1"/>
  <c r="G79" i="1"/>
  <c r="H79" i="1"/>
  <c r="G83" i="1"/>
  <c r="H83" i="1"/>
  <c r="G87" i="1"/>
  <c r="H87" i="1"/>
  <c r="G91" i="1"/>
  <c r="H91" i="1"/>
  <c r="G95" i="1"/>
  <c r="H95" i="1"/>
  <c r="G99" i="1"/>
  <c r="H99" i="1"/>
  <c r="G103" i="1"/>
  <c r="H103" i="1"/>
  <c r="G107" i="1"/>
  <c r="H107" i="1"/>
  <c r="G111" i="1"/>
  <c r="H111" i="1"/>
  <c r="G115" i="1"/>
  <c r="H115" i="1"/>
  <c r="G119" i="1"/>
  <c r="H119" i="1"/>
  <c r="G123" i="1"/>
  <c r="H123" i="1"/>
  <c r="G127" i="1"/>
  <c r="H127" i="1"/>
  <c r="G131" i="1"/>
  <c r="H131" i="1"/>
  <c r="G135" i="1"/>
  <c r="H135" i="1"/>
  <c r="G139" i="1"/>
  <c r="H139" i="1"/>
  <c r="G143" i="1"/>
  <c r="H143" i="1"/>
  <c r="G147" i="1"/>
  <c r="H147" i="1"/>
  <c r="G151" i="1"/>
  <c r="H151" i="1"/>
  <c r="G155" i="1"/>
  <c r="H155" i="1"/>
  <c r="G159" i="1"/>
  <c r="H159" i="1"/>
  <c r="G163" i="1"/>
  <c r="H163" i="1"/>
  <c r="G167" i="1"/>
  <c r="H167" i="1"/>
  <c r="G171" i="1"/>
  <c r="H171" i="1"/>
  <c r="G175" i="1"/>
  <c r="H175" i="1"/>
  <c r="G179" i="1"/>
  <c r="H179" i="1"/>
  <c r="G183" i="1"/>
  <c r="H183" i="1"/>
  <c r="G187" i="1"/>
  <c r="H187" i="1"/>
  <c r="G191" i="1"/>
  <c r="H191" i="1"/>
  <c r="G195" i="1"/>
  <c r="H195" i="1"/>
  <c r="G199" i="1"/>
  <c r="H199" i="1"/>
  <c r="G203" i="1"/>
  <c r="H203" i="1"/>
  <c r="G207" i="1"/>
  <c r="H207" i="1"/>
  <c r="G211" i="1"/>
  <c r="H211" i="1"/>
  <c r="G215" i="1"/>
  <c r="H215" i="1"/>
  <c r="G219" i="1"/>
  <c r="H219" i="1"/>
  <c r="G223" i="1"/>
  <c r="H223" i="1"/>
  <c r="G227" i="1"/>
  <c r="H227" i="1"/>
  <c r="G231" i="1"/>
  <c r="H231" i="1"/>
  <c r="G235" i="1"/>
  <c r="H235" i="1"/>
  <c r="G239" i="1"/>
  <c r="H239" i="1"/>
  <c r="G243" i="1"/>
  <c r="H243" i="1"/>
  <c r="G247" i="1"/>
  <c r="H247" i="1"/>
  <c r="G251" i="1"/>
  <c r="H251" i="1"/>
  <c r="G255" i="1"/>
  <c r="H255" i="1"/>
  <c r="G259" i="1"/>
  <c r="H259" i="1"/>
  <c r="G263" i="1"/>
  <c r="H263" i="1"/>
  <c r="G267" i="1"/>
  <c r="H267" i="1"/>
  <c r="G271" i="1"/>
  <c r="H271" i="1"/>
  <c r="G275" i="1"/>
  <c r="H275" i="1"/>
  <c r="G279" i="1"/>
  <c r="H279" i="1"/>
  <c r="G283" i="1"/>
  <c r="H283" i="1"/>
  <c r="G287" i="1"/>
  <c r="H287" i="1"/>
  <c r="G291" i="1"/>
  <c r="H291" i="1"/>
  <c r="G295" i="1"/>
  <c r="H295" i="1"/>
  <c r="G299" i="1"/>
  <c r="H299" i="1"/>
  <c r="G303" i="1"/>
  <c r="H303" i="1"/>
  <c r="G307" i="1"/>
  <c r="H307" i="1"/>
  <c r="G311" i="1"/>
  <c r="H311" i="1"/>
  <c r="G315" i="1"/>
  <c r="H315" i="1"/>
  <c r="G319" i="1"/>
  <c r="H319" i="1"/>
  <c r="G323" i="1"/>
  <c r="H323" i="1"/>
  <c r="G327" i="1"/>
  <c r="H327" i="1"/>
  <c r="G331" i="1"/>
  <c r="H331" i="1"/>
  <c r="G335" i="1"/>
  <c r="H335" i="1"/>
  <c r="G339" i="1"/>
  <c r="H339" i="1"/>
  <c r="G343" i="1"/>
  <c r="H343" i="1"/>
  <c r="G347" i="1"/>
  <c r="H347" i="1"/>
  <c r="G351" i="1"/>
  <c r="H351" i="1"/>
  <c r="G355" i="1"/>
  <c r="H355" i="1"/>
  <c r="G359" i="1"/>
  <c r="H359" i="1"/>
  <c r="G363" i="1"/>
  <c r="H363" i="1"/>
  <c r="G367" i="1"/>
  <c r="H367" i="1"/>
  <c r="G371" i="1"/>
  <c r="H371" i="1"/>
  <c r="G375" i="1"/>
  <c r="H375" i="1"/>
  <c r="G379" i="1"/>
  <c r="H379" i="1"/>
  <c r="G383" i="1"/>
  <c r="H383" i="1"/>
  <c r="G387" i="1"/>
  <c r="H387" i="1"/>
  <c r="G391" i="1"/>
  <c r="H391" i="1"/>
  <c r="G395" i="1"/>
  <c r="H395" i="1"/>
  <c r="G399" i="1"/>
  <c r="H399" i="1"/>
  <c r="H405" i="1"/>
  <c r="G2" i="1"/>
  <c r="G6" i="1"/>
  <c r="H6" i="1"/>
  <c r="G10" i="1"/>
  <c r="H10" i="1"/>
  <c r="G14" i="1"/>
  <c r="H14" i="1"/>
  <c r="G18" i="1"/>
  <c r="H18" i="1"/>
  <c r="G22" i="1"/>
  <c r="H22" i="1"/>
  <c r="G26" i="1"/>
  <c r="H26" i="1"/>
  <c r="G30" i="1"/>
  <c r="H30" i="1"/>
  <c r="G34" i="1"/>
  <c r="H34" i="1"/>
  <c r="G38" i="1"/>
  <c r="H38" i="1"/>
  <c r="G42" i="1"/>
  <c r="H42" i="1"/>
  <c r="G46" i="1"/>
  <c r="H46" i="1"/>
  <c r="G50" i="1"/>
  <c r="H50" i="1"/>
  <c r="G54" i="1"/>
  <c r="H54" i="1"/>
  <c r="G58" i="1"/>
  <c r="H58" i="1"/>
  <c r="G62" i="1"/>
  <c r="H62" i="1"/>
  <c r="G66" i="1"/>
  <c r="H66" i="1"/>
  <c r="G70" i="1"/>
  <c r="H70" i="1"/>
  <c r="G74" i="1"/>
  <c r="H74" i="1"/>
  <c r="G78" i="1"/>
  <c r="H78" i="1"/>
  <c r="G82" i="1"/>
  <c r="H82" i="1"/>
  <c r="G86" i="1"/>
  <c r="H86" i="1"/>
  <c r="G90" i="1"/>
  <c r="H90" i="1"/>
  <c r="G94" i="1"/>
  <c r="H94" i="1"/>
  <c r="G98" i="1"/>
  <c r="H98" i="1"/>
  <c r="G102" i="1"/>
  <c r="H102" i="1"/>
  <c r="G106" i="1"/>
  <c r="H106" i="1"/>
  <c r="G110" i="1"/>
  <c r="H110" i="1"/>
  <c r="G114" i="1"/>
  <c r="H114" i="1"/>
  <c r="G118" i="1"/>
  <c r="H118" i="1"/>
  <c r="G122" i="1"/>
  <c r="H122" i="1"/>
  <c r="G126" i="1"/>
  <c r="H126" i="1"/>
  <c r="G130" i="1"/>
  <c r="H130" i="1"/>
  <c r="G134" i="1"/>
  <c r="H134" i="1"/>
  <c r="G138" i="1"/>
  <c r="H138" i="1"/>
  <c r="G142" i="1"/>
  <c r="H142" i="1"/>
  <c r="G146" i="1"/>
  <c r="H146" i="1"/>
  <c r="G150" i="1"/>
  <c r="H150" i="1"/>
  <c r="G154" i="1"/>
  <c r="H154" i="1"/>
  <c r="G158" i="1"/>
  <c r="H158" i="1"/>
  <c r="G162" i="1"/>
  <c r="H162" i="1"/>
  <c r="G166" i="1"/>
  <c r="H166" i="1"/>
  <c r="G170" i="1"/>
  <c r="H170" i="1"/>
  <c r="G174" i="1"/>
  <c r="H174" i="1"/>
  <c r="G178" i="1"/>
  <c r="H178" i="1"/>
  <c r="G182" i="1"/>
  <c r="H182" i="1"/>
  <c r="G186" i="1"/>
  <c r="H186" i="1"/>
  <c r="G190" i="1"/>
  <c r="H190" i="1"/>
  <c r="G194" i="1"/>
  <c r="H194" i="1"/>
  <c r="G198" i="1"/>
  <c r="H198" i="1"/>
  <c r="G202" i="1"/>
  <c r="H202" i="1"/>
  <c r="G206" i="1"/>
  <c r="H206" i="1"/>
  <c r="G210" i="1"/>
  <c r="H210" i="1"/>
  <c r="G214" i="1"/>
  <c r="H214" i="1"/>
  <c r="G218" i="1"/>
  <c r="H218" i="1"/>
  <c r="G222" i="1"/>
  <c r="H222" i="1"/>
  <c r="G226" i="1"/>
  <c r="H226" i="1"/>
  <c r="G230" i="1"/>
  <c r="H230" i="1"/>
  <c r="G234" i="1"/>
  <c r="H234" i="1"/>
  <c r="G238" i="1"/>
  <c r="H238" i="1"/>
  <c r="G242" i="1"/>
  <c r="H242" i="1"/>
  <c r="G246" i="1"/>
  <c r="H246" i="1"/>
  <c r="G250" i="1"/>
  <c r="H250" i="1"/>
  <c r="G254" i="1"/>
  <c r="H254" i="1"/>
  <c r="G258" i="1"/>
  <c r="H258" i="1"/>
  <c r="G262" i="1"/>
  <c r="H262" i="1"/>
  <c r="G266" i="1"/>
  <c r="H266" i="1"/>
  <c r="G270" i="1"/>
  <c r="H270" i="1"/>
  <c r="G274" i="1"/>
  <c r="H274" i="1"/>
  <c r="G278" i="1"/>
  <c r="H278" i="1"/>
  <c r="G282" i="1"/>
  <c r="H282" i="1"/>
  <c r="G286" i="1"/>
  <c r="H286" i="1"/>
  <c r="G290" i="1"/>
  <c r="H290" i="1"/>
  <c r="G294" i="1"/>
  <c r="H294" i="1"/>
  <c r="G298" i="1"/>
  <c r="H298" i="1"/>
  <c r="G302" i="1"/>
  <c r="H302" i="1"/>
  <c r="G306" i="1"/>
  <c r="H306" i="1"/>
  <c r="G310" i="1"/>
  <c r="H310" i="1"/>
  <c r="G314" i="1"/>
  <c r="H314" i="1"/>
  <c r="G318" i="1"/>
  <c r="H318" i="1"/>
  <c r="G322" i="1"/>
  <c r="H322" i="1"/>
  <c r="G326" i="1"/>
  <c r="H326" i="1"/>
  <c r="G330" i="1"/>
  <c r="H330" i="1"/>
  <c r="G334" i="1"/>
  <c r="H334" i="1"/>
  <c r="G338" i="1"/>
  <c r="H338" i="1"/>
  <c r="G342" i="1"/>
  <c r="H342" i="1"/>
  <c r="G346" i="1"/>
  <c r="H346" i="1"/>
  <c r="G350" i="1"/>
  <c r="H350" i="1"/>
  <c r="G354" i="1"/>
  <c r="H354" i="1"/>
  <c r="G358" i="1"/>
  <c r="H358" i="1"/>
  <c r="G362" i="1"/>
  <c r="H362" i="1"/>
  <c r="G366" i="1"/>
  <c r="H366" i="1"/>
  <c r="G370" i="1"/>
  <c r="H370" i="1"/>
  <c r="G374" i="1"/>
  <c r="H374" i="1"/>
  <c r="G378" i="1"/>
  <c r="H378" i="1"/>
  <c r="G382" i="1"/>
  <c r="H382" i="1"/>
  <c r="G386" i="1"/>
  <c r="H386" i="1"/>
  <c r="G390" i="1"/>
  <c r="H390" i="1"/>
  <c r="G394" i="1"/>
  <c r="H394" i="1"/>
  <c r="G398" i="1"/>
  <c r="H398" i="1"/>
  <c r="H40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162" i="1"/>
  <c r="W163" i="1"/>
  <c r="W164" i="1"/>
  <c r="W165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166" i="1"/>
  <c r="W167" i="1"/>
  <c r="W168" i="1"/>
  <c r="W169" i="1"/>
  <c r="W170" i="1"/>
  <c r="W171" i="1"/>
  <c r="W172" i="1"/>
  <c r="W173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66" i="1"/>
  <c r="W67" i="1"/>
  <c r="W68" i="1"/>
  <c r="W69" i="1"/>
  <c r="W70" i="1"/>
  <c r="W71" i="1"/>
  <c r="W72" i="1"/>
  <c r="W73" i="1"/>
  <c r="W74" i="1"/>
  <c r="W75" i="1"/>
  <c r="W76" i="1"/>
  <c r="W77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90" i="1"/>
  <c r="W191" i="1"/>
  <c r="W192" i="1"/>
  <c r="W193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94" i="1"/>
  <c r="W195" i="1"/>
  <c r="W196" i="1"/>
  <c r="W197" i="1"/>
  <c r="W134" i="1"/>
  <c r="W135" i="1"/>
  <c r="W136" i="1"/>
  <c r="W137" i="1"/>
  <c r="W198" i="1"/>
  <c r="W199" i="1"/>
  <c r="W200" i="1"/>
  <c r="W201" i="1"/>
  <c r="W202" i="1"/>
  <c r="W203" i="1"/>
  <c r="W204" i="1"/>
  <c r="W205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206" i="1"/>
  <c r="W207" i="1"/>
  <c r="W208" i="1"/>
  <c r="W209" i="1"/>
  <c r="W154" i="1"/>
  <c r="W155" i="1"/>
  <c r="W156" i="1"/>
  <c r="W157" i="1"/>
  <c r="W158" i="1"/>
  <c r="W159" i="1"/>
  <c r="W160" i="1"/>
  <c r="W161" i="1"/>
  <c r="W78" i="1"/>
  <c r="W79" i="1"/>
  <c r="W80" i="1"/>
  <c r="W81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2" i="1"/>
  <c r="K2" i="1"/>
  <c r="K3" i="1"/>
  <c r="K4" i="1"/>
  <c r="K5" i="1"/>
  <c r="Q2" i="1"/>
  <c r="O2" i="1"/>
  <c r="K398" i="1"/>
  <c r="K399" i="1"/>
  <c r="K400" i="1"/>
  <c r="K401" i="1"/>
  <c r="Q398" i="1"/>
  <c r="K382" i="1"/>
  <c r="K383" i="1"/>
  <c r="K384" i="1"/>
  <c r="K385" i="1"/>
  <c r="Q382" i="1"/>
  <c r="K378" i="1"/>
  <c r="K379" i="1"/>
  <c r="K380" i="1"/>
  <c r="K381" i="1"/>
  <c r="Q378" i="1"/>
  <c r="K370" i="1"/>
  <c r="K371" i="1"/>
  <c r="K372" i="1"/>
  <c r="K373" i="1"/>
  <c r="Q370" i="1"/>
  <c r="K360" i="1"/>
  <c r="K358" i="1"/>
  <c r="K359" i="1"/>
  <c r="K361" i="1"/>
  <c r="Q358" i="1"/>
  <c r="K354" i="1"/>
  <c r="K355" i="1"/>
  <c r="K356" i="1"/>
  <c r="K357" i="1"/>
  <c r="Q354" i="1"/>
  <c r="K350" i="1"/>
  <c r="K351" i="1"/>
  <c r="K352" i="1"/>
  <c r="K353" i="1"/>
  <c r="Q350" i="1"/>
  <c r="K346" i="1"/>
  <c r="K347" i="1"/>
  <c r="K348" i="1"/>
  <c r="K349" i="1"/>
  <c r="Q346" i="1"/>
  <c r="K342" i="1"/>
  <c r="K343" i="1"/>
  <c r="K344" i="1"/>
  <c r="K345" i="1"/>
  <c r="Q342" i="1"/>
  <c r="K338" i="1"/>
  <c r="K339" i="1"/>
  <c r="K340" i="1"/>
  <c r="K341" i="1"/>
  <c r="Q338" i="1"/>
  <c r="K334" i="1"/>
  <c r="K335" i="1"/>
  <c r="K336" i="1"/>
  <c r="K337" i="1"/>
  <c r="Q334" i="1"/>
  <c r="K330" i="1"/>
  <c r="K331" i="1"/>
  <c r="K332" i="1"/>
  <c r="K333" i="1"/>
  <c r="Q330" i="1"/>
  <c r="K326" i="1"/>
  <c r="K327" i="1"/>
  <c r="K328" i="1"/>
  <c r="K329" i="1"/>
  <c r="Q326" i="1"/>
  <c r="K322" i="1"/>
  <c r="K323" i="1"/>
  <c r="K324" i="1"/>
  <c r="K325" i="1"/>
  <c r="Q322" i="1"/>
  <c r="K318" i="1"/>
  <c r="K319" i="1"/>
  <c r="K320" i="1"/>
  <c r="K321" i="1"/>
  <c r="Q318" i="1"/>
  <c r="K314" i="1"/>
  <c r="K315" i="1"/>
  <c r="K316" i="1"/>
  <c r="K317" i="1"/>
  <c r="Q314" i="1"/>
  <c r="K310" i="1"/>
  <c r="K311" i="1"/>
  <c r="K312" i="1"/>
  <c r="K313" i="1"/>
  <c r="Q310" i="1"/>
  <c r="K306" i="1"/>
  <c r="K307" i="1"/>
  <c r="K308" i="1"/>
  <c r="K309" i="1"/>
  <c r="Q306" i="1"/>
  <c r="K303" i="1"/>
  <c r="K302" i="1"/>
  <c r="K304" i="1"/>
  <c r="K305" i="1"/>
  <c r="Q302" i="1"/>
  <c r="K298" i="1"/>
  <c r="K299" i="1"/>
  <c r="K300" i="1"/>
  <c r="K301" i="1"/>
  <c r="Q298" i="1"/>
  <c r="K294" i="1"/>
  <c r="K295" i="1"/>
  <c r="K296" i="1"/>
  <c r="K297" i="1"/>
  <c r="Q294" i="1"/>
  <c r="K290" i="1"/>
  <c r="K291" i="1"/>
  <c r="K292" i="1"/>
  <c r="K293" i="1"/>
  <c r="Q290" i="1"/>
  <c r="K286" i="1"/>
  <c r="K287" i="1"/>
  <c r="K288" i="1"/>
  <c r="K289" i="1"/>
  <c r="Q286" i="1"/>
  <c r="K282" i="1"/>
  <c r="K283" i="1"/>
  <c r="K284" i="1"/>
  <c r="K285" i="1"/>
  <c r="Q282" i="1"/>
  <c r="K278" i="1"/>
  <c r="K279" i="1"/>
  <c r="K280" i="1"/>
  <c r="K281" i="1"/>
  <c r="Q278" i="1"/>
  <c r="K274" i="1"/>
  <c r="K275" i="1"/>
  <c r="K276" i="1"/>
  <c r="K277" i="1"/>
  <c r="Q274" i="1"/>
  <c r="K270" i="1"/>
  <c r="K271" i="1"/>
  <c r="K272" i="1"/>
  <c r="K273" i="1"/>
  <c r="Q270" i="1"/>
  <c r="K258" i="1"/>
  <c r="K259" i="1"/>
  <c r="K260" i="1"/>
  <c r="K261" i="1"/>
  <c r="Q258" i="1"/>
  <c r="K254" i="1"/>
  <c r="K255" i="1"/>
  <c r="K256" i="1"/>
  <c r="K257" i="1"/>
  <c r="Q254" i="1"/>
  <c r="K250" i="1"/>
  <c r="K251" i="1"/>
  <c r="K252" i="1"/>
  <c r="K253" i="1"/>
  <c r="Q250" i="1"/>
  <c r="K246" i="1"/>
  <c r="K247" i="1"/>
  <c r="K248" i="1"/>
  <c r="K249" i="1"/>
  <c r="Q246" i="1"/>
  <c r="K242" i="1"/>
  <c r="K243" i="1"/>
  <c r="K244" i="1"/>
  <c r="K245" i="1"/>
  <c r="Q242" i="1"/>
  <c r="K238" i="1"/>
  <c r="K239" i="1"/>
  <c r="K240" i="1"/>
  <c r="K241" i="1"/>
  <c r="Q238" i="1"/>
  <c r="K234" i="1"/>
  <c r="K235" i="1"/>
  <c r="K236" i="1"/>
  <c r="K237" i="1"/>
  <c r="Q234" i="1"/>
  <c r="K230" i="1"/>
  <c r="K231" i="1"/>
  <c r="K232" i="1"/>
  <c r="K233" i="1"/>
  <c r="Q230" i="1"/>
  <c r="K226" i="1"/>
  <c r="K227" i="1"/>
  <c r="K228" i="1"/>
  <c r="K229" i="1"/>
  <c r="Q226" i="1"/>
  <c r="K223" i="1"/>
  <c r="K222" i="1"/>
  <c r="K224" i="1"/>
  <c r="K225" i="1"/>
  <c r="Q222" i="1"/>
  <c r="K218" i="1"/>
  <c r="K219" i="1"/>
  <c r="K220" i="1"/>
  <c r="K221" i="1"/>
  <c r="Q218" i="1"/>
  <c r="K210" i="1"/>
  <c r="K211" i="1"/>
  <c r="K212" i="1"/>
  <c r="K213" i="1"/>
  <c r="Q210" i="1"/>
  <c r="K78" i="1"/>
  <c r="K79" i="1"/>
  <c r="K80" i="1"/>
  <c r="K81" i="1"/>
  <c r="Q78" i="1"/>
  <c r="K154" i="1"/>
  <c r="K156" i="1"/>
  <c r="K157" i="1"/>
  <c r="K155" i="1"/>
  <c r="Q154" i="1"/>
  <c r="K206" i="1"/>
  <c r="K207" i="1"/>
  <c r="K208" i="1"/>
  <c r="K209" i="1"/>
  <c r="Q206" i="1"/>
  <c r="K150" i="1"/>
  <c r="K151" i="1"/>
  <c r="K152" i="1"/>
  <c r="K153" i="1"/>
  <c r="Q150" i="1"/>
  <c r="K146" i="1"/>
  <c r="K147" i="1"/>
  <c r="K148" i="1"/>
  <c r="K149" i="1"/>
  <c r="Q146" i="1"/>
  <c r="K142" i="1"/>
  <c r="K143" i="1"/>
  <c r="K144" i="1"/>
  <c r="K145" i="1"/>
  <c r="Q142" i="1"/>
  <c r="K202" i="1"/>
  <c r="K203" i="1"/>
  <c r="K204" i="1"/>
  <c r="K205" i="1"/>
  <c r="Q202" i="1"/>
  <c r="K198" i="1"/>
  <c r="K199" i="1"/>
  <c r="K200" i="1"/>
  <c r="K201" i="1"/>
  <c r="Q198" i="1"/>
  <c r="K134" i="1"/>
  <c r="K135" i="1"/>
  <c r="K136" i="1"/>
  <c r="K137" i="1"/>
  <c r="Q134" i="1"/>
  <c r="K194" i="1"/>
  <c r="K195" i="1"/>
  <c r="K196" i="1"/>
  <c r="K197" i="1"/>
  <c r="Q194" i="1"/>
  <c r="K130" i="1"/>
  <c r="K131" i="1"/>
  <c r="K132" i="1"/>
  <c r="K133" i="1"/>
  <c r="Q130" i="1"/>
  <c r="K126" i="1"/>
  <c r="K127" i="1"/>
  <c r="K128" i="1"/>
  <c r="K129" i="1"/>
  <c r="Q126" i="1"/>
  <c r="K122" i="1"/>
  <c r="K123" i="1"/>
  <c r="K124" i="1"/>
  <c r="K125" i="1"/>
  <c r="Q122" i="1"/>
  <c r="K118" i="1"/>
  <c r="K119" i="1"/>
  <c r="K120" i="1"/>
  <c r="K121" i="1"/>
  <c r="Q118" i="1"/>
  <c r="K116" i="1"/>
  <c r="K114" i="1"/>
  <c r="K115" i="1"/>
  <c r="K117" i="1"/>
  <c r="Q114" i="1"/>
  <c r="K110" i="1"/>
  <c r="K111" i="1"/>
  <c r="K112" i="1"/>
  <c r="K113" i="1"/>
  <c r="Q110" i="1"/>
  <c r="K190" i="1"/>
  <c r="K191" i="1"/>
  <c r="K192" i="1"/>
  <c r="K193" i="1"/>
  <c r="Q190" i="1"/>
  <c r="K102" i="1"/>
  <c r="K103" i="1"/>
  <c r="K104" i="1"/>
  <c r="K105" i="1"/>
  <c r="Q102" i="1"/>
  <c r="K98" i="1"/>
  <c r="K99" i="1"/>
  <c r="K100" i="1"/>
  <c r="K101" i="1"/>
  <c r="Q98" i="1"/>
  <c r="K90" i="1"/>
  <c r="K91" i="1"/>
  <c r="K92" i="1"/>
  <c r="K93" i="1"/>
  <c r="Q90" i="1"/>
  <c r="K86" i="1"/>
  <c r="K87" i="1"/>
  <c r="K88" i="1"/>
  <c r="K89" i="1"/>
  <c r="Q86" i="1"/>
  <c r="K74" i="1"/>
  <c r="K75" i="1"/>
  <c r="K76" i="1"/>
  <c r="K77" i="1"/>
  <c r="Q74" i="1"/>
  <c r="K70" i="1"/>
  <c r="K71" i="1"/>
  <c r="K72" i="1"/>
  <c r="K73" i="1"/>
  <c r="Q70" i="1"/>
  <c r="K66" i="1"/>
  <c r="K67" i="1"/>
  <c r="K68" i="1"/>
  <c r="K69" i="1"/>
  <c r="Q66" i="1"/>
  <c r="K186" i="1"/>
  <c r="K187" i="1"/>
  <c r="K188" i="1"/>
  <c r="K189" i="1"/>
  <c r="Q186" i="1"/>
  <c r="K182" i="1"/>
  <c r="K183" i="1"/>
  <c r="K184" i="1"/>
  <c r="K185" i="1"/>
  <c r="Q182" i="1"/>
  <c r="K178" i="1"/>
  <c r="K179" i="1"/>
  <c r="K180" i="1"/>
  <c r="K181" i="1"/>
  <c r="Q178" i="1"/>
  <c r="K62" i="1"/>
  <c r="K63" i="1"/>
  <c r="K64" i="1"/>
  <c r="K65" i="1"/>
  <c r="Q62" i="1"/>
  <c r="K58" i="1"/>
  <c r="K59" i="1"/>
  <c r="K60" i="1"/>
  <c r="K61" i="1"/>
  <c r="Q58" i="1"/>
  <c r="K50" i="1"/>
  <c r="K51" i="1"/>
  <c r="K52" i="1"/>
  <c r="K53" i="1"/>
  <c r="Q50" i="1"/>
  <c r="K170" i="1"/>
  <c r="K171" i="1"/>
  <c r="K172" i="1"/>
  <c r="K173" i="1"/>
  <c r="Q170" i="1"/>
  <c r="K166" i="1"/>
  <c r="K167" i="1"/>
  <c r="K168" i="1"/>
  <c r="K169" i="1"/>
  <c r="Q166" i="1"/>
  <c r="K46" i="1"/>
  <c r="K47" i="1"/>
  <c r="K48" i="1"/>
  <c r="K49" i="1"/>
  <c r="Q46" i="1"/>
  <c r="K42" i="1"/>
  <c r="K43" i="1"/>
  <c r="K44" i="1"/>
  <c r="K45" i="1"/>
  <c r="Q42" i="1"/>
  <c r="K38" i="1"/>
  <c r="K39" i="1"/>
  <c r="K40" i="1"/>
  <c r="K41" i="1"/>
  <c r="Q38" i="1"/>
  <c r="K34" i="1"/>
  <c r="K35" i="1"/>
  <c r="K36" i="1"/>
  <c r="K37" i="1"/>
  <c r="Q34" i="1"/>
  <c r="K162" i="1"/>
  <c r="K163" i="1"/>
  <c r="K164" i="1"/>
  <c r="K165" i="1"/>
  <c r="Q162" i="1"/>
  <c r="K30" i="1"/>
  <c r="K31" i="1"/>
  <c r="K32" i="1"/>
  <c r="K33" i="1"/>
  <c r="Q30" i="1"/>
  <c r="K28" i="1"/>
  <c r="K26" i="1"/>
  <c r="K27" i="1"/>
  <c r="K29" i="1"/>
  <c r="Q26" i="1"/>
  <c r="K22" i="1"/>
  <c r="K23" i="1"/>
  <c r="K24" i="1"/>
  <c r="K25" i="1"/>
  <c r="Q22" i="1"/>
  <c r="K14" i="1"/>
  <c r="K15" i="1"/>
  <c r="K16" i="1"/>
  <c r="K17" i="1"/>
  <c r="Q14" i="1"/>
  <c r="K10" i="1"/>
  <c r="K11" i="1"/>
  <c r="K12" i="1"/>
  <c r="K13" i="1"/>
  <c r="Q10" i="1"/>
  <c r="K6" i="1"/>
  <c r="K7" i="1"/>
  <c r="K8" i="1"/>
  <c r="K9" i="1"/>
  <c r="Q6" i="1"/>
  <c r="L398" i="1"/>
  <c r="L399" i="1"/>
  <c r="L400" i="1"/>
  <c r="L401" i="1"/>
  <c r="P398" i="1"/>
  <c r="L382" i="1"/>
  <c r="L383" i="1"/>
  <c r="L384" i="1"/>
  <c r="L385" i="1"/>
  <c r="P382" i="1"/>
  <c r="L378" i="1"/>
  <c r="L379" i="1"/>
  <c r="L380" i="1"/>
  <c r="L381" i="1"/>
  <c r="P378" i="1"/>
  <c r="L370" i="1"/>
  <c r="L371" i="1"/>
  <c r="L372" i="1"/>
  <c r="L373" i="1"/>
  <c r="P370" i="1"/>
  <c r="L360" i="1"/>
  <c r="L358" i="1"/>
  <c r="L359" i="1"/>
  <c r="L361" i="1"/>
  <c r="P358" i="1"/>
  <c r="L354" i="1"/>
  <c r="L355" i="1"/>
  <c r="L356" i="1"/>
  <c r="L357" i="1"/>
  <c r="P354" i="1"/>
  <c r="L350" i="1"/>
  <c r="L351" i="1"/>
  <c r="L352" i="1"/>
  <c r="L353" i="1"/>
  <c r="P350" i="1"/>
  <c r="L346" i="1"/>
  <c r="L347" i="1"/>
  <c r="L348" i="1"/>
  <c r="L349" i="1"/>
  <c r="P346" i="1"/>
  <c r="L342" i="1"/>
  <c r="L343" i="1"/>
  <c r="L344" i="1"/>
  <c r="L345" i="1"/>
  <c r="P342" i="1"/>
  <c r="L338" i="1"/>
  <c r="L339" i="1"/>
  <c r="L340" i="1"/>
  <c r="L341" i="1"/>
  <c r="P338" i="1"/>
  <c r="L334" i="1"/>
  <c r="L335" i="1"/>
  <c r="L336" i="1"/>
  <c r="L337" i="1"/>
  <c r="P334" i="1"/>
  <c r="L330" i="1"/>
  <c r="L331" i="1"/>
  <c r="L332" i="1"/>
  <c r="L333" i="1"/>
  <c r="P330" i="1"/>
  <c r="L326" i="1"/>
  <c r="L327" i="1"/>
  <c r="L328" i="1"/>
  <c r="L329" i="1"/>
  <c r="P326" i="1"/>
  <c r="L322" i="1"/>
  <c r="L323" i="1"/>
  <c r="L324" i="1"/>
  <c r="L325" i="1"/>
  <c r="P322" i="1"/>
  <c r="L318" i="1"/>
  <c r="L319" i="1"/>
  <c r="L320" i="1"/>
  <c r="L321" i="1"/>
  <c r="P318" i="1"/>
  <c r="L314" i="1"/>
  <c r="L315" i="1"/>
  <c r="L316" i="1"/>
  <c r="L317" i="1"/>
  <c r="P314" i="1"/>
  <c r="L310" i="1"/>
  <c r="L311" i="1"/>
  <c r="L312" i="1"/>
  <c r="L313" i="1"/>
  <c r="P310" i="1"/>
  <c r="L306" i="1"/>
  <c r="L307" i="1"/>
  <c r="L308" i="1"/>
  <c r="L309" i="1"/>
  <c r="P306" i="1"/>
  <c r="L303" i="1"/>
  <c r="L302" i="1"/>
  <c r="L304" i="1"/>
  <c r="L305" i="1"/>
  <c r="P302" i="1"/>
  <c r="L298" i="1"/>
  <c r="L299" i="1"/>
  <c r="L300" i="1"/>
  <c r="L301" i="1"/>
  <c r="P298" i="1"/>
  <c r="L294" i="1"/>
  <c r="L295" i="1"/>
  <c r="L296" i="1"/>
  <c r="L297" i="1"/>
  <c r="P294" i="1"/>
  <c r="L290" i="1"/>
  <c r="L291" i="1"/>
  <c r="L292" i="1"/>
  <c r="L293" i="1"/>
  <c r="P290" i="1"/>
  <c r="L286" i="1"/>
  <c r="L287" i="1"/>
  <c r="L288" i="1"/>
  <c r="L289" i="1"/>
  <c r="P286" i="1"/>
  <c r="L282" i="1"/>
  <c r="L283" i="1"/>
  <c r="L284" i="1"/>
  <c r="L285" i="1"/>
  <c r="P282" i="1"/>
  <c r="L278" i="1"/>
  <c r="L279" i="1"/>
  <c r="L280" i="1"/>
  <c r="L281" i="1"/>
  <c r="P278" i="1"/>
  <c r="L274" i="1"/>
  <c r="L275" i="1"/>
  <c r="L276" i="1"/>
  <c r="L277" i="1"/>
  <c r="P274" i="1"/>
  <c r="L270" i="1"/>
  <c r="L271" i="1"/>
  <c r="L272" i="1"/>
  <c r="L273" i="1"/>
  <c r="P270" i="1"/>
  <c r="L258" i="1"/>
  <c r="L259" i="1"/>
  <c r="L260" i="1"/>
  <c r="L261" i="1"/>
  <c r="P258" i="1"/>
  <c r="L254" i="1"/>
  <c r="L255" i="1"/>
  <c r="L256" i="1"/>
  <c r="L257" i="1"/>
  <c r="P254" i="1"/>
  <c r="L250" i="1"/>
  <c r="L251" i="1"/>
  <c r="L252" i="1"/>
  <c r="L253" i="1"/>
  <c r="P250" i="1"/>
  <c r="L246" i="1"/>
  <c r="L247" i="1"/>
  <c r="L248" i="1"/>
  <c r="L249" i="1"/>
  <c r="P246" i="1"/>
  <c r="L242" i="1"/>
  <c r="L243" i="1"/>
  <c r="L244" i="1"/>
  <c r="L245" i="1"/>
  <c r="P242" i="1"/>
  <c r="L238" i="1"/>
  <c r="L239" i="1"/>
  <c r="L240" i="1"/>
  <c r="L241" i="1"/>
  <c r="P238" i="1"/>
  <c r="L234" i="1"/>
  <c r="L235" i="1"/>
  <c r="L236" i="1"/>
  <c r="L237" i="1"/>
  <c r="P234" i="1"/>
  <c r="L230" i="1"/>
  <c r="L231" i="1"/>
  <c r="L232" i="1"/>
  <c r="L233" i="1"/>
  <c r="P230" i="1"/>
  <c r="L226" i="1"/>
  <c r="L227" i="1"/>
  <c r="L228" i="1"/>
  <c r="L229" i="1"/>
  <c r="P226" i="1"/>
  <c r="L223" i="1"/>
  <c r="L222" i="1"/>
  <c r="L224" i="1"/>
  <c r="L225" i="1"/>
  <c r="P222" i="1"/>
  <c r="L218" i="1"/>
  <c r="L219" i="1"/>
  <c r="L220" i="1"/>
  <c r="L221" i="1"/>
  <c r="P218" i="1"/>
  <c r="L210" i="1"/>
  <c r="L211" i="1"/>
  <c r="L212" i="1"/>
  <c r="L213" i="1"/>
  <c r="P210" i="1"/>
  <c r="L78" i="1"/>
  <c r="L79" i="1"/>
  <c r="L80" i="1"/>
  <c r="L81" i="1"/>
  <c r="P78" i="1"/>
  <c r="L154" i="1"/>
  <c r="L156" i="1"/>
  <c r="L157" i="1"/>
  <c r="L155" i="1"/>
  <c r="P154" i="1"/>
  <c r="L206" i="1"/>
  <c r="L207" i="1"/>
  <c r="L208" i="1"/>
  <c r="L209" i="1"/>
  <c r="P206" i="1"/>
  <c r="L150" i="1"/>
  <c r="L151" i="1"/>
  <c r="L152" i="1"/>
  <c r="L153" i="1"/>
  <c r="P150" i="1"/>
  <c r="L146" i="1"/>
  <c r="L147" i="1"/>
  <c r="L148" i="1"/>
  <c r="L149" i="1"/>
  <c r="P146" i="1"/>
  <c r="L142" i="1"/>
  <c r="L143" i="1"/>
  <c r="L144" i="1"/>
  <c r="L145" i="1"/>
  <c r="P142" i="1"/>
  <c r="L202" i="1"/>
  <c r="L203" i="1"/>
  <c r="L204" i="1"/>
  <c r="L205" i="1"/>
  <c r="P202" i="1"/>
  <c r="L198" i="1"/>
  <c r="L199" i="1"/>
  <c r="L200" i="1"/>
  <c r="L201" i="1"/>
  <c r="P198" i="1"/>
  <c r="L134" i="1"/>
  <c r="L135" i="1"/>
  <c r="L136" i="1"/>
  <c r="L137" i="1"/>
  <c r="P134" i="1"/>
  <c r="L194" i="1"/>
  <c r="L195" i="1"/>
  <c r="L196" i="1"/>
  <c r="L197" i="1"/>
  <c r="P194" i="1"/>
  <c r="L130" i="1"/>
  <c r="L131" i="1"/>
  <c r="L132" i="1"/>
  <c r="L133" i="1"/>
  <c r="P130" i="1"/>
  <c r="L126" i="1"/>
  <c r="L127" i="1"/>
  <c r="L128" i="1"/>
  <c r="L129" i="1"/>
  <c r="P126" i="1"/>
  <c r="L122" i="1"/>
  <c r="L123" i="1"/>
  <c r="L124" i="1"/>
  <c r="L125" i="1"/>
  <c r="P122" i="1"/>
  <c r="L118" i="1"/>
  <c r="L119" i="1"/>
  <c r="L120" i="1"/>
  <c r="L121" i="1"/>
  <c r="P118" i="1"/>
  <c r="L116" i="1"/>
  <c r="L114" i="1"/>
  <c r="L115" i="1"/>
  <c r="L117" i="1"/>
  <c r="P114" i="1"/>
  <c r="L110" i="1"/>
  <c r="L111" i="1"/>
  <c r="L112" i="1"/>
  <c r="L113" i="1"/>
  <c r="P110" i="1"/>
  <c r="L190" i="1"/>
  <c r="L191" i="1"/>
  <c r="L192" i="1"/>
  <c r="L193" i="1"/>
  <c r="P190" i="1"/>
  <c r="L102" i="1"/>
  <c r="L103" i="1"/>
  <c r="L104" i="1"/>
  <c r="L105" i="1"/>
  <c r="P102" i="1"/>
  <c r="L98" i="1"/>
  <c r="L99" i="1"/>
  <c r="L100" i="1"/>
  <c r="L101" i="1"/>
  <c r="P98" i="1"/>
  <c r="L90" i="1"/>
  <c r="L91" i="1"/>
  <c r="L92" i="1"/>
  <c r="L93" i="1"/>
  <c r="P90" i="1"/>
  <c r="L86" i="1"/>
  <c r="L87" i="1"/>
  <c r="L88" i="1"/>
  <c r="L89" i="1"/>
  <c r="P86" i="1"/>
  <c r="L74" i="1"/>
  <c r="L75" i="1"/>
  <c r="L76" i="1"/>
  <c r="L77" i="1"/>
  <c r="P74" i="1"/>
  <c r="L70" i="1"/>
  <c r="L71" i="1"/>
  <c r="L72" i="1"/>
  <c r="L73" i="1"/>
  <c r="P70" i="1"/>
  <c r="L66" i="1"/>
  <c r="L67" i="1"/>
  <c r="L68" i="1"/>
  <c r="L69" i="1"/>
  <c r="P66" i="1"/>
  <c r="L186" i="1"/>
  <c r="L187" i="1"/>
  <c r="L188" i="1"/>
  <c r="L189" i="1"/>
  <c r="P186" i="1"/>
  <c r="L182" i="1"/>
  <c r="L183" i="1"/>
  <c r="L184" i="1"/>
  <c r="L185" i="1"/>
  <c r="P182" i="1"/>
  <c r="L178" i="1"/>
  <c r="L179" i="1"/>
  <c r="L180" i="1"/>
  <c r="L181" i="1"/>
  <c r="P178" i="1"/>
  <c r="L62" i="1"/>
  <c r="L63" i="1"/>
  <c r="L64" i="1"/>
  <c r="L65" i="1"/>
  <c r="P62" i="1"/>
  <c r="L58" i="1"/>
  <c r="L59" i="1"/>
  <c r="L60" i="1"/>
  <c r="L61" i="1"/>
  <c r="P58" i="1"/>
  <c r="L50" i="1"/>
  <c r="L51" i="1"/>
  <c r="L52" i="1"/>
  <c r="L53" i="1"/>
  <c r="P50" i="1"/>
  <c r="L170" i="1"/>
  <c r="L171" i="1"/>
  <c r="L172" i="1"/>
  <c r="L173" i="1"/>
  <c r="P170" i="1"/>
  <c r="L166" i="1"/>
  <c r="L167" i="1"/>
  <c r="L168" i="1"/>
  <c r="L169" i="1"/>
  <c r="P166" i="1"/>
  <c r="L46" i="1"/>
  <c r="L47" i="1"/>
  <c r="L48" i="1"/>
  <c r="L49" i="1"/>
  <c r="P46" i="1"/>
  <c r="L42" i="1"/>
  <c r="L43" i="1"/>
  <c r="L44" i="1"/>
  <c r="L45" i="1"/>
  <c r="P42" i="1"/>
  <c r="L38" i="1"/>
  <c r="L39" i="1"/>
  <c r="L40" i="1"/>
  <c r="L41" i="1"/>
  <c r="P38" i="1"/>
  <c r="L34" i="1"/>
  <c r="L35" i="1"/>
  <c r="L36" i="1"/>
  <c r="L37" i="1"/>
  <c r="P34" i="1"/>
  <c r="L162" i="1"/>
  <c r="L163" i="1"/>
  <c r="L164" i="1"/>
  <c r="L165" i="1"/>
  <c r="P162" i="1"/>
  <c r="L30" i="1"/>
  <c r="L31" i="1"/>
  <c r="L32" i="1"/>
  <c r="L33" i="1"/>
  <c r="P30" i="1"/>
  <c r="L28" i="1"/>
  <c r="L26" i="1"/>
  <c r="L27" i="1"/>
  <c r="L29" i="1"/>
  <c r="P26" i="1"/>
  <c r="L22" i="1"/>
  <c r="L23" i="1"/>
  <c r="L24" i="1"/>
  <c r="L25" i="1"/>
  <c r="P22" i="1"/>
  <c r="L14" i="1"/>
  <c r="L15" i="1"/>
  <c r="L16" i="1"/>
  <c r="L17" i="1"/>
  <c r="P14" i="1"/>
  <c r="L10" i="1"/>
  <c r="L11" i="1"/>
  <c r="L12" i="1"/>
  <c r="L13" i="1"/>
  <c r="P10" i="1"/>
  <c r="L6" i="1"/>
  <c r="L7" i="1"/>
  <c r="L8" i="1"/>
  <c r="L9" i="1"/>
  <c r="P6" i="1"/>
  <c r="L2" i="1"/>
  <c r="L3" i="1"/>
  <c r="L4" i="1"/>
  <c r="L5" i="1"/>
  <c r="P2" i="1"/>
  <c r="O394" i="1"/>
  <c r="O398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78" i="1"/>
  <c r="O158" i="1"/>
  <c r="O154" i="1"/>
  <c r="O206" i="1"/>
  <c r="O150" i="1"/>
  <c r="O146" i="1"/>
  <c r="O142" i="1"/>
  <c r="O138" i="1"/>
  <c r="O202" i="1"/>
  <c r="O198" i="1"/>
  <c r="O134" i="1"/>
  <c r="O194" i="1"/>
  <c r="O130" i="1"/>
  <c r="O126" i="1"/>
  <c r="O122" i="1"/>
  <c r="O118" i="1"/>
  <c r="O114" i="1"/>
  <c r="O110" i="1"/>
  <c r="O106" i="1"/>
  <c r="O190" i="1"/>
  <c r="O102" i="1"/>
  <c r="O98" i="1"/>
  <c r="O94" i="1"/>
  <c r="O90" i="1"/>
  <c r="O86" i="1"/>
  <c r="O82" i="1"/>
  <c r="O74" i="1"/>
  <c r="O70" i="1"/>
  <c r="O66" i="1"/>
  <c r="O186" i="1"/>
  <c r="O182" i="1"/>
  <c r="O178" i="1"/>
  <c r="O174" i="1"/>
  <c r="O62" i="1"/>
  <c r="O58" i="1"/>
  <c r="O54" i="1"/>
  <c r="O50" i="1"/>
  <c r="O170" i="1"/>
  <c r="O166" i="1"/>
  <c r="O46" i="1"/>
  <c r="O42" i="1"/>
  <c r="O38" i="1"/>
  <c r="O34" i="1"/>
  <c r="O162" i="1"/>
  <c r="O30" i="1"/>
  <c r="O26" i="1"/>
  <c r="O22" i="1"/>
  <c r="O18" i="1"/>
  <c r="O14" i="1"/>
  <c r="O10" i="1"/>
  <c r="O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L18" i="1"/>
  <c r="N18" i="1"/>
  <c r="L19" i="1"/>
  <c r="N19" i="1"/>
  <c r="L2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162" i="1"/>
  <c r="N163" i="1"/>
  <c r="N164" i="1"/>
  <c r="N165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166" i="1"/>
  <c r="N167" i="1"/>
  <c r="N168" i="1"/>
  <c r="N169" i="1"/>
  <c r="N170" i="1"/>
  <c r="N171" i="1"/>
  <c r="N172" i="1"/>
  <c r="N173" i="1"/>
  <c r="N50" i="1"/>
  <c r="N51" i="1"/>
  <c r="N52" i="1"/>
  <c r="N53" i="1"/>
  <c r="L54" i="1"/>
  <c r="N54" i="1"/>
  <c r="L55" i="1"/>
  <c r="N55" i="1"/>
  <c r="L57" i="1"/>
  <c r="N57" i="1"/>
  <c r="N58" i="1"/>
  <c r="N59" i="1"/>
  <c r="N60" i="1"/>
  <c r="N61" i="1"/>
  <c r="N62" i="1"/>
  <c r="N63" i="1"/>
  <c r="N64" i="1"/>
  <c r="N65" i="1"/>
  <c r="L174" i="1"/>
  <c r="N174" i="1"/>
  <c r="L175" i="1"/>
  <c r="N17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66" i="1"/>
  <c r="N67" i="1"/>
  <c r="N68" i="1"/>
  <c r="N69" i="1"/>
  <c r="N70" i="1"/>
  <c r="N71" i="1"/>
  <c r="N72" i="1"/>
  <c r="N73" i="1"/>
  <c r="N74" i="1"/>
  <c r="N75" i="1"/>
  <c r="N76" i="1"/>
  <c r="N77" i="1"/>
  <c r="N86" i="1"/>
  <c r="N87" i="1"/>
  <c r="N88" i="1"/>
  <c r="N89" i="1"/>
  <c r="N90" i="1"/>
  <c r="N91" i="1"/>
  <c r="N92" i="1"/>
  <c r="N93" i="1"/>
  <c r="L94" i="1"/>
  <c r="N94" i="1"/>
  <c r="L95" i="1"/>
  <c r="N95" i="1"/>
  <c r="N98" i="1"/>
  <c r="N99" i="1"/>
  <c r="N100" i="1"/>
  <c r="N101" i="1"/>
  <c r="N102" i="1"/>
  <c r="N103" i="1"/>
  <c r="N104" i="1"/>
  <c r="N105" i="1"/>
  <c r="N190" i="1"/>
  <c r="N191" i="1"/>
  <c r="N192" i="1"/>
  <c r="N193" i="1"/>
  <c r="L106" i="1"/>
  <c r="N106" i="1"/>
  <c r="L107" i="1"/>
  <c r="N107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94" i="1"/>
  <c r="N195" i="1"/>
  <c r="N196" i="1"/>
  <c r="N197" i="1"/>
  <c r="N134" i="1"/>
  <c r="N135" i="1"/>
  <c r="N136" i="1"/>
  <c r="N137" i="1"/>
  <c r="N198" i="1"/>
  <c r="N199" i="1"/>
  <c r="N200" i="1"/>
  <c r="N201" i="1"/>
  <c r="N202" i="1"/>
  <c r="N203" i="1"/>
  <c r="N204" i="1"/>
  <c r="N205" i="1"/>
  <c r="L138" i="1"/>
  <c r="N138" i="1"/>
  <c r="L139" i="1"/>
  <c r="N139" i="1"/>
  <c r="L140" i="1"/>
  <c r="N140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206" i="1"/>
  <c r="N207" i="1"/>
  <c r="N208" i="1"/>
  <c r="N209" i="1"/>
  <c r="N154" i="1"/>
  <c r="N155" i="1"/>
  <c r="N156" i="1"/>
  <c r="N157" i="1"/>
  <c r="L158" i="1"/>
  <c r="N158" i="1"/>
  <c r="L160" i="1"/>
  <c r="N160" i="1"/>
  <c r="L161" i="1"/>
  <c r="N161" i="1"/>
  <c r="N78" i="1"/>
  <c r="N79" i="1"/>
  <c r="N80" i="1"/>
  <c r="N81" i="1"/>
  <c r="N210" i="1"/>
  <c r="N211" i="1"/>
  <c r="N212" i="1"/>
  <c r="N213" i="1"/>
  <c r="L214" i="1"/>
  <c r="N214" i="1"/>
  <c r="L215" i="1"/>
  <c r="N215" i="1"/>
  <c r="L217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L263" i="1"/>
  <c r="N263" i="1"/>
  <c r="L265" i="1"/>
  <c r="N265" i="1"/>
  <c r="L266" i="1"/>
  <c r="N266" i="1"/>
  <c r="L267" i="1"/>
  <c r="N267" i="1"/>
  <c r="L269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L363" i="1"/>
  <c r="N363" i="1"/>
  <c r="L364" i="1"/>
  <c r="N364" i="1"/>
  <c r="L366" i="1"/>
  <c r="N366" i="1"/>
  <c r="L367" i="1"/>
  <c r="N367" i="1"/>
  <c r="L368" i="1"/>
  <c r="N368" i="1"/>
  <c r="N370" i="1"/>
  <c r="N371" i="1"/>
  <c r="N372" i="1"/>
  <c r="N373" i="1"/>
  <c r="L374" i="1"/>
  <c r="N374" i="1"/>
  <c r="L375" i="1"/>
  <c r="N375" i="1"/>
  <c r="N378" i="1"/>
  <c r="N379" i="1"/>
  <c r="N380" i="1"/>
  <c r="N381" i="1"/>
  <c r="N382" i="1"/>
  <c r="N383" i="1"/>
  <c r="N384" i="1"/>
  <c r="N385" i="1"/>
  <c r="L390" i="1"/>
  <c r="N390" i="1"/>
  <c r="L391" i="1"/>
  <c r="N391" i="1"/>
  <c r="L393" i="1"/>
  <c r="N393" i="1"/>
  <c r="L394" i="1"/>
  <c r="N394" i="1"/>
  <c r="L395" i="1"/>
  <c r="N395" i="1"/>
  <c r="L396" i="1"/>
  <c r="N396" i="1"/>
  <c r="N398" i="1"/>
  <c r="N399" i="1"/>
  <c r="N400" i="1"/>
  <c r="N401" i="1"/>
  <c r="N2" i="1"/>
  <c r="M401" i="1"/>
  <c r="J401" i="1"/>
  <c r="I401" i="1"/>
  <c r="M400" i="1"/>
  <c r="J400" i="1"/>
  <c r="I400" i="1"/>
  <c r="M399" i="1"/>
  <c r="J399" i="1"/>
  <c r="I399" i="1"/>
  <c r="M398" i="1"/>
  <c r="J398" i="1"/>
  <c r="I398" i="1"/>
  <c r="G2" i="2"/>
  <c r="H2" i="2"/>
  <c r="M69" i="2"/>
  <c r="L69" i="2"/>
  <c r="K69" i="2"/>
  <c r="J69" i="2"/>
  <c r="I69" i="2"/>
  <c r="G69" i="2"/>
  <c r="H69" i="2"/>
  <c r="M68" i="2"/>
  <c r="L68" i="2"/>
  <c r="K68" i="2"/>
  <c r="J68" i="2"/>
  <c r="I68" i="2"/>
  <c r="G68" i="2"/>
  <c r="H68" i="2"/>
  <c r="M67" i="2"/>
  <c r="L67" i="2"/>
  <c r="K67" i="2"/>
  <c r="J67" i="2"/>
  <c r="I67" i="2"/>
  <c r="G67" i="2"/>
  <c r="H67" i="2"/>
  <c r="M66" i="2"/>
  <c r="L66" i="2"/>
  <c r="K66" i="2"/>
  <c r="J66" i="2"/>
  <c r="I66" i="2"/>
  <c r="G66" i="2"/>
  <c r="H66" i="2"/>
  <c r="M65" i="2"/>
  <c r="L65" i="2"/>
  <c r="K65" i="2"/>
  <c r="J65" i="2"/>
  <c r="I65" i="2"/>
  <c r="G65" i="2"/>
  <c r="H65" i="2"/>
  <c r="M64" i="2"/>
  <c r="L64" i="2"/>
  <c r="K64" i="2"/>
  <c r="J64" i="2"/>
  <c r="I64" i="2"/>
  <c r="G64" i="2"/>
  <c r="H64" i="2"/>
  <c r="M63" i="2"/>
  <c r="L63" i="2"/>
  <c r="K63" i="2"/>
  <c r="J63" i="2"/>
  <c r="I63" i="2"/>
  <c r="G63" i="2"/>
  <c r="H63" i="2"/>
  <c r="M62" i="2"/>
  <c r="L62" i="2"/>
  <c r="K62" i="2"/>
  <c r="J62" i="2"/>
  <c r="I62" i="2"/>
  <c r="G62" i="2"/>
  <c r="H62" i="2"/>
  <c r="M61" i="2"/>
  <c r="L61" i="2"/>
  <c r="K61" i="2"/>
  <c r="J61" i="2"/>
  <c r="I61" i="2"/>
  <c r="G61" i="2"/>
  <c r="H61" i="2"/>
  <c r="M60" i="2"/>
  <c r="L60" i="2"/>
  <c r="K60" i="2"/>
  <c r="J60" i="2"/>
  <c r="I60" i="2"/>
  <c r="G60" i="2"/>
  <c r="H60" i="2"/>
  <c r="M59" i="2"/>
  <c r="L59" i="2"/>
  <c r="K59" i="2"/>
  <c r="J59" i="2"/>
  <c r="I59" i="2"/>
  <c r="G59" i="2"/>
  <c r="H59" i="2"/>
  <c r="M58" i="2"/>
  <c r="L58" i="2"/>
  <c r="K58" i="2"/>
  <c r="J58" i="2"/>
  <c r="I58" i="2"/>
  <c r="G58" i="2"/>
  <c r="H58" i="2"/>
  <c r="M57" i="2"/>
  <c r="L57" i="2"/>
  <c r="K57" i="2"/>
  <c r="J57" i="2"/>
  <c r="I57" i="2"/>
  <c r="G57" i="2"/>
  <c r="H57" i="2"/>
  <c r="M56" i="2"/>
  <c r="L56" i="2"/>
  <c r="K56" i="2"/>
  <c r="J56" i="2"/>
  <c r="I56" i="2"/>
  <c r="G56" i="2"/>
  <c r="H56" i="2"/>
  <c r="M55" i="2"/>
  <c r="L55" i="2"/>
  <c r="K55" i="2"/>
  <c r="J55" i="2"/>
  <c r="I55" i="2"/>
  <c r="G55" i="2"/>
  <c r="H55" i="2"/>
  <c r="M54" i="2"/>
  <c r="L54" i="2"/>
  <c r="K54" i="2"/>
  <c r="J54" i="2"/>
  <c r="I54" i="2"/>
  <c r="G54" i="2"/>
  <c r="H54" i="2"/>
  <c r="M53" i="2"/>
  <c r="L53" i="2"/>
  <c r="K53" i="2"/>
  <c r="J53" i="2"/>
  <c r="I53" i="2"/>
  <c r="G53" i="2"/>
  <c r="H53" i="2"/>
  <c r="M52" i="2"/>
  <c r="L52" i="2"/>
  <c r="K52" i="2"/>
  <c r="J52" i="2"/>
  <c r="I52" i="2"/>
  <c r="G52" i="2"/>
  <c r="H52" i="2"/>
  <c r="M51" i="2"/>
  <c r="L51" i="2"/>
  <c r="K51" i="2"/>
  <c r="J51" i="2"/>
  <c r="I51" i="2"/>
  <c r="G51" i="2"/>
  <c r="H51" i="2"/>
  <c r="M50" i="2"/>
  <c r="L50" i="2"/>
  <c r="K50" i="2"/>
  <c r="J50" i="2"/>
  <c r="I50" i="2"/>
  <c r="G50" i="2"/>
  <c r="H50" i="2"/>
  <c r="M49" i="2"/>
  <c r="L49" i="2"/>
  <c r="K49" i="2"/>
  <c r="J49" i="2"/>
  <c r="I49" i="2"/>
  <c r="G49" i="2"/>
  <c r="H49" i="2"/>
  <c r="M48" i="2"/>
  <c r="L48" i="2"/>
  <c r="K48" i="2"/>
  <c r="J48" i="2"/>
  <c r="I48" i="2"/>
  <c r="G48" i="2"/>
  <c r="H48" i="2"/>
  <c r="M47" i="2"/>
  <c r="L47" i="2"/>
  <c r="K47" i="2"/>
  <c r="J47" i="2"/>
  <c r="I47" i="2"/>
  <c r="G47" i="2"/>
  <c r="H47" i="2"/>
  <c r="M46" i="2"/>
  <c r="L46" i="2"/>
  <c r="K46" i="2"/>
  <c r="J46" i="2"/>
  <c r="I46" i="2"/>
  <c r="G46" i="2"/>
  <c r="H46" i="2"/>
  <c r="M45" i="2"/>
  <c r="L45" i="2"/>
  <c r="K45" i="2"/>
  <c r="J45" i="2"/>
  <c r="I45" i="2"/>
  <c r="G45" i="2"/>
  <c r="H45" i="2"/>
  <c r="M44" i="2"/>
  <c r="L44" i="2"/>
  <c r="K44" i="2"/>
  <c r="J44" i="2"/>
  <c r="I44" i="2"/>
  <c r="G44" i="2"/>
  <c r="H44" i="2"/>
  <c r="M43" i="2"/>
  <c r="L43" i="2"/>
  <c r="K43" i="2"/>
  <c r="J43" i="2"/>
  <c r="I43" i="2"/>
  <c r="G43" i="2"/>
  <c r="H43" i="2"/>
  <c r="M42" i="2"/>
  <c r="L42" i="2"/>
  <c r="K42" i="2"/>
  <c r="J42" i="2"/>
  <c r="I42" i="2"/>
  <c r="G42" i="2"/>
  <c r="H42" i="2"/>
  <c r="M41" i="2"/>
  <c r="L41" i="2"/>
  <c r="K41" i="2"/>
  <c r="J41" i="2"/>
  <c r="I41" i="2"/>
  <c r="G41" i="2"/>
  <c r="H41" i="2"/>
  <c r="M40" i="2"/>
  <c r="L40" i="2"/>
  <c r="K40" i="2"/>
  <c r="J40" i="2"/>
  <c r="I40" i="2"/>
  <c r="G40" i="2"/>
  <c r="H40" i="2"/>
  <c r="M39" i="2"/>
  <c r="L39" i="2"/>
  <c r="K39" i="2"/>
  <c r="J39" i="2"/>
  <c r="I39" i="2"/>
  <c r="G39" i="2"/>
  <c r="H39" i="2"/>
  <c r="M38" i="2"/>
  <c r="L38" i="2"/>
  <c r="K38" i="2"/>
  <c r="J38" i="2"/>
  <c r="I38" i="2"/>
  <c r="G38" i="2"/>
  <c r="H38" i="2"/>
  <c r="M37" i="2"/>
  <c r="L37" i="2"/>
  <c r="K37" i="2"/>
  <c r="J37" i="2"/>
  <c r="I37" i="2"/>
  <c r="G37" i="2"/>
  <c r="H37" i="2"/>
  <c r="M36" i="2"/>
  <c r="L36" i="2"/>
  <c r="K36" i="2"/>
  <c r="J36" i="2"/>
  <c r="I36" i="2"/>
  <c r="G36" i="2"/>
  <c r="H36" i="2"/>
  <c r="M35" i="2"/>
  <c r="L35" i="2"/>
  <c r="K35" i="2"/>
  <c r="J35" i="2"/>
  <c r="I35" i="2"/>
  <c r="G35" i="2"/>
  <c r="H35" i="2"/>
  <c r="M34" i="2"/>
  <c r="L34" i="2"/>
  <c r="K34" i="2"/>
  <c r="J34" i="2"/>
  <c r="I34" i="2"/>
  <c r="G34" i="2"/>
  <c r="H34" i="2"/>
  <c r="M33" i="2"/>
  <c r="L33" i="2"/>
  <c r="K33" i="2"/>
  <c r="J33" i="2"/>
  <c r="I33" i="2"/>
  <c r="G33" i="2"/>
  <c r="H33" i="2"/>
  <c r="M32" i="2"/>
  <c r="L32" i="2"/>
  <c r="K32" i="2"/>
  <c r="J32" i="2"/>
  <c r="I32" i="2"/>
  <c r="G32" i="2"/>
  <c r="H32" i="2"/>
  <c r="M31" i="2"/>
  <c r="L31" i="2"/>
  <c r="K31" i="2"/>
  <c r="J31" i="2"/>
  <c r="I31" i="2"/>
  <c r="G31" i="2"/>
  <c r="H31" i="2"/>
  <c r="M30" i="2"/>
  <c r="L30" i="2"/>
  <c r="K30" i="2"/>
  <c r="J30" i="2"/>
  <c r="I30" i="2"/>
  <c r="G30" i="2"/>
  <c r="H30" i="2"/>
  <c r="M29" i="2"/>
  <c r="L29" i="2"/>
  <c r="K29" i="2"/>
  <c r="J29" i="2"/>
  <c r="I29" i="2"/>
  <c r="G29" i="2"/>
  <c r="H29" i="2"/>
  <c r="M28" i="2"/>
  <c r="L28" i="2"/>
  <c r="K28" i="2"/>
  <c r="J28" i="2"/>
  <c r="I28" i="2"/>
  <c r="G28" i="2"/>
  <c r="H28" i="2"/>
  <c r="M27" i="2"/>
  <c r="L27" i="2"/>
  <c r="K27" i="2"/>
  <c r="J27" i="2"/>
  <c r="I27" i="2"/>
  <c r="G27" i="2"/>
  <c r="H27" i="2"/>
  <c r="M26" i="2"/>
  <c r="L26" i="2"/>
  <c r="K26" i="2"/>
  <c r="J26" i="2"/>
  <c r="I26" i="2"/>
  <c r="G26" i="2"/>
  <c r="H26" i="2"/>
  <c r="M25" i="2"/>
  <c r="L25" i="2"/>
  <c r="K25" i="2"/>
  <c r="J25" i="2"/>
  <c r="I25" i="2"/>
  <c r="G25" i="2"/>
  <c r="H25" i="2"/>
  <c r="M24" i="2"/>
  <c r="L24" i="2"/>
  <c r="K24" i="2"/>
  <c r="J24" i="2"/>
  <c r="I24" i="2"/>
  <c r="G24" i="2"/>
  <c r="H24" i="2"/>
  <c r="M23" i="2"/>
  <c r="L23" i="2"/>
  <c r="K23" i="2"/>
  <c r="J23" i="2"/>
  <c r="I23" i="2"/>
  <c r="G23" i="2"/>
  <c r="H23" i="2"/>
  <c r="M22" i="2"/>
  <c r="L22" i="2"/>
  <c r="K22" i="2"/>
  <c r="J22" i="2"/>
  <c r="I22" i="2"/>
  <c r="G22" i="2"/>
  <c r="H22" i="2"/>
  <c r="M21" i="2"/>
  <c r="L21" i="2"/>
  <c r="K21" i="2"/>
  <c r="J21" i="2"/>
  <c r="I21" i="2"/>
  <c r="G21" i="2"/>
  <c r="H21" i="2"/>
  <c r="M20" i="2"/>
  <c r="L20" i="2"/>
  <c r="K20" i="2"/>
  <c r="J20" i="2"/>
  <c r="I20" i="2"/>
  <c r="G20" i="2"/>
  <c r="H20" i="2"/>
  <c r="M19" i="2"/>
  <c r="L19" i="2"/>
  <c r="K19" i="2"/>
  <c r="J19" i="2"/>
  <c r="I19" i="2"/>
  <c r="G19" i="2"/>
  <c r="H19" i="2"/>
  <c r="M18" i="2"/>
  <c r="L18" i="2"/>
  <c r="K18" i="2"/>
  <c r="J18" i="2"/>
  <c r="I18" i="2"/>
  <c r="G18" i="2"/>
  <c r="H18" i="2"/>
  <c r="M17" i="2"/>
  <c r="L17" i="2"/>
  <c r="K17" i="2"/>
  <c r="J17" i="2"/>
  <c r="I17" i="2"/>
  <c r="G17" i="2"/>
  <c r="H17" i="2"/>
  <c r="M16" i="2"/>
  <c r="L16" i="2"/>
  <c r="K16" i="2"/>
  <c r="J16" i="2"/>
  <c r="I16" i="2"/>
  <c r="G16" i="2"/>
  <c r="H16" i="2"/>
  <c r="M15" i="2"/>
  <c r="L15" i="2"/>
  <c r="K15" i="2"/>
  <c r="J15" i="2"/>
  <c r="I15" i="2"/>
  <c r="G15" i="2"/>
  <c r="H15" i="2"/>
  <c r="M14" i="2"/>
  <c r="L14" i="2"/>
  <c r="K14" i="2"/>
  <c r="J14" i="2"/>
  <c r="I14" i="2"/>
  <c r="G14" i="2"/>
  <c r="H14" i="2"/>
  <c r="M13" i="2"/>
  <c r="L13" i="2"/>
  <c r="K13" i="2"/>
  <c r="J13" i="2"/>
  <c r="I13" i="2"/>
  <c r="G13" i="2"/>
  <c r="H13" i="2"/>
  <c r="M12" i="2"/>
  <c r="L12" i="2"/>
  <c r="K12" i="2"/>
  <c r="J12" i="2"/>
  <c r="I12" i="2"/>
  <c r="G12" i="2"/>
  <c r="H12" i="2"/>
  <c r="M11" i="2"/>
  <c r="L11" i="2"/>
  <c r="K11" i="2"/>
  <c r="J11" i="2"/>
  <c r="I11" i="2"/>
  <c r="G11" i="2"/>
  <c r="H11" i="2"/>
  <c r="M10" i="2"/>
  <c r="L10" i="2"/>
  <c r="K10" i="2"/>
  <c r="J10" i="2"/>
  <c r="I10" i="2"/>
  <c r="G10" i="2"/>
  <c r="H10" i="2"/>
  <c r="M9" i="2"/>
  <c r="L9" i="2"/>
  <c r="K9" i="2"/>
  <c r="J9" i="2"/>
  <c r="I9" i="2"/>
  <c r="G9" i="2"/>
  <c r="H9" i="2"/>
  <c r="M8" i="2"/>
  <c r="L8" i="2"/>
  <c r="K8" i="2"/>
  <c r="J8" i="2"/>
  <c r="I8" i="2"/>
  <c r="G8" i="2"/>
  <c r="H8" i="2"/>
  <c r="M7" i="2"/>
  <c r="L7" i="2"/>
  <c r="K7" i="2"/>
  <c r="J7" i="2"/>
  <c r="I7" i="2"/>
  <c r="G7" i="2"/>
  <c r="H7" i="2"/>
  <c r="M6" i="2"/>
  <c r="L6" i="2"/>
  <c r="K6" i="2"/>
  <c r="J6" i="2"/>
  <c r="I6" i="2"/>
  <c r="G6" i="2"/>
  <c r="H6" i="2"/>
  <c r="M5" i="2"/>
  <c r="L5" i="2"/>
  <c r="K5" i="2"/>
  <c r="J5" i="2"/>
  <c r="I5" i="2"/>
  <c r="G5" i="2"/>
  <c r="H5" i="2"/>
  <c r="M4" i="2"/>
  <c r="L4" i="2"/>
  <c r="K4" i="2"/>
  <c r="J4" i="2"/>
  <c r="I4" i="2"/>
  <c r="G4" i="2"/>
  <c r="H4" i="2"/>
  <c r="M3" i="2"/>
  <c r="L3" i="2"/>
  <c r="K3" i="2"/>
  <c r="J3" i="2"/>
  <c r="I3" i="2"/>
  <c r="G3" i="2"/>
  <c r="H3" i="2"/>
  <c r="M2" i="2"/>
  <c r="L2" i="2"/>
  <c r="K2" i="2"/>
  <c r="J2" i="2"/>
  <c r="I2" i="2"/>
  <c r="M158" i="1"/>
  <c r="M159" i="1"/>
  <c r="M160" i="1"/>
  <c r="M161" i="1"/>
  <c r="M78" i="1"/>
  <c r="M79" i="1"/>
  <c r="M80" i="1"/>
  <c r="M81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L397" i="1"/>
  <c r="K397" i="1"/>
  <c r="K394" i="1"/>
  <c r="K395" i="1"/>
  <c r="K396" i="1"/>
  <c r="Q394" i="1"/>
  <c r="J397" i="1"/>
  <c r="I397" i="1"/>
  <c r="J396" i="1"/>
  <c r="I396" i="1"/>
  <c r="J395" i="1"/>
  <c r="I395" i="1"/>
  <c r="J394" i="1"/>
  <c r="I394" i="1"/>
  <c r="K393" i="1"/>
  <c r="J393" i="1"/>
  <c r="I393" i="1"/>
  <c r="L392" i="1"/>
  <c r="K392" i="1"/>
  <c r="K390" i="1"/>
  <c r="K391" i="1"/>
  <c r="Q390" i="1"/>
  <c r="J392" i="1"/>
  <c r="I392" i="1"/>
  <c r="J391" i="1"/>
  <c r="I391" i="1"/>
  <c r="J390" i="1"/>
  <c r="I390" i="1"/>
  <c r="L389" i="1"/>
  <c r="N389" i="1"/>
  <c r="K389" i="1"/>
  <c r="J389" i="1"/>
  <c r="I389" i="1"/>
  <c r="L388" i="1"/>
  <c r="N388" i="1"/>
  <c r="K388" i="1"/>
  <c r="J388" i="1"/>
  <c r="I388" i="1"/>
  <c r="L387" i="1"/>
  <c r="N387" i="1"/>
  <c r="K387" i="1"/>
  <c r="J387" i="1"/>
  <c r="I387" i="1"/>
  <c r="L386" i="1"/>
  <c r="K386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L377" i="1"/>
  <c r="N377" i="1"/>
  <c r="K377" i="1"/>
  <c r="J377" i="1"/>
  <c r="I377" i="1"/>
  <c r="L376" i="1"/>
  <c r="K376" i="1"/>
  <c r="J376" i="1"/>
  <c r="I376" i="1"/>
  <c r="K375" i="1"/>
  <c r="J375" i="1"/>
  <c r="I375" i="1"/>
  <c r="K374" i="1"/>
  <c r="J374" i="1"/>
  <c r="I374" i="1"/>
  <c r="J373" i="1"/>
  <c r="I373" i="1"/>
  <c r="J372" i="1"/>
  <c r="I372" i="1"/>
  <c r="J371" i="1"/>
  <c r="I371" i="1"/>
  <c r="J370" i="1"/>
  <c r="I370" i="1"/>
  <c r="L369" i="1"/>
  <c r="K369" i="1"/>
  <c r="K366" i="1"/>
  <c r="K367" i="1"/>
  <c r="K368" i="1"/>
  <c r="Q366" i="1"/>
  <c r="J369" i="1"/>
  <c r="I369" i="1"/>
  <c r="J368" i="1"/>
  <c r="I368" i="1"/>
  <c r="J367" i="1"/>
  <c r="I367" i="1"/>
  <c r="J366" i="1"/>
  <c r="I366" i="1"/>
  <c r="L365" i="1"/>
  <c r="N365" i="1"/>
  <c r="K365" i="1"/>
  <c r="J365" i="1"/>
  <c r="I365" i="1"/>
  <c r="K364" i="1"/>
  <c r="J364" i="1"/>
  <c r="I364" i="1"/>
  <c r="K363" i="1"/>
  <c r="J363" i="1"/>
  <c r="I363" i="1"/>
  <c r="L362" i="1"/>
  <c r="K362" i="1"/>
  <c r="Q362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K269" i="1"/>
  <c r="J269" i="1"/>
  <c r="I269" i="1"/>
  <c r="L268" i="1"/>
  <c r="K268" i="1"/>
  <c r="K266" i="1"/>
  <c r="K267" i="1"/>
  <c r="Q266" i="1"/>
  <c r="J268" i="1"/>
  <c r="I268" i="1"/>
  <c r="J267" i="1"/>
  <c r="I267" i="1"/>
  <c r="J266" i="1"/>
  <c r="I266" i="1"/>
  <c r="K265" i="1"/>
  <c r="J265" i="1"/>
  <c r="I265" i="1"/>
  <c r="L264" i="1"/>
  <c r="N264" i="1"/>
  <c r="K264" i="1"/>
  <c r="J264" i="1"/>
  <c r="I264" i="1"/>
  <c r="K263" i="1"/>
  <c r="J263" i="1"/>
  <c r="I263" i="1"/>
  <c r="L262" i="1"/>
  <c r="K262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K217" i="1"/>
  <c r="J217" i="1"/>
  <c r="I217" i="1"/>
  <c r="L216" i="1"/>
  <c r="K216" i="1"/>
  <c r="K214" i="1"/>
  <c r="K215" i="1"/>
  <c r="Q214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81" i="1"/>
  <c r="I81" i="1"/>
  <c r="J80" i="1"/>
  <c r="I80" i="1"/>
  <c r="J79" i="1"/>
  <c r="I79" i="1"/>
  <c r="J78" i="1"/>
  <c r="I78" i="1"/>
  <c r="K161" i="1"/>
  <c r="J161" i="1"/>
  <c r="I161" i="1"/>
  <c r="K160" i="1"/>
  <c r="J160" i="1"/>
  <c r="I160" i="1"/>
  <c r="L159" i="1"/>
  <c r="K159" i="1"/>
  <c r="K158" i="1"/>
  <c r="Q158" i="1"/>
  <c r="J159" i="1"/>
  <c r="I159" i="1"/>
  <c r="J158" i="1"/>
  <c r="I158" i="1"/>
  <c r="Q374" i="1"/>
  <c r="P394" i="1"/>
  <c r="N397" i="1"/>
  <c r="P390" i="1"/>
  <c r="N392" i="1"/>
  <c r="P374" i="1"/>
  <c r="N376" i="1"/>
  <c r="N369" i="1"/>
  <c r="P366" i="1"/>
  <c r="N362" i="1"/>
  <c r="P362" i="1"/>
  <c r="P266" i="1"/>
  <c r="N268" i="1"/>
  <c r="Q262" i="1"/>
  <c r="P262" i="1"/>
  <c r="N262" i="1"/>
  <c r="P214" i="1"/>
  <c r="N216" i="1"/>
  <c r="P158" i="1"/>
  <c r="N159" i="1"/>
  <c r="P386" i="1"/>
  <c r="N386" i="1"/>
  <c r="Q38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62" i="1"/>
  <c r="M163" i="1"/>
  <c r="M164" i="1"/>
  <c r="M165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166" i="1"/>
  <c r="M167" i="1"/>
  <c r="M168" i="1"/>
  <c r="M169" i="1"/>
  <c r="M170" i="1"/>
  <c r="M171" i="1"/>
  <c r="M172" i="1"/>
  <c r="M173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66" i="1"/>
  <c r="M67" i="1"/>
  <c r="M68" i="1"/>
  <c r="M69" i="1"/>
  <c r="M70" i="1"/>
  <c r="M71" i="1"/>
  <c r="M72" i="1"/>
  <c r="M73" i="1"/>
  <c r="M74" i="1"/>
  <c r="M75" i="1"/>
  <c r="M76" i="1"/>
  <c r="M77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90" i="1"/>
  <c r="M191" i="1"/>
  <c r="M192" i="1"/>
  <c r="M193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94" i="1"/>
  <c r="M195" i="1"/>
  <c r="M196" i="1"/>
  <c r="M197" i="1"/>
  <c r="M134" i="1"/>
  <c r="M135" i="1"/>
  <c r="M136" i="1"/>
  <c r="M137" i="1"/>
  <c r="M198" i="1"/>
  <c r="M199" i="1"/>
  <c r="M200" i="1"/>
  <c r="M201" i="1"/>
  <c r="M202" i="1"/>
  <c r="M203" i="1"/>
  <c r="M204" i="1"/>
  <c r="M205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206" i="1"/>
  <c r="M207" i="1"/>
  <c r="M208" i="1"/>
  <c r="M209" i="1"/>
  <c r="M154" i="1"/>
  <c r="M155" i="1"/>
  <c r="M156" i="1"/>
  <c r="M157" i="1"/>
  <c r="M2" i="1"/>
  <c r="L20" i="1"/>
  <c r="L56" i="1"/>
  <c r="L176" i="1"/>
  <c r="L177" i="1"/>
  <c r="N177" i="1"/>
  <c r="L82" i="1"/>
  <c r="L83" i="1"/>
  <c r="N83" i="1"/>
  <c r="L84" i="1"/>
  <c r="N84" i="1"/>
  <c r="L85" i="1"/>
  <c r="N85" i="1"/>
  <c r="L96" i="1"/>
  <c r="L97" i="1"/>
  <c r="N97" i="1"/>
  <c r="L108" i="1"/>
  <c r="N108" i="1"/>
  <c r="L109" i="1"/>
  <c r="L141" i="1"/>
  <c r="K18" i="1"/>
  <c r="K19" i="1"/>
  <c r="K20" i="1"/>
  <c r="K21" i="1"/>
  <c r="Q18" i="1"/>
  <c r="K54" i="1"/>
  <c r="K55" i="1"/>
  <c r="K56" i="1"/>
  <c r="K57" i="1"/>
  <c r="Q54" i="1"/>
  <c r="K174" i="1"/>
  <c r="K175" i="1"/>
  <c r="K176" i="1"/>
  <c r="K177" i="1"/>
  <c r="K82" i="1"/>
  <c r="K83" i="1"/>
  <c r="K84" i="1"/>
  <c r="K85" i="1"/>
  <c r="K94" i="1"/>
  <c r="K95" i="1"/>
  <c r="K96" i="1"/>
  <c r="K97" i="1"/>
  <c r="K106" i="1"/>
  <c r="K107" i="1"/>
  <c r="K108" i="1"/>
  <c r="K109" i="1"/>
  <c r="K138" i="1"/>
  <c r="K139" i="1"/>
  <c r="K140" i="1"/>
  <c r="K141" i="1"/>
  <c r="Q138" i="1"/>
  <c r="P138" i="1"/>
  <c r="N141" i="1"/>
  <c r="Q106" i="1"/>
  <c r="P106" i="1"/>
  <c r="N109" i="1"/>
  <c r="Q94" i="1"/>
  <c r="P94" i="1"/>
  <c r="N96" i="1"/>
  <c r="Q82" i="1"/>
  <c r="P82" i="1"/>
  <c r="N82" i="1"/>
  <c r="Q174" i="1"/>
  <c r="P174" i="1"/>
  <c r="N176" i="1"/>
  <c r="N56" i="1"/>
  <c r="P54" i="1"/>
  <c r="P18" i="1"/>
  <c r="N20" i="1"/>
  <c r="J202" i="1"/>
  <c r="J203" i="1"/>
  <c r="J204" i="1"/>
  <c r="J205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06" i="1"/>
  <c r="J207" i="1"/>
  <c r="J208" i="1"/>
  <c r="J209" i="1"/>
  <c r="J154" i="1"/>
  <c r="J155" i="1"/>
  <c r="J156" i="1"/>
  <c r="J157" i="1"/>
  <c r="I202" i="1"/>
  <c r="I203" i="1"/>
  <c r="I204" i="1"/>
  <c r="I205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206" i="1"/>
  <c r="I207" i="1"/>
  <c r="I208" i="1"/>
  <c r="I209" i="1"/>
  <c r="I154" i="1"/>
  <c r="I155" i="1"/>
  <c r="I156" i="1"/>
  <c r="I157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94" i="1"/>
  <c r="J195" i="1"/>
  <c r="J196" i="1"/>
  <c r="J197" i="1"/>
  <c r="J134" i="1"/>
  <c r="J135" i="1"/>
  <c r="J136" i="1"/>
  <c r="J137" i="1"/>
  <c r="J198" i="1"/>
  <c r="J199" i="1"/>
  <c r="J200" i="1"/>
  <c r="J20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94" i="1"/>
  <c r="I195" i="1"/>
  <c r="I196" i="1"/>
  <c r="I197" i="1"/>
  <c r="I134" i="1"/>
  <c r="I135" i="1"/>
  <c r="I136" i="1"/>
  <c r="I137" i="1"/>
  <c r="I198" i="1"/>
  <c r="I199" i="1"/>
  <c r="I200" i="1"/>
  <c r="I2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102" i="1"/>
  <c r="J103" i="1"/>
  <c r="J104" i="1"/>
  <c r="J105" i="1"/>
  <c r="J190" i="1"/>
  <c r="J191" i="1"/>
  <c r="J192" i="1"/>
  <c r="J193" i="1"/>
  <c r="J106" i="1"/>
  <c r="J107" i="1"/>
  <c r="J108" i="1"/>
  <c r="J109" i="1"/>
  <c r="I109" i="1"/>
  <c r="I102" i="1"/>
  <c r="I103" i="1"/>
  <c r="I104" i="1"/>
  <c r="I105" i="1"/>
  <c r="I190" i="1"/>
  <c r="I191" i="1"/>
  <c r="I192" i="1"/>
  <c r="I193" i="1"/>
  <c r="I106" i="1"/>
  <c r="I107" i="1"/>
  <c r="I108" i="1"/>
  <c r="J90" i="1"/>
  <c r="J91" i="1"/>
  <c r="J92" i="1"/>
  <c r="J93" i="1"/>
  <c r="J94" i="1"/>
  <c r="J95" i="1"/>
  <c r="J96" i="1"/>
  <c r="J97" i="1"/>
  <c r="J98" i="1"/>
  <c r="J99" i="1"/>
  <c r="J100" i="1"/>
  <c r="J101" i="1"/>
  <c r="I90" i="1"/>
  <c r="I91" i="1"/>
  <c r="I92" i="1"/>
  <c r="I93" i="1"/>
  <c r="I94" i="1"/>
  <c r="I95" i="1"/>
  <c r="I96" i="1"/>
  <c r="I97" i="1"/>
  <c r="I98" i="1"/>
  <c r="I99" i="1"/>
  <c r="I100" i="1"/>
  <c r="I101" i="1"/>
  <c r="J82" i="1"/>
  <c r="J83" i="1"/>
  <c r="J84" i="1"/>
  <c r="J85" i="1"/>
  <c r="J86" i="1"/>
  <c r="J87" i="1"/>
  <c r="J88" i="1"/>
  <c r="J89" i="1"/>
  <c r="I82" i="1"/>
  <c r="I83" i="1"/>
  <c r="I84" i="1"/>
  <c r="I85" i="1"/>
  <c r="I86" i="1"/>
  <c r="I87" i="1"/>
  <c r="I88" i="1"/>
  <c r="I89" i="1"/>
  <c r="J70" i="1"/>
  <c r="J71" i="1"/>
  <c r="J72" i="1"/>
  <c r="J73" i="1"/>
  <c r="J74" i="1"/>
  <c r="J75" i="1"/>
  <c r="J76" i="1"/>
  <c r="J77" i="1"/>
  <c r="I70" i="1"/>
  <c r="I71" i="1"/>
  <c r="I72" i="1"/>
  <c r="I73" i="1"/>
  <c r="I74" i="1"/>
  <c r="I75" i="1"/>
  <c r="I76" i="1"/>
  <c r="I77" i="1"/>
  <c r="J67" i="1"/>
  <c r="J68" i="1"/>
  <c r="J69" i="1"/>
  <c r="I67" i="1"/>
  <c r="I68" i="1"/>
  <c r="I69" i="1"/>
  <c r="J186" i="1"/>
  <c r="J187" i="1"/>
  <c r="J188" i="1"/>
  <c r="J189" i="1"/>
  <c r="J66" i="1"/>
  <c r="I186" i="1"/>
  <c r="I187" i="1"/>
  <c r="I188" i="1"/>
  <c r="I189" i="1"/>
  <c r="I66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J46" i="1"/>
  <c r="J47" i="1"/>
  <c r="J48" i="1"/>
  <c r="J49" i="1"/>
  <c r="J166" i="1"/>
  <c r="J167" i="1"/>
  <c r="J168" i="1"/>
  <c r="J169" i="1"/>
  <c r="J170" i="1"/>
  <c r="J171" i="1"/>
  <c r="J172" i="1"/>
  <c r="J173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174" i="1"/>
  <c r="J175" i="1"/>
  <c r="J176" i="1"/>
  <c r="J177" i="1"/>
  <c r="I46" i="1"/>
  <c r="I47" i="1"/>
  <c r="I48" i="1"/>
  <c r="I49" i="1"/>
  <c r="I166" i="1"/>
  <c r="I167" i="1"/>
  <c r="I168" i="1"/>
  <c r="I169" i="1"/>
  <c r="I170" i="1"/>
  <c r="I171" i="1"/>
  <c r="I172" i="1"/>
  <c r="I173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174" i="1"/>
  <c r="I175" i="1"/>
  <c r="I176" i="1"/>
  <c r="I17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2" i="1"/>
  <c r="I163" i="1"/>
  <c r="I164" i="1"/>
  <c r="I165" i="1"/>
  <c r="I34" i="1"/>
  <c r="I35" i="1"/>
  <c r="I36" i="1"/>
  <c r="I37" i="1"/>
  <c r="I38" i="1"/>
  <c r="I39" i="1"/>
  <c r="I40" i="1"/>
  <c r="I41" i="1"/>
  <c r="I42" i="1"/>
  <c r="I43" i="1"/>
  <c r="I44" i="1"/>
  <c r="I45" i="1"/>
  <c r="J36" i="1"/>
  <c r="J37" i="1"/>
  <c r="J38" i="1"/>
  <c r="J39" i="1"/>
  <c r="J40" i="1"/>
  <c r="J41" i="1"/>
  <c r="J42" i="1"/>
  <c r="J43" i="1"/>
  <c r="J44" i="1"/>
  <c r="J45" i="1"/>
  <c r="J26" i="1"/>
  <c r="J27" i="1"/>
  <c r="J28" i="1"/>
  <c r="J29" i="1"/>
  <c r="J30" i="1"/>
  <c r="J31" i="1"/>
  <c r="J32" i="1"/>
  <c r="J33" i="1"/>
  <c r="J162" i="1"/>
  <c r="J163" i="1"/>
  <c r="J164" i="1"/>
  <c r="J165" i="1"/>
  <c r="J34" i="1"/>
  <c r="J35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5" i="1"/>
  <c r="I4" i="1"/>
  <c r="I5" i="1"/>
  <c r="J3" i="1"/>
  <c r="J2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degrees per visual angle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degree per visual angle</t>
        </r>
      </text>
    </comment>
    <comment ref="U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True/ False</t>
        </r>
      </text>
    </comment>
    <comment ref="V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True; 0= False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degrees per visual angle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degree per visual angle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aw_fix (1)" description="Connection to the 'raw_fix (1)' query in the workbook." type="5" refreshedVersion="6" background="1" saveData="1">
    <dbPr connection="Provider=Microsoft.Mashup.OleDb.1;Data Source=$Workbook$;Location=raw_fix (1);Extended Properties=&quot;&quot;" command="SELECT * FROM [raw_fix (1)]"/>
  </connection>
</connections>
</file>

<file path=xl/sharedStrings.xml><?xml version="1.0" encoding="utf-8"?>
<sst xmlns="http://schemas.openxmlformats.org/spreadsheetml/2006/main" count="2085" uniqueCount="665">
  <si>
    <t>Cond</t>
  </si>
  <si>
    <t>chars_needed</t>
  </si>
  <si>
    <t>font_size</t>
  </si>
  <si>
    <t>line_length</t>
  </si>
  <si>
    <t>curr_char</t>
  </si>
  <si>
    <t>their fans and celebrate the release of their new studio album.</t>
  </si>
  <si>
    <t>chars_line2</t>
  </si>
  <si>
    <t>VisAngle</t>
  </si>
  <si>
    <t>Line1</t>
  </si>
  <si>
    <t>Line2</t>
  </si>
  <si>
    <t>The award-winning DJs organised a national tour last year to meet</t>
  </si>
  <si>
    <t>While the agricultural farmer whistled and steered the expensive tractor, his 17 year old</t>
  </si>
  <si>
    <t>While the old farmer steered the expensive tractor, his 17 year old</t>
  </si>
  <si>
    <t>item</t>
  </si>
  <si>
    <t>The three award-winning musicians decided to organise a national tour last year to meet</t>
  </si>
  <si>
    <t>music festival was being held for the first time.</t>
  </si>
  <si>
    <t>The overjoyed tourists could be heard singing as they flocked to the open field where a</t>
  </si>
  <si>
    <t>The huge group of tourists slowly flocked to the open field where a</t>
  </si>
  <si>
    <t>The three musicians organised a tour last year to meet</t>
  </si>
  <si>
    <t>The two DJs did a tour last year to meet</t>
  </si>
  <si>
    <t>While the farmer steered the tractor, his 17 year old</t>
  </si>
  <si>
    <t>The group of tourists flocked to the open field where a</t>
  </si>
  <si>
    <t>The group went to the open field where a</t>
  </si>
  <si>
    <t>While he fixed the mower, his 17 year old</t>
  </si>
  <si>
    <t>That night a storm caused the new team to</t>
  </si>
  <si>
    <t>The light by the sea could still be seen,</t>
  </si>
  <si>
    <t>The water was rising and the four friends</t>
  </si>
  <si>
    <t xml:space="preserve"> all haste, and meanwhile set about reconnoitering the castle.</t>
  </si>
  <si>
    <t>They'd been told that the breakfast would be served in</t>
  </si>
  <si>
    <t>They'd been told food would be served in</t>
  </si>
  <si>
    <t>They were soon made aware of the lovely fact that a splendid breakfast would be served in</t>
  </si>
  <si>
    <t>They'd been told of the fact that the breakfast would be served in</t>
  </si>
  <si>
    <t xml:space="preserve">The stranger came in February, one wintry day, through </t>
  </si>
  <si>
    <t>a biting wind and a driving snow.</t>
  </si>
  <si>
    <t xml:space="preserve">The man came in, one wintry day, through </t>
  </si>
  <si>
    <t xml:space="preserve">The bedraggled stranger came in the evening early in February, one wintry day, through </t>
  </si>
  <si>
    <t xml:space="preserve">The bedraggled stranger came in February, one wintry day, through </t>
  </si>
  <si>
    <t>prepare him a meal with her own hands.</t>
  </si>
  <si>
    <t>me this story of the Door in the Wall.</t>
  </si>
  <si>
    <t>One fine evening, not three months ago, my friend told</t>
  </si>
  <si>
    <t>One night, a few days ago, my friend told</t>
  </si>
  <si>
    <t>One fine and confidential evening, in September, not more than months ago, my friend told</t>
  </si>
  <si>
    <t>One fine confidential evening, not three months ago, my friend told</t>
  </si>
  <si>
    <t>cold, precise but admirably balanced mind.</t>
  </si>
  <si>
    <t>explained his process of deduction.</t>
  </si>
  <si>
    <t>height, with the chest and limbs of a Hercules.</t>
  </si>
  <si>
    <t>as they enjoyed the last days of summer.</t>
  </si>
  <si>
    <t>1WRD</t>
  </si>
  <si>
    <t>Last_4WRDs</t>
  </si>
  <si>
    <t>That same night a huge storm had caused the new team to</t>
  </si>
  <si>
    <t>kids, and loved them with all the love of a mother for her children.</t>
  </si>
  <si>
    <t>There was once an old nanny goat who had seven little</t>
  </si>
  <si>
    <t>There was a she goat who had seven little</t>
  </si>
  <si>
    <t>There was once, a time long time ago, an older but wise nanny goat who had seven little</t>
  </si>
  <si>
    <t>There was once upon a time an old nanny goat who had seven little</t>
  </si>
  <si>
    <t>gloomy wood, and in the castle lived an old fairy.</t>
  </si>
  <si>
    <t>There was once a ruined castle in the middle of a deep</t>
  </si>
  <si>
    <t>There was a ruin in the middle of a deep</t>
  </si>
  <si>
    <t>There was once upon a time an old and ruined castle, that stood in the middle of a deep</t>
  </si>
  <si>
    <t>There was once a ruined castle, that stood in the middle of a deep</t>
  </si>
  <si>
    <t>together a dish of beans and wanted to cook them.</t>
  </si>
  <si>
    <t>In a village dwelt a poor old woman, who had gathered</t>
  </si>
  <si>
    <t>In a town lived a woman, who had gathered</t>
  </si>
  <si>
    <t>In a village that lay beside the foot of a mountain lived a poor woman, who had gathered</t>
  </si>
  <si>
    <t>In a village in the foothills lived a poor woman, who had gathered</t>
  </si>
  <si>
    <t>way off, where there were in those days fairies.</t>
  </si>
  <si>
    <t>A king and queen had once reigned in a country a great</t>
  </si>
  <si>
    <t>A king and queen ruled a country a great</t>
  </si>
  <si>
    <t>A very long time ago a foolish king and his clever queen had ruled over a country a great</t>
  </si>
  <si>
    <t>A long time ago a king and a queen had ruled over a country a great</t>
  </si>
  <si>
    <t>honest but still he could not earn enough to live upon.</t>
  </si>
  <si>
    <t>There was once a cobbler, who worked hard and was very</t>
  </si>
  <si>
    <t>There, a man who toiled hard and was very</t>
  </si>
  <si>
    <t>There was once an old shoemaker that lived in the city, who worked very hard and was very</t>
  </si>
  <si>
    <t>There was once a young shoemaker who worked very hard and was very</t>
  </si>
  <si>
    <t>he heard the song of the bird on his roof.</t>
  </si>
  <si>
    <t>The smith was in his workshop making a gold chain, when</t>
  </si>
  <si>
    <t>The old man was making a gold chain, when</t>
  </si>
  <si>
    <t>The goldsmith was in his fathers workshop making a gold chain, when</t>
  </si>
  <si>
    <t>The young goldsmith's apprentice was in his father's workshop making a gold chain, when</t>
  </si>
  <si>
    <t>Mrs. H lit the wee fire and left him while she went to</t>
  </si>
  <si>
    <t>Mrs. Hatton lit the little fire and quickly turned to leave him there while she went to</t>
  </si>
  <si>
    <t>Mrs. Hall lit the little fire and left him there while she went to</t>
  </si>
  <si>
    <t>All his sentiments were abhorrent to his</t>
  </si>
  <si>
    <t>All of his wide range of emotions, and that "Love" in particular, were abhorrent to his</t>
  </si>
  <si>
    <t>All his feeling, and that one in particular, were abhorrent to his</t>
  </si>
  <si>
    <t>I could not stop laughing,despite his serious manner, at the relative ease with which he</t>
  </si>
  <si>
    <t>I could not ever stop laughing, at the relative ease with which he</t>
  </si>
  <si>
    <t>I could not help it but laugh at the ease with which he</t>
  </si>
  <si>
    <t>A man came in that was at least six feet six inches in</t>
  </si>
  <si>
    <t>A man came he was six feet six inches in</t>
  </si>
  <si>
    <t>A stout gentleman came in who was at least six feet six inches in</t>
  </si>
  <si>
    <t>A debonairly dressed man entered who could not have been less than six feet six inches in</t>
  </si>
  <si>
    <t>I laughed at the great ease with which he</t>
  </si>
  <si>
    <t>All sentiments, especially love, were abhorrent to his</t>
  </si>
  <si>
    <t>Mrs. H cleaned and left while she went to</t>
  </si>
  <si>
    <t>soldiers; the one was rich and the other poor.</t>
  </si>
  <si>
    <t>Once upon a time there were two brothers who were both</t>
  </si>
  <si>
    <t>Once there'd been brothers who were both</t>
  </si>
  <si>
    <t>Once upon a time there were two young twin brothers who were both</t>
  </si>
  <si>
    <t>Once upon a time,not so long ago now, there'd been two young twin brothers who were both</t>
  </si>
  <si>
    <t>son, but he was stupid, and could learn nothing.</t>
  </si>
  <si>
    <t>There once was a count that lived in Switzerland, who had only one</t>
  </si>
  <si>
    <t>There once was a count, who had only one</t>
  </si>
  <si>
    <t>There once was an old but rich count, who had only one</t>
  </si>
  <si>
    <t>There once was a wealthy but elderly count that dwelled in Switzerland, who had only one</t>
  </si>
  <si>
    <t>on a journey, but before he asked each daughter what gift he should bring back for her.</t>
  </si>
  <si>
    <t>A trader, who had three daughters, was once setting out</t>
  </si>
  <si>
    <t>A man with daughters was once setting out</t>
  </si>
  <si>
    <t>A spice merchant, who had three beautiful and intelligent daughters, was once setting out</t>
  </si>
  <si>
    <t>A silk trader, who had three clever daughters, was once setting out</t>
  </si>
  <si>
    <t>great way off, a king who had three sons</t>
  </si>
  <si>
    <t>Long before you were born, there ruled, in a country a</t>
  </si>
  <si>
    <t>Long long ago there ruled, in a country a</t>
  </si>
  <si>
    <t>Long long ago, even before either you or I were born, there had reigned, in a country a</t>
  </si>
  <si>
    <t>Long long before you or I were born, there reigned, in a country a</t>
  </si>
  <si>
    <t>Creator</t>
  </si>
  <si>
    <t>Martin</t>
  </si>
  <si>
    <t>Calvin</t>
  </si>
  <si>
    <t>L2_len_OK</t>
  </si>
  <si>
    <t>Len4_OK</t>
  </si>
  <si>
    <t>son was busy milking the cows in the barn.</t>
  </si>
  <si>
    <t>The two youngest sisters played and laughed in the sun</t>
  </si>
  <si>
    <t>The sisters played and laughed in the sun</t>
  </si>
  <si>
    <t>The two youngest sisters, who had been born a year apart, played and laughed in the sun</t>
  </si>
  <si>
    <t>The two youngest sisters both happily played and laughed in the sun</t>
  </si>
  <si>
    <t>where some of the tallest trees could be found.</t>
  </si>
  <si>
    <t>The two ancient graves were located in the old cemetery</t>
  </si>
  <si>
    <t>The tomb was located in the old cemetery</t>
  </si>
  <si>
    <t>The ancient graves and small tombs were located in the old cemetery</t>
  </si>
  <si>
    <t>The group of ancient, unmarked graves and various tombs were located in the old cemetery</t>
  </si>
  <si>
    <t>because she was worried about what would happen next.</t>
  </si>
  <si>
    <t>She spent her break nervously pacing down the hallway</t>
  </si>
  <si>
    <t>She was nervously pacing down the hallway</t>
  </si>
  <si>
    <t>She was very anxious and spent her entire lunch break nervously pacing down the hallway</t>
  </si>
  <si>
    <t>She spent her entire lunch break nervously pacing down the hallway</t>
  </si>
  <si>
    <t>After hours, the room was dark except for</t>
  </si>
  <si>
    <t>a small light coming from the LED clock.</t>
  </si>
  <si>
    <t>After he closed the door, the room was dark except for</t>
  </si>
  <si>
    <t>After the guards closed the two doors, the room was dark except for</t>
  </si>
  <si>
    <t>The old house near the hill was believed to be haunted</t>
  </si>
  <si>
    <t>The old house was believed to be haunted</t>
  </si>
  <si>
    <t>The mysterious old house that stood near the top of the hill was believed to be haunted</t>
  </si>
  <si>
    <t>The old house near the top of the hill was believed to be haunted</t>
  </si>
  <si>
    <t xml:space="preserve">is said to have inherited a lot of money. </t>
  </si>
  <si>
    <t>The elderly man who lives with his son in the big house</t>
  </si>
  <si>
    <t>The man who lives alone in the big house</t>
  </si>
  <si>
    <t>The elderly man who is relatively new to the area and lives with his son in the big house</t>
  </si>
  <si>
    <t>The old man who is new to the area and lives alone in the big house</t>
  </si>
  <si>
    <t>dogs barking somewhere in the distance.</t>
  </si>
  <si>
    <t>The villagers were awoken before dawn by the sound of</t>
  </si>
  <si>
    <t>The villagers were awoken by the sound of</t>
  </si>
  <si>
    <t>The villagers were annoyed because they were awoken early in the morning by the sound of</t>
  </si>
  <si>
    <t>The villagers were awoken very early in the morning by the sound of</t>
  </si>
  <si>
    <t xml:space="preserve">near the Massachusetts seaport of Innsmouth. </t>
  </si>
  <si>
    <t>During the cold and snowy winter, a coal mine was built</t>
  </si>
  <si>
    <t>During the winter, a coal mine was built</t>
  </si>
  <si>
    <t>During the cold winter of 1927-1928 when the sea almost froze over, a coal mine was built</t>
  </si>
  <si>
    <t>During the cold and snowy winter of 1927-28, a coal mine was built</t>
  </si>
  <si>
    <t>Wu liked the modern flats in the big city</t>
  </si>
  <si>
    <t>Wu was really fond of the modern flats in the big city</t>
  </si>
  <si>
    <t>Wu Yang had often contemplated living in one of the spacious modern flats in the big city</t>
  </si>
  <si>
    <t>Wu often thought about living in the modern flats in the big city</t>
  </si>
  <si>
    <t>from another college in England.</t>
  </si>
  <si>
    <t>mall after searching thoroughly in her bag.</t>
  </si>
  <si>
    <t>during the long and bloody civil war.</t>
  </si>
  <si>
    <t>with strong opinions about the economy.</t>
  </si>
  <si>
    <t>on the ship was quite extraordinary.</t>
  </si>
  <si>
    <t>After Bella and Tom exchanged a few words of agreement</t>
  </si>
  <si>
    <t>After exchanging a few words of agreement</t>
  </si>
  <si>
    <t>After Isabella had reluctantly exchanged a few words of agreement</t>
  </si>
  <si>
    <t>The clinician held his pen torch close to</t>
  </si>
  <si>
    <t>Ed rose up meekly and quietly to follow his new tutor</t>
  </si>
  <si>
    <t>who had just come from a neighbouring town.</t>
  </si>
  <si>
    <t>Ed rose up meekly to follow his new tutor</t>
  </si>
  <si>
    <t>Ed rose up confidently and quietly from the polished wooden bench to follow his new tutor</t>
  </si>
  <si>
    <t>Ed rose up quietly from the polished bench to follow his new tutor</t>
  </si>
  <si>
    <t>of running off before the end of the presentation.</t>
  </si>
  <si>
    <t>The three enthusiastic school children stared with awe</t>
  </si>
  <si>
    <t>at the aesthetically pleasing painting.</t>
  </si>
  <si>
    <t>The three school children stared with awe</t>
  </si>
  <si>
    <t>The newly employed waitress was very smart in attending</t>
  </si>
  <si>
    <t>The waitress was very smart in attending</t>
  </si>
  <si>
    <t>The newly employed waitress and her experienced colleagues were very smart in attending</t>
  </si>
  <si>
    <t>Victoria</t>
  </si>
  <si>
    <t>She went to the newly-opened beach with her best friend</t>
  </si>
  <si>
    <t>She visited a beach with her best friend</t>
  </si>
  <si>
    <t>She spontaneously decided to go to the beautiful beach on Wednesday with her best friend</t>
  </si>
  <si>
    <t>She visited the beautiful beach on Wednesday with her best friend</t>
  </si>
  <si>
    <t>The witty nurse could not find her card at the shopping</t>
  </si>
  <si>
    <t>The doctor lost her card at the shopping</t>
  </si>
  <si>
    <t>The chief nursing officer realised that she could not find her bank card at the shopping</t>
  </si>
  <si>
    <t>That same night a huge storm, which had come from the far north, caused the new team to</t>
  </si>
  <si>
    <t>That night a storm came from the north and caused the new team to</t>
  </si>
  <si>
    <t>The man was gone by the time the sheriff</t>
  </si>
  <si>
    <t>arrived on the scene with reinforcements.</t>
  </si>
  <si>
    <t>The shop robber was long gone by the time the sheriff</t>
  </si>
  <si>
    <t>The man suspected in the brazen supermarket robbery was long gone by the time the sheriff</t>
  </si>
  <si>
    <t>The man suspected in the robbery was gone by the time the sheriff</t>
  </si>
  <si>
    <t>the gentle rolling hills of Kadath.</t>
  </si>
  <si>
    <t>He walked all day on the grass in view of</t>
  </si>
  <si>
    <t>He walked almost the whole day on the grass in view of</t>
  </si>
  <si>
    <t>He was slow and absent-minded that day, but he walked for hours on the grass in view of</t>
  </si>
  <si>
    <t>He was slow and tired as he walked all day on the grass in view of</t>
  </si>
  <si>
    <t>as he watched his grandchildren play football.</t>
  </si>
  <si>
    <t>Mr. Lee, our old next door neighbour, sat in his garden</t>
  </si>
  <si>
    <t>Mr. Lee, our neighbour, sat in his garden</t>
  </si>
  <si>
    <t>Mr. Lee, our old time neighbour who had fought in the Second World War, sat in his garden</t>
  </si>
  <si>
    <t>Mr. Lee, our neighbour who had fought in the war, sat in his garden</t>
  </si>
  <si>
    <t>Gary, the old guard, found the small baby</t>
  </si>
  <si>
    <t>who had been abandoned in the middle of the parking lot.</t>
  </si>
  <si>
    <t>Gary, the security guard that day, found the small baby</t>
  </si>
  <si>
    <t>Gary, the old guard who had been called as a replacement that day, found the small baby</t>
  </si>
  <si>
    <t>Gary, the guard who covered for a colleague, found the small baby</t>
  </si>
  <si>
    <t>It was then that he found out he had left</t>
  </si>
  <si>
    <t>It was only after lunch that he found out he had left</t>
  </si>
  <si>
    <t>It was only after he received an urgent call from the owner that he found out he had left</t>
  </si>
  <si>
    <t>his wallet in the restaurant around the corner.</t>
  </si>
  <si>
    <t>It was only after he received a call that he found out he had left</t>
  </si>
  <si>
    <t>When she woke up feeling sick, Sally knew</t>
  </si>
  <si>
    <t>When she woke up that morning feeling sick, Sally knew</t>
  </si>
  <si>
    <t>she probably had food poisoning from the dinner she ate the previous night.</t>
  </si>
  <si>
    <t>When she inexplicably woke up in the early hours of the morning feeling sick, Sally knew</t>
  </si>
  <si>
    <t>When she woke up very early in the morning feeling sick, Sally knew</t>
  </si>
  <si>
    <t>The light that came from the sea could still be seen,</t>
  </si>
  <si>
    <t>though the ship had already departed.</t>
  </si>
  <si>
    <t>The small room was recently painted blue</t>
  </si>
  <si>
    <t>The room behind the bathroom was recently painted blue</t>
  </si>
  <si>
    <t>The small room behind the stairs, which was previously unused, was recently painted blue</t>
  </si>
  <si>
    <t>in preparation for the new tenants.</t>
  </si>
  <si>
    <t>The small room behind the mahogany stairs was recently painted blue</t>
  </si>
  <si>
    <t>A mother bird needs to feed her offspring</t>
  </si>
  <si>
    <t>Edited</t>
  </si>
  <si>
    <t>in good spirits and sat down to have dinner.</t>
  </si>
  <si>
    <t>That evening the young women came to the wedding party</t>
  </si>
  <si>
    <t>That evening he came to the wedding party</t>
  </si>
  <si>
    <t>That evening Mr. White, his wife, and their two young daughters came to the wedding party</t>
  </si>
  <si>
    <t>That evening Mr. White and his daughters came to the wedding party</t>
  </si>
  <si>
    <t>When he woke up, he found out that nobody</t>
  </si>
  <si>
    <t>had bothered to clean up the flat after the party last night.</t>
  </si>
  <si>
    <t>When Gregory finally woke up, he found out that nobody</t>
  </si>
  <si>
    <t>When Gregory woke up with a throbbing headache the next morning, he found out that nobody</t>
  </si>
  <si>
    <t>When Gregory woke up with a huge headache, he found out that nobody</t>
  </si>
  <si>
    <t>and headed towards the underground parking lot.</t>
  </si>
  <si>
    <t>I put a vest in my backpack, took my keys</t>
  </si>
  <si>
    <t>I picked up the green coffee mug that our last visitor</t>
  </si>
  <si>
    <t>I picked up the mug that our last visitor</t>
  </si>
  <si>
    <t>had forgotten and made a note to return it.</t>
  </si>
  <si>
    <t>I immediately picked up the small but expensive-looking coffee mug that our last visitor</t>
  </si>
  <si>
    <t>I immediately picked up the small coffee mug that our last visitor</t>
  </si>
  <si>
    <t>was now flushed and unusually animated.</t>
  </si>
  <si>
    <t>His blue eyes twinkled, and his pale face</t>
  </si>
  <si>
    <t>His dark blue eyes gleamed with joy, and his pale face</t>
  </si>
  <si>
    <t>His dark blue eyes gleamed with joy after the quick board game victory, and his pale face</t>
  </si>
  <si>
    <t>His blue eyes gleamed with joy after the victory, and his pale face</t>
  </si>
  <si>
    <t>not to argue with his mother-in-law.</t>
  </si>
  <si>
    <t>John protested the new plan, but in the end he decided</t>
  </si>
  <si>
    <t>John protested, but in the end he decided</t>
  </si>
  <si>
    <t>John protested the plan to spend the whole weekend by the lake, but in the end he decided</t>
  </si>
  <si>
    <t>John protested the plan to go to the sea, but in the end he decided</t>
  </si>
  <si>
    <t>He did not find out he was adopted until</t>
  </si>
  <si>
    <t>he met his biological mother many years later.</t>
  </si>
  <si>
    <t>He was not aware of the fact that he was adopted until</t>
  </si>
  <si>
    <t>He had somehow never been told by anyone during his whole life that he was adopted until</t>
  </si>
  <si>
    <t>He had never been told in his whole life that he was adopted until</t>
  </si>
  <si>
    <t>A mother bird knows that she has to feed her offspring</t>
  </si>
  <si>
    <t>A mother hummingbird usually knows without experience that she has to feed her offspring</t>
  </si>
  <si>
    <t>A mother bird intuitively knows that she has to feed her offspring</t>
  </si>
  <si>
    <t>and was playing with them absent-mindedly.</t>
  </si>
  <si>
    <t>were disappointed that they weren't allowed to see the king's chambers.</t>
  </si>
  <si>
    <t>Many people who came to visit the castle</t>
  </si>
  <si>
    <t>Many tourists from abroad who came to visit the castle</t>
  </si>
  <si>
    <t>was claimed by a group of guerrilla fighters.</t>
  </si>
  <si>
    <t>The rumour is that the uninhabited island in this area</t>
  </si>
  <si>
    <t>The only uninhabited island in this area</t>
  </si>
  <si>
    <t>The TV anchor reported that during the past week the tiny uninhabited island in this area</t>
  </si>
  <si>
    <t>The TV presenter reported that the uninhabited island in this area</t>
  </si>
  <si>
    <t>We walked aimlessly in the forested area</t>
  </si>
  <si>
    <t>until our parents called us to come back for dinner.</t>
  </si>
  <si>
    <t>We spent an hour walking aimlessly in the forested area</t>
  </si>
  <si>
    <t>We had nothing to do that day, so we spent an hour walking aimlessly in the forested area</t>
  </si>
  <si>
    <t>We had nothing to do, so we walked aimlessly in the forested area</t>
  </si>
  <si>
    <t>I spent a long time looking at the screen</t>
  </si>
  <si>
    <t>I ended up spending a lot of time looking at the screen</t>
  </si>
  <si>
    <t>I had other things that I wanted to do, but I spent a lot of time looking at the screen</t>
  </si>
  <si>
    <t>that day as I had to do many assignments on my laptop.</t>
  </si>
  <si>
    <t>I had other plans, but I spent a lot of time looking at the screen</t>
  </si>
  <si>
    <t>When I returned, they were already in the</t>
  </si>
  <si>
    <t>When I returned from shopping, they were already in the</t>
  </si>
  <si>
    <t>The two Hibiscus flowers in our garden were taken from</t>
  </si>
  <si>
    <t>The flowers in our garden were taken from</t>
  </si>
  <si>
    <t>The half a dozen Hibiscus flowers and other tropical plants in our garden were taken from</t>
  </si>
  <si>
    <t>The sub-tropical flowers and plants in our garden were taken from</t>
  </si>
  <si>
    <t>People usually avoided the mountain trail</t>
  </si>
  <si>
    <t>because all the signs had faded away due to the lack of maintenance.</t>
  </si>
  <si>
    <t>People interested in backpacking usually avoided the mountain trail</t>
  </si>
  <si>
    <t>People in the area usually avoided the mountain trail</t>
  </si>
  <si>
    <t>There were reports of gunfire in the area</t>
  </si>
  <si>
    <t>during the short period of civil unrest.</t>
  </si>
  <si>
    <t>There were at least some reports of gunfire in the area</t>
  </si>
  <si>
    <t>overseas, but they do not seem to fare too well in the colder climate.</t>
  </si>
  <si>
    <t>There were at least several people who reported gunfire in the area</t>
  </si>
  <si>
    <t>There were at least half a dozen witnesses who reported intermittent gunfire in the area</t>
  </si>
  <si>
    <t>When he was one year and nine months old,</t>
  </si>
  <si>
    <t>When king Alexander was one year and nine months old,</t>
  </si>
  <si>
    <t>When king Alexander was no more than one year and nine months old,</t>
  </si>
  <si>
    <t>When king Alexander, the great conqueror, was no more than one year and nine months old,</t>
  </si>
  <si>
    <t>Penny quickly moved indoors after she had</t>
  </si>
  <si>
    <t>spent the whole afternoon skiing on the slope.</t>
  </si>
  <si>
    <t>Penny Parker was already feeling quite cold, so she decided to move indoors after she had</t>
  </si>
  <si>
    <t>Penny was feeling cold, so she wanted to move indoors after she had</t>
  </si>
  <si>
    <t>Penny decided it was time to move indoors after she had</t>
  </si>
  <si>
    <t>The cold temperature had caused the water</t>
  </si>
  <si>
    <t>pipe in the garden to completely freeze over.</t>
  </si>
  <si>
    <t>The very low temperature during one of the coldest winters on record had caused the water</t>
  </si>
  <si>
    <t>The surprisingly low temperature last winter had caused the water</t>
  </si>
  <si>
    <t>The woman was well known around the world</t>
  </si>
  <si>
    <t>for her great expertise in forensic medicine.</t>
  </si>
  <si>
    <t>The old expert witness was well known around the world</t>
  </si>
  <si>
    <t>The expert witness, who was invited by the defence team, was well known around the world</t>
  </si>
  <si>
    <t>The witness invited by the defence was well known around the world</t>
  </si>
  <si>
    <t>who were visiting the same day care centre in the city.</t>
  </si>
  <si>
    <t>The new virulent disease affected many of the children</t>
  </si>
  <si>
    <t>The disease affected many of the children</t>
  </si>
  <si>
    <t>The newly discovered disease was easily transmitted and it affected many of the children</t>
  </si>
  <si>
    <t>The disease was very virulent and it affected many of the children</t>
  </si>
  <si>
    <t>The men approved the new budget for next</t>
  </si>
  <si>
    <t>The board of directors approved the new budget for next</t>
  </si>
  <si>
    <t>The CEO hosted a meeting with the board of directors to approve the new budget for next</t>
  </si>
  <si>
    <t>The CEO hosted an urgent meeting to approve the new budget for next</t>
  </si>
  <si>
    <t>In some parts of the ocean, the pressure</t>
  </si>
  <si>
    <t>is so high that no human can survive without special equipment.</t>
  </si>
  <si>
    <t>In some of the deepest parts of the ocean, the pressure</t>
  </si>
  <si>
    <t>In some of the deepest, darkest, and mostly uncharted sections of the ocean, the pressure</t>
  </si>
  <si>
    <t>In some of the deepest and darkest parts of the ocean, the pressure</t>
  </si>
  <si>
    <t>The water was rising very quickly and the four friends</t>
  </si>
  <si>
    <t>The murky water from the overflowing river was rising very quickly and the four friends</t>
  </si>
  <si>
    <t>jumped inside the lifeboat with a sense of urgency.</t>
  </si>
  <si>
    <t>The murky water from the river was rising fast and the four friends</t>
  </si>
  <si>
    <t>On top of the hill, there were many huts</t>
  </si>
  <si>
    <t>overlooking the beautiful beach in the Indian ocean.</t>
  </si>
  <si>
    <t>On top of the hill near the trees, there were many huts</t>
  </si>
  <si>
    <t>On top of the hill, hidden behind the large number of coconut trees, there were many huts</t>
  </si>
  <si>
    <t>On top of the hill behind the coconut trees, there were many huts</t>
  </si>
  <si>
    <t>In the cabin, the sound of wood chopping</t>
  </si>
  <si>
    <t>In the yellow hunting cabin, the sound of wood chopping</t>
  </si>
  <si>
    <t>could be heard from workers in the nearby forest.</t>
  </si>
  <si>
    <t>In the yellow hunting cabin behind the rapid mountain stream, the sound of wood chopping</t>
  </si>
  <si>
    <t>In the hunting cabin behind the stream, the sound of wood chopping</t>
  </si>
  <si>
    <t>When Jenifer was young, her mum took her</t>
  </si>
  <si>
    <t>to the park and taught her how to ride a bicycle.</t>
  </si>
  <si>
    <t>When Jenifer was just about to start primary school at the age of five, her mum took her</t>
  </si>
  <si>
    <t>When Jenifer was about five years old, her mum took her</t>
  </si>
  <si>
    <t>When Jane was no more than five years and a half, her mum took her</t>
  </si>
  <si>
    <t>While the man was in the shop, there was</t>
  </si>
  <si>
    <t>a huge commotion outside due to the arrival of the celebrity guests.</t>
  </si>
  <si>
    <t>While the man was buying bread in the shop, there was</t>
  </si>
  <si>
    <t>While the businessman's assistant was buying groceries and drinks in the shop, there was</t>
  </si>
  <si>
    <t>While the man was buying groceries and wine in the shop, there was</t>
  </si>
  <si>
    <t>The bride had inherited a large amount of</t>
  </si>
  <si>
    <t>money and a big mansion from her late mother.</t>
  </si>
  <si>
    <t>The woman worked hard this quarter, which</t>
  </si>
  <si>
    <t>led to a dramatic rise in her salary.</t>
  </si>
  <si>
    <t>The investment banker worked hard this quarter, which</t>
  </si>
  <si>
    <t>The new female company executive ensured that she worked extra hard this quarter, which</t>
  </si>
  <si>
    <t>The new female executive worked extremely hard this quarter, which</t>
  </si>
  <si>
    <t>Jane and her sister decided to have a surprise birthday</t>
  </si>
  <si>
    <t>Jane decided to have a surprise birthday</t>
  </si>
  <si>
    <t>Jane and her brothers decided together to have a surprise birthday</t>
  </si>
  <si>
    <t>The businessman brought some yellow coloured dominoes</t>
  </si>
  <si>
    <t>The man had some yellow coloured dominoes</t>
  </si>
  <si>
    <t>The businessman, who was very tired that evening, took out some yellow coloured dominoes</t>
  </si>
  <si>
    <t>The man, after a long day, took out some yellow coloured dominoes</t>
  </si>
  <si>
    <t>While she stood and waited patiently, the truck slowly</t>
  </si>
  <si>
    <t>pulled over just around the corner.</t>
  </si>
  <si>
    <t>While the three middle-aged women chattered away and waited patiently, the truck slowly</t>
  </si>
  <si>
    <t>While the two women chatted and waited patiently, the truck slowly</t>
  </si>
  <si>
    <t>The poor village women expected many crimes to happen</t>
  </si>
  <si>
    <t>The women expected many crimes to happen</t>
  </si>
  <si>
    <t>The poor women living outside the large metropolitan city expected many crimes to happen</t>
  </si>
  <si>
    <t>The poor women from the large city expected many crimes to happen</t>
  </si>
  <si>
    <t>The offices in town have windows with venetian blinds</t>
  </si>
  <si>
    <t>The inn has windows with venetian blinds</t>
  </si>
  <si>
    <t>The fourteen newly built hostel accommodations in town have windows with venetian blinds</t>
  </si>
  <si>
    <t>The newly built offices in town have windows with venetian blinds</t>
  </si>
  <si>
    <t>that look very professional from the outside.</t>
  </si>
  <si>
    <t>She is often seen as a brilliant and young entrepreneur</t>
  </si>
  <si>
    <t>She is a brilliant and young entrepreneur</t>
  </si>
  <si>
    <t>She very quickly gained popularity around the world as a brilliant and young entrepreneur</t>
  </si>
  <si>
    <t>She quickly gained popularity as a brilliant and young entrepreneur</t>
  </si>
  <si>
    <t>At the concert, Tom will be performing a</t>
  </si>
  <si>
    <t>At the thirty-seventh annual music festival in late September, Tom will be performing a</t>
  </si>
  <si>
    <t>At the seventeenth annual music festival, Tom will be performing a</t>
  </si>
  <si>
    <t>At the fourth annual festival, Tom will be performing a</t>
  </si>
  <si>
    <t>Dan sat at his mother’s table for dinner</t>
  </si>
  <si>
    <t>shortly after the guests had left the house.</t>
  </si>
  <si>
    <t>Dan was happy to sit at his mother’s table for dinner</t>
  </si>
  <si>
    <t>Dan was very excited because he was finally able to sit at his mother’s table for dinner</t>
  </si>
  <si>
    <t>Dan was excited to be able to sit at his mother’s table for dinner</t>
  </si>
  <si>
    <t>when she is around unfamiliar people.</t>
  </si>
  <si>
    <t>Instead of cleaning, Al spent the morning</t>
  </si>
  <si>
    <t>playing games on his new smartphone.</t>
  </si>
  <si>
    <t>Instead of tidying up the two master bedrooms, Al spent the morning</t>
  </si>
  <si>
    <t>and was quickly able to start reading fluently.</t>
  </si>
  <si>
    <t>The teacher was explaining something about art while the school children stared with awe</t>
  </si>
  <si>
    <t>The attending doctor held his metal pen torch close to</t>
  </si>
  <si>
    <t>The medical student, who was doing rounds that morning, held his metal pen torch close to</t>
  </si>
  <si>
    <t>While the boys were playing in the park,</t>
  </si>
  <si>
    <t>While the two young children were playing in the park,</t>
  </si>
  <si>
    <t>While the young sisters and their friends were having a lot of fun playing in the park,</t>
  </si>
  <si>
    <t>While the young boys were having a lot of fun playing in the park,</t>
  </si>
  <si>
    <t>Unlike her sisters, Phillipa is more open and relaxed</t>
  </si>
  <si>
    <t>Unlike Phil, she is more open and relaxed</t>
  </si>
  <si>
    <t>Unlike her three sisters who live down south, Phillipa is usually more open and relaxed</t>
  </si>
  <si>
    <t>Unlike her two younger sisters, Phillipa is more open and relaxed</t>
  </si>
  <si>
    <t>The lady was more friendly and apologetic</t>
  </si>
  <si>
    <t>The office secretary was more friendly and apologetic</t>
  </si>
  <si>
    <t>The newly hired office secretary was more friendly and apologetic</t>
  </si>
  <si>
    <t>The newly hired departmental secretary became increasingly more friendly and apologetic</t>
  </si>
  <si>
    <t>his charity work would make if he could raise more money.</t>
  </si>
  <si>
    <t>He usually thought a lot about the huge difference that</t>
  </si>
  <si>
    <t>He thought about the huge difference that</t>
  </si>
  <si>
    <t>He couldn't stop thinking towards the end of the campaign about the huge difference that</t>
  </si>
  <si>
    <t>He could not stop thinking that day about the huge difference that</t>
  </si>
  <si>
    <t>Despite his long list of crimes, the old burglar spent</t>
  </si>
  <si>
    <t>Despite his crimes, the old burglar spent</t>
  </si>
  <si>
    <t>Despite committing crimes all over the city, the old burglar spent</t>
  </si>
  <si>
    <t>Despite committing a large number of crimes all over the big city, the old burglar spent</t>
  </si>
  <si>
    <t>Though Sammy was very delighted, he was a little uneasy</t>
  </si>
  <si>
    <t>Though cheerful, Sam was a little uneasy</t>
  </si>
  <si>
    <t>Though Sammy was delighted to see his bride, he was a little uneasy</t>
  </si>
  <si>
    <t>The zoo has a very high white iron fence</t>
  </si>
  <si>
    <t>that is designed to keep all the animals safe.</t>
  </si>
  <si>
    <t>The West National Zoo has a very high white iron fence</t>
  </si>
  <si>
    <t>The National Zoo, which is just next to the history museum, has a high white iron fence</t>
  </si>
  <si>
    <t>The National Zoo near the museum has a very high white iron fence</t>
  </si>
  <si>
    <t>One quick look at the old man revealed how glum he was</t>
  </si>
  <si>
    <t>One look at him revealed how glum he was</t>
  </si>
  <si>
    <t>One quick glance at the elderly pensioner with the red raincoat revealed how glum he was</t>
  </si>
  <si>
    <t>One quick glance at the pensioner close by revealed how glum he was</t>
  </si>
  <si>
    <t>than our mother and would often let us play outside for hours.</t>
  </si>
  <si>
    <t>Our grandparents from Scotland were usually less strict</t>
  </si>
  <si>
    <t>Our grandparents were usually less strict</t>
  </si>
  <si>
    <t>Our grandparents, who used to live in the countryside of Wales, were usually less strict</t>
  </si>
  <si>
    <t>Our two aunts from the Welsh countryside were usually less strict</t>
  </si>
  <si>
    <t>who had accidentally fallen on the icy road.</t>
  </si>
  <si>
    <t>The worker had no patience with the woman</t>
  </si>
  <si>
    <t>The shameless young man who was already very late for work had no patience with the woman</t>
  </si>
  <si>
    <t>The shameless young man showed very little patience with the woman</t>
  </si>
  <si>
    <t>The shameless young man had no patience with the woman</t>
  </si>
  <si>
    <t>Although the new director's wife spoke very clearly and</t>
  </si>
  <si>
    <t>Although his wife spoke very clearly and</t>
  </si>
  <si>
    <t>Although the young wife of the new director of business operations spoke very clearly and</t>
  </si>
  <si>
    <t>Although the wife of the business director spoke very clearly and</t>
  </si>
  <si>
    <t>fluently, many of her words were unintelligible in the background chatter of the party.</t>
  </si>
  <si>
    <t>Most of the decisions that Mary made for</t>
  </si>
  <si>
    <t>her family were based on a deep understanding of her ancestry.</t>
  </si>
  <si>
    <t>Most of the important life decisions that Mary made for</t>
  </si>
  <si>
    <t>Most of the difficult life choices and important personal commitments that Mary made for</t>
  </si>
  <si>
    <t>Most of the important decisions and commitments that Mary made for</t>
  </si>
  <si>
    <t>The clown left the stage after receiving</t>
  </si>
  <si>
    <t>a big round of applause for his excellent performance.</t>
  </si>
  <si>
    <t>The funny clown slowly left the stage after receiving</t>
  </si>
  <si>
    <t>The slightly eccentric clown slowly left the stage after receiving</t>
  </si>
  <si>
    <t>The slightly eccentric but very entertaining clown slowly left the stage after receiving</t>
  </si>
  <si>
    <t>during the long winter months when they had to focus on their work.</t>
  </si>
  <si>
    <t>The men planned new trips and adventures</t>
  </si>
  <si>
    <t>The men and women planned many new trips and adventures</t>
  </si>
  <si>
    <t>The group of women, who met during the summer holidays, planned new trips and adventures</t>
  </si>
  <si>
    <t>The group of men and women eagerly planned new trips and adventures</t>
  </si>
  <si>
    <t>The facts they had about everyone’s life</t>
  </si>
  <si>
    <t>The extensive information and photographic materials that they had about everyone’s life</t>
  </si>
  <si>
    <t>The information and trivial details they had about everyone’s life</t>
  </si>
  <si>
    <t>because she needed to attend an urgent meeting.</t>
  </si>
  <si>
    <t>Mrs. Bennett tactfully excused herself from the event</t>
  </si>
  <si>
    <t>Mrs. Bell excused herself from the event</t>
  </si>
  <si>
    <t>Mrs. Bennett, the party leader, had no other option but to excuse herself from the event</t>
  </si>
  <si>
    <t>Mrs. Bell had no other option but to excuse herself from the event</t>
  </si>
  <si>
    <t>The tall detective had been invited from</t>
  </si>
  <si>
    <t>The tall and athletic detective had been invited from</t>
  </si>
  <si>
    <t>The short and athletic detective who spoke with a distinct accent had been invited from</t>
  </si>
  <si>
    <t>The detective who spoke with a foreign accent had been invited from</t>
  </si>
  <si>
    <t>The new TV series will follow the life of</t>
  </si>
  <si>
    <t>the royal family during the Middle Ages.</t>
  </si>
  <si>
    <t>The much-anticipated TV series will follow the life of</t>
  </si>
  <si>
    <t>The new and much-anticipated TV series will feature famous actors and follow the life of</t>
  </si>
  <si>
    <t>The new TV series will feature famous actors and follow the life of</t>
  </si>
  <si>
    <t>The door opened and the guard let the men</t>
  </si>
  <si>
    <t>inside the restricted section of the government building.</t>
  </si>
  <si>
    <t>The steel door opened slowly and the guard let the men</t>
  </si>
  <si>
    <t>The door at the end of the hallway opened and the guard let the men</t>
  </si>
  <si>
    <t>The steel security door at the end of the hallway opened slowly and the guard let the men</t>
  </si>
  <si>
    <t>The girl felt very weak after the illness</t>
  </si>
  <si>
    <t>The adventurous woman felt very weak after the illness</t>
  </si>
  <si>
    <t>The adventurous woman had to cancel her next trip as she felt very weak after the illness</t>
  </si>
  <si>
    <t>The girl cancelled her trip as she felt very weak after the illness</t>
  </si>
  <si>
    <t>that she picked up while visiting Southeast Asia.</t>
  </si>
  <si>
    <t>to come and fix the blockage in the pipes.</t>
  </si>
  <si>
    <t>The cooks were expecting the city plumber</t>
  </si>
  <si>
    <t>The two pizzeria cooks were expecting the city plumber</t>
  </si>
  <si>
    <t>The three cooks from the five-star celebrity restaurant were expecting the city plumber</t>
  </si>
  <si>
    <t>The three cooks from the restaurant were expecting the city plumber</t>
  </si>
  <si>
    <t>his friend running to catch the bus.</t>
  </si>
  <si>
    <t>As Bill woke up and looked through the window, he saw</t>
  </si>
  <si>
    <t>As Bill looked through the window, he saw</t>
  </si>
  <si>
    <t>As Benjamin Brookfield woke up early in the morning and looked through the window, he saw</t>
  </si>
  <si>
    <t>As Bill woke up that morning and looked through the window, he saw</t>
  </si>
  <si>
    <t>The village received so few visitors that</t>
  </si>
  <si>
    <t>The old mountain village received so few visitors that</t>
  </si>
  <si>
    <t>The picturesque small village located near the mountain top received so few visitors that</t>
  </si>
  <si>
    <t>The picturesque village near the lake received so few visitors that</t>
  </si>
  <si>
    <t>Sam found out that he was selected as one</t>
  </si>
  <si>
    <t>of the five students who will represent his country at the international competition.</t>
  </si>
  <si>
    <t>Sam was very happy to learn that he was selected as one</t>
  </si>
  <si>
    <t>Sam was very delighted when he learned that he was selected as one</t>
  </si>
  <si>
    <t>Sam was understandably very delighted when he first learned that he was selected as one</t>
  </si>
  <si>
    <t>After breakfast, Emilia prepared for her</t>
  </si>
  <si>
    <t>piano lessons and then went to the gym.</t>
  </si>
  <si>
    <t>After she finished breakfast, Emilia prepared for her</t>
  </si>
  <si>
    <t>After she finished breakfast and helped her mum wash the dishes, Emilia prepared for her</t>
  </si>
  <si>
    <t>After she woke up and finished breakfast, Emilia prepared for her</t>
  </si>
  <si>
    <t>The experienced lawyer kept changing the topic in the</t>
  </si>
  <si>
    <t>The lawyer kept changing the topic in the</t>
  </si>
  <si>
    <t>The expert lawyer could not deal with the situation, so he kept changing the topic in the</t>
  </si>
  <si>
    <t>The expert criminal defence lawyer kept changing the topic in the</t>
  </si>
  <si>
    <t>the bench overlooking the thick forest.</t>
  </si>
  <si>
    <t>When the three friends reached the cabin, they sat on</t>
  </si>
  <si>
    <t>When they reached the cabin, they sat on</t>
  </si>
  <si>
    <t>When the group of men and women eventually reached the deserted wooden cabin, they sat on</t>
  </si>
  <si>
    <t>When the group of friends eventually reached the cabin, they sat on</t>
  </si>
  <si>
    <t>about the contract, she handed over 50 pounds to him.</t>
  </si>
  <si>
    <t>The maid had left the back door unlocked</t>
  </si>
  <si>
    <t>The old and careless housekeeper, who was recently hired, had left the back door unlocked</t>
  </si>
  <si>
    <t>as she went out to throw away the rubbish.</t>
  </si>
  <si>
    <t>the patient's face to test her pupillary responses.</t>
  </si>
  <si>
    <t>He assured them one more time that he had no intention</t>
  </si>
  <si>
    <t>He assured them that he had no intention</t>
  </si>
  <si>
    <t>He repeated again in a very gentle voice that he had no intention</t>
  </si>
  <si>
    <t>The teacher was talking while the school children stared with awe</t>
  </si>
  <si>
    <t>The waitress and her three colleagues were very smart in attending</t>
  </si>
  <si>
    <t>to the customers at the five-star restaurant.</t>
  </si>
  <si>
    <t>Instead of tidying up the bedroom, Al spent the morning</t>
  </si>
  <si>
    <t>The light-hearted old sailor was generous to offer free</t>
  </si>
  <si>
    <t>The old sailor was generous to offer free</t>
  </si>
  <si>
    <t>The cheerful sailor, who got married exactly twenty years ago, was generous to offer free</t>
  </si>
  <si>
    <t>The sailor, who got married a year ago, was generous to offer free</t>
  </si>
  <si>
    <t>wine to all guests on his cruise ship.</t>
  </si>
  <si>
    <t>The guests were told that dinner will be</t>
  </si>
  <si>
    <t>The guests of the hotel were told that dinner will be</t>
  </si>
  <si>
    <t>The guests of the hotel were visibly disappointed when they were told that dinner will be</t>
  </si>
  <si>
    <t>The guests were disappointed when they learned that dinner will be</t>
  </si>
  <si>
    <t>L2_IDENT_OK</t>
  </si>
  <si>
    <t>Len4_IDENT_OK</t>
  </si>
  <si>
    <t>1WRD_IDENT_OK</t>
  </si>
  <si>
    <t>Anna Lee learned the letters very easily</t>
  </si>
  <si>
    <t>Anna Lee, who turned 5, learned the letters very easily</t>
  </si>
  <si>
    <t>Anna Lee, who had just started attending primary school, learned the letters very easily</t>
  </si>
  <si>
    <t>Anna Lee, who had just turned five, learned the letters very easily</t>
  </si>
  <si>
    <t>hasQuest</t>
  </si>
  <si>
    <t>Question</t>
  </si>
  <si>
    <t>Answer</t>
  </si>
  <si>
    <t>even if they were very overpriced.</t>
  </si>
  <si>
    <t>The light that glimmered faintly near the two old trees by the sea could still be seen,</t>
  </si>
  <si>
    <t>The light that shone faintly near the old tree could still be seen,</t>
  </si>
  <si>
    <t>Many old tourists who had travelled from the other side of the world to visit the castle</t>
  </si>
  <si>
    <t>Many tourists who had travelled from far away to visit the castle</t>
  </si>
  <si>
    <t>restaurant and had left me a voicemail telling me to join them.</t>
  </si>
  <si>
    <t>When I returned from Christmas shopping, they were already in the</t>
  </si>
  <si>
    <t>When I returned home from a very busy day of Christmas shopping, they were already in the</t>
  </si>
  <si>
    <t>year in order to increase confidence among their investors.</t>
  </si>
  <si>
    <t>Jane and her two older brothers and sisters decided together to have a surprise birthday</t>
  </si>
  <si>
    <t>piano solo to raise money for charity.</t>
  </si>
  <si>
    <t>after she discovered that she may get in trouble with her manager.</t>
  </si>
  <si>
    <t>Though Sammy was understandably delighted to see his pretty bride, he was a little uneasy</t>
  </si>
  <si>
    <t>France in order to help out with the international investigation.</t>
  </si>
  <si>
    <t>The new cleaning maid had left the back door unlocked</t>
  </si>
  <si>
    <t>The young and careless housekeeper had left the back door unlocked</t>
  </si>
  <si>
    <t>The inexperienced medical student held his metal pen torch close to</t>
  </si>
  <si>
    <t>He assured his audience one more time in a soft and gentle voice that he had no intention</t>
  </si>
  <si>
    <t>Instead of cleaning up after himself and hoovering the two bedrooms, Al spent the morning</t>
  </si>
  <si>
    <t>served one hour later due to the change in schedule.</t>
  </si>
  <si>
    <t>because a whole family had disappeared under strange circumstances there.</t>
  </si>
  <si>
    <t>he was already showing an impressive aptitude to learning new things.</t>
  </si>
  <si>
    <r>
      <t xml:space="preserve">While </t>
    </r>
    <r>
      <rPr>
        <sz val="11"/>
        <rFont val="Calibri"/>
        <family val="2"/>
        <scheme val="minor"/>
      </rPr>
      <t>he sat patiently, the truck slowly</t>
    </r>
  </si>
  <si>
    <t>When the two brothers stared at the sky, they noticed</t>
  </si>
  <si>
    <t>When they stared at the sky, they noticed</t>
  </si>
  <si>
    <t>When Henry and his two brothers stopped at the peak and stared at the sky, they noticed</t>
  </si>
  <si>
    <t>When they stopped at the peak and stared at the sky, they noticed</t>
  </si>
  <si>
    <t>the stars were unusually bright that night.</t>
  </si>
  <si>
    <t>The farmer's son is in the barn.</t>
  </si>
  <si>
    <t>Summer was coming to an end.</t>
  </si>
  <si>
    <t>The festival was being held for the first time.</t>
  </si>
  <si>
    <t>There are trees in the cemetery.</t>
  </si>
  <si>
    <t>She was pacing down the hallway.</t>
  </si>
  <si>
    <t>There was very little light in the room.</t>
  </si>
  <si>
    <t>People thought that the house was haunted.</t>
  </si>
  <si>
    <t>The villagers were awoken by dogs.</t>
  </si>
  <si>
    <t>The coal mine is in Massachusetts.</t>
  </si>
  <si>
    <t>Property is overpriced in the big city.</t>
  </si>
  <si>
    <t>There was a storm that night.</t>
  </si>
  <si>
    <t>Mr. Lee sat in his garden.</t>
  </si>
  <si>
    <t>The wallet was left in the restaurant.</t>
  </si>
  <si>
    <t>Sally was feeling sick when she woke up.</t>
  </si>
  <si>
    <t>The flat was messy.</t>
  </si>
  <si>
    <t>The parking lot is underground.</t>
  </si>
  <si>
    <t>The visitor forgot an item.</t>
  </si>
  <si>
    <t>His face remained pale and emotionless.</t>
  </si>
  <si>
    <t>He always knew he was adopted.</t>
  </si>
  <si>
    <t>They went into the king's chambers.</t>
  </si>
  <si>
    <t>The island was claimed by France.</t>
  </si>
  <si>
    <t>The parents called them to eat lunch.</t>
  </si>
  <si>
    <t>My voicemail was empty.</t>
  </si>
  <si>
    <t>All the plants in the garden are thriving.</t>
  </si>
  <si>
    <t>The trail was well maintained.</t>
  </si>
  <si>
    <t>The area was quiet and no one heard anything.</t>
  </si>
  <si>
    <t>He was bad at learning new things.</t>
  </si>
  <si>
    <t>Penny went into an underground cave.</t>
  </si>
  <si>
    <t>The pipe was very hot.</t>
  </si>
  <si>
    <t>The children were affected by food poisoning.</t>
  </si>
  <si>
    <t xml:space="preserve">The friends jumped on the roof of a house. </t>
  </si>
  <si>
    <t>The huts overlooked lake Baikal.</t>
  </si>
  <si>
    <t>There were no sounds coming from the forest.</t>
  </si>
  <si>
    <t>Jenifer's father taught her to ride a bike.</t>
  </si>
  <si>
    <t>The bride inherited nothing of value.</t>
  </si>
  <si>
    <t>She visited an amusement park.</t>
  </si>
  <si>
    <t>Whole_sentence</t>
  </si>
  <si>
    <t>While Richard drove the sedan, his cousin by marriage Barney drove the</t>
  </si>
  <si>
    <t>moving truck to their new apartment in Brooklyn.</t>
  </si>
  <si>
    <t>As the fairly experienced caricaturist drew the child with the big ears,</t>
  </si>
  <si>
    <t>his parents sat watching nearby.</t>
  </si>
  <si>
    <t>As the young adventurer swiftly paddled the raft down the stream, he</t>
  </si>
  <si>
    <t>was looking for a safe place to come ashore.</t>
  </si>
  <si>
    <t>While Tom grilled the sausages, his wife entertained</t>
  </si>
  <si>
    <t>the guests with stories of their latest vacation.</t>
  </si>
  <si>
    <t>They had taken a trip to the Amazon rainforest and</t>
  </si>
  <si>
    <t>had seen many wonderful creatures.</t>
  </si>
  <si>
    <t>As Henry whittled the stick for roasting marshmallows,</t>
  </si>
  <si>
    <t>his father put another log on the campfire.</t>
  </si>
  <si>
    <t>people were genuinely surprised to see any strangers there.</t>
  </si>
  <si>
    <t>their parents were talking about last night's football game.</t>
  </si>
  <si>
    <r>
      <t xml:space="preserve">only </t>
    </r>
    <r>
      <rPr>
        <sz val="11"/>
        <color theme="1"/>
        <rFont val="Calibri"/>
        <family val="2"/>
        <scheme val="minor"/>
      </rPr>
      <t>three years in prison because he received a lenient sentence.</t>
    </r>
  </si>
  <si>
    <t>that he had just married the criminal's daughter.</t>
  </si>
  <si>
    <r>
      <t xml:space="preserve">After the security guards closed the </t>
    </r>
    <r>
      <rPr>
        <sz val="11"/>
        <color theme="1"/>
        <rFont val="Calibri"/>
        <family val="2"/>
        <scheme val="minor"/>
      </rPr>
      <t>two steel safety doors, the room was dark except for</t>
    </r>
  </si>
  <si>
    <t>and protect them from different types of predators.</t>
  </si>
  <si>
    <t>I put a vest and a jumper in my backpack, took my keys</t>
  </si>
  <si>
    <t>I thought it may be cold today, so I put a hat and a jumper in my backpack, took my keys</t>
  </si>
  <si>
    <t>I decided to put a vest and a jumper in my backpack, took my keys</t>
  </si>
  <si>
    <r>
      <t xml:space="preserve">People who were interested in hiking or </t>
    </r>
    <r>
      <rPr>
        <sz val="11"/>
        <color theme="1"/>
        <rFont val="Calibri"/>
        <family val="2"/>
        <scheme val="minor"/>
      </rPr>
      <t>wild camping usually avoided the mountain trail</t>
    </r>
  </si>
  <si>
    <r>
      <t>The bride was told she ha</t>
    </r>
    <r>
      <rPr>
        <sz val="11"/>
        <color theme="1"/>
        <rFont val="Calibri"/>
        <family val="2"/>
        <scheme val="minor"/>
      </rPr>
      <t>d inherited a large amount of</t>
    </r>
  </si>
  <si>
    <r>
      <t>The bride was told on the day after her wedding that she ha</t>
    </r>
    <r>
      <rPr>
        <sz val="11"/>
        <color theme="1"/>
        <rFont val="Calibri"/>
        <family val="2"/>
        <scheme val="minor"/>
      </rPr>
      <t>d inherited a large amount of</t>
    </r>
  </si>
  <si>
    <r>
      <t>The bride was later told that she ha</t>
    </r>
    <r>
      <rPr>
        <sz val="11"/>
        <color theme="1"/>
        <rFont val="Calibri"/>
        <family val="2"/>
        <scheme val="minor"/>
      </rPr>
      <t>d inherited a large amount of</t>
    </r>
  </si>
  <si>
    <r>
      <t xml:space="preserve">party for a friend </t>
    </r>
    <r>
      <rPr>
        <sz val="11"/>
        <color theme="1"/>
        <rFont val="Calibri"/>
        <family val="2"/>
        <scheme val="minor"/>
      </rPr>
      <t>at the end of December.</t>
    </r>
  </si>
  <si>
    <r>
      <rPr>
        <sz val="11"/>
        <color theme="1"/>
        <rFont val="Calibri"/>
        <family val="2"/>
        <scheme val="minor"/>
      </rPr>
      <t xml:space="preserve">after he heard about the demise of the famous social advocate. </t>
    </r>
  </si>
  <si>
    <r>
      <t xml:space="preserve">The </t>
    </r>
    <r>
      <rPr>
        <sz val="11"/>
        <color theme="1"/>
        <rFont val="Calibri"/>
        <family val="2"/>
        <scheme val="minor"/>
      </rPr>
      <t>detailed information they had about everyone’s life</t>
    </r>
  </si>
  <si>
    <r>
      <t xml:space="preserve">hope that the incriminating evidence </t>
    </r>
    <r>
      <rPr>
        <sz val="11"/>
        <color theme="1"/>
        <rFont val="Calibri"/>
        <family val="2"/>
        <scheme val="minor"/>
      </rPr>
      <t>would go unnoticed.</t>
    </r>
  </si>
  <si>
    <r>
      <t>After Isabella reluctantly agreed to meet Timothy and exchange</t>
    </r>
    <r>
      <rPr>
        <sz val="11"/>
        <color theme="1"/>
        <rFont val="Calibri"/>
        <family val="2"/>
        <scheme val="minor"/>
      </rPr>
      <t>d a few words of agreement</t>
    </r>
  </si>
  <si>
    <t>The artists celebrated the release of a new album.</t>
  </si>
  <si>
    <r>
      <t>The cold temperature</t>
    </r>
    <r>
      <rPr>
        <sz val="11"/>
        <color theme="1"/>
        <rFont val="Calibri"/>
        <family val="2"/>
        <scheme val="minor"/>
      </rPr>
      <t xml:space="preserve"> last winter had caused the water</t>
    </r>
  </si>
  <si>
    <t>She got a pay rise.</t>
  </si>
  <si>
    <t>John decided to argue with his mother-in-law.</t>
  </si>
  <si>
    <t>The baby had been abandoned.</t>
  </si>
  <si>
    <t>They visited the Sahara desert.</t>
  </si>
  <si>
    <t>They were going to their new apartment.</t>
  </si>
  <si>
    <t>move indoors quickly for their own protection.</t>
  </si>
  <si>
    <t>The nurse realised she couldn't find her bank card at the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</si>
</sst>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6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" fontId="0" fillId="4" borderId="0" xfId="0" applyNumberForma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/>
    <xf numFmtId="0" fontId="5" fillId="5" borderId="1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5" fillId="6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3" borderId="0" xfId="0" applyFont="1" applyFill="1"/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1" xfId="0" applyFill="1" applyBorder="1"/>
    <xf numFmtId="0" fontId="0" fillId="9" borderId="0" xfId="0" applyFill="1" applyAlignment="1">
      <alignment horizontal="left"/>
    </xf>
    <xf numFmtId="0" fontId="0" fillId="10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5" fillId="9" borderId="0" xfId="0" applyFont="1" applyFill="1" applyAlignment="1">
      <alignment horizontal="left"/>
    </xf>
    <xf numFmtId="1" fontId="0" fillId="9" borderId="0" xfId="0" applyNumberForma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left" wrapText="1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7"/>
  <sheetViews>
    <sheetView tabSelected="1" topLeftCell="T1" workbookViewId="0">
      <selection activeCell="W1" sqref="W1"/>
    </sheetView>
  </sheetViews>
  <sheetFormatPr defaultColWidth="8.77734375" defaultRowHeight="14.4" x14ac:dyDescent="0.3"/>
  <cols>
    <col min="1" max="1" width="6.44140625" style="5" customWidth="1"/>
    <col min="2" max="2" width="4.77734375" style="2" customWidth="1"/>
    <col min="3" max="3" width="9.77734375" style="2" customWidth="1"/>
    <col min="4" max="4" width="9" style="2" customWidth="1"/>
    <col min="5" max="5" width="77.44140625" style="2" customWidth="1"/>
    <col min="6" max="6" width="73.33203125" style="2" customWidth="1"/>
    <col min="7" max="8" width="8.77734375" style="2" customWidth="1"/>
    <col min="9" max="9" width="12" style="2" customWidth="1"/>
    <col min="10" max="10" width="10.6640625" customWidth="1"/>
    <col min="11" max="11" width="11.6640625" customWidth="1"/>
    <col min="12" max="12" width="32.44140625" customWidth="1"/>
    <col min="13" max="13" width="8.77734375" style="5" customWidth="1"/>
    <col min="14" max="14" width="8.77734375" customWidth="1"/>
    <col min="15" max="15" width="11.6640625" customWidth="1"/>
    <col min="16" max="16" width="14.33203125" customWidth="1"/>
    <col min="17" max="17" width="15.77734375" customWidth="1"/>
    <col min="18" max="19" width="8.77734375" customWidth="1"/>
    <col min="20" max="20" width="8.77734375" style="5" customWidth="1"/>
    <col min="21" max="21" width="60.88671875" customWidth="1"/>
    <col min="22" max="22" width="8.109375" style="5" customWidth="1"/>
    <col min="23" max="23" width="126.88671875" customWidth="1"/>
  </cols>
  <sheetData>
    <row r="1" spans="1:23" x14ac:dyDescent="0.3">
      <c r="A1" s="6" t="s">
        <v>13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7</v>
      </c>
      <c r="I1" s="1" t="s">
        <v>1</v>
      </c>
      <c r="J1" s="1" t="s">
        <v>6</v>
      </c>
      <c r="K1" s="1" t="s">
        <v>47</v>
      </c>
      <c r="L1" s="1" t="s">
        <v>48</v>
      </c>
      <c r="M1" s="6" t="s">
        <v>119</v>
      </c>
      <c r="N1" s="1" t="s">
        <v>120</v>
      </c>
      <c r="O1" s="1" t="s">
        <v>551</v>
      </c>
      <c r="P1" s="1" t="s">
        <v>552</v>
      </c>
      <c r="Q1" s="1" t="s">
        <v>553</v>
      </c>
      <c r="R1" s="27" t="s">
        <v>116</v>
      </c>
      <c r="S1" s="1" t="s">
        <v>232</v>
      </c>
      <c r="T1" s="6" t="s">
        <v>558</v>
      </c>
      <c r="U1" s="1" t="s">
        <v>559</v>
      </c>
      <c r="V1" s="6" t="s">
        <v>560</v>
      </c>
      <c r="W1" s="1" t="s">
        <v>625</v>
      </c>
    </row>
    <row r="2" spans="1:23" s="56" customFormat="1" x14ac:dyDescent="0.3">
      <c r="A2" s="50">
        <v>1</v>
      </c>
      <c r="B2" s="51">
        <v>1</v>
      </c>
      <c r="C2" s="52">
        <v>0.29536722163321</v>
      </c>
      <c r="D2" s="51">
        <v>16</v>
      </c>
      <c r="E2" s="48" t="s">
        <v>18</v>
      </c>
      <c r="F2" s="48" t="s">
        <v>5</v>
      </c>
      <c r="G2" s="51">
        <f t="shared" ref="G2:G65" si="0">LEN(E2)</f>
        <v>54</v>
      </c>
      <c r="H2" s="51">
        <f>G2*C2</f>
        <v>15.94982996819334</v>
      </c>
      <c r="I2" s="54">
        <f>D2/C2</f>
        <v>54.169856463859631</v>
      </c>
      <c r="J2" s="51">
        <f t="shared" ref="J2:J65" si="1">LEN(F2)</f>
        <v>63</v>
      </c>
      <c r="K2" s="55" t="str">
        <f t="shared" ref="K2:K65" si="2">LEFT(E2, FIND(" ", E2)-1)</f>
        <v>The</v>
      </c>
      <c r="L2" s="56" t="str">
        <f t="shared" ref="L2:L65" si="3">MID(E2,FIND("@",SUBSTITUTE(E2," ","@",LEN(E2)-LEN(SUBSTITUTE(E2," ",""))-(4-1)))+1,LEN(E2))</f>
        <v>last year to meet</v>
      </c>
      <c r="M2" s="50" t="str">
        <f t="shared" ref="M2:M65" si="4">IF(OR(LEN(F2)&lt;30, LEN(F2)&gt;90), "NO", "YES")</f>
        <v>YES</v>
      </c>
      <c r="N2" s="51" t="str">
        <f t="shared" ref="N2:N65" si="5">IF(IF(LEN(TRIM(L2))=0,0,LEN(TRIM(L2))-LEN(SUBSTITUTE(L2," ",""))+1)=4, "YES", "NO")</f>
        <v>YES</v>
      </c>
      <c r="O2" s="51" t="str">
        <f>IF(AND(EXACT(F2, F3), EXACT(F2, F4), EXACT(F2, F5), EXACT(F3, F4), EXACT(F4, F5)), "YES","NO")</f>
        <v>YES</v>
      </c>
      <c r="P2" s="51" t="str">
        <f>IF(AND(EXACT(L2, L3), EXACT(L2, L4), EXACT(L2, L5), EXACT(L3, L4), EXACT(L4, L5)), "YES","NO")</f>
        <v>YES</v>
      </c>
      <c r="Q2" s="51" t="str">
        <f>IF(AND(EXACT(K2, K3), EXACT(K2, K4), EXACT(K2, K5), EXACT(K3, K4), EXACT(K4, K5)), "YES","NO")</f>
        <v>YES</v>
      </c>
      <c r="R2" s="56" t="s">
        <v>117</v>
      </c>
      <c r="S2" s="56" t="s">
        <v>117</v>
      </c>
      <c r="T2" s="50">
        <v>1</v>
      </c>
      <c r="U2" s="56" t="s">
        <v>656</v>
      </c>
      <c r="V2" s="50">
        <v>1</v>
      </c>
      <c r="W2" s="56" t="str">
        <f t="shared" ref="W2:W65" si="6">E2&amp;" "&amp;F2</f>
        <v>The three musicians organised a tour last year to meet their fans and celebrate the release of their new studio album.</v>
      </c>
    </row>
    <row r="3" spans="1:23" s="56" customFormat="1" x14ac:dyDescent="0.3">
      <c r="A3" s="50">
        <v>1</v>
      </c>
      <c r="B3" s="51">
        <v>2</v>
      </c>
      <c r="C3" s="52">
        <v>0.39382296217761298</v>
      </c>
      <c r="D3" s="51">
        <v>16</v>
      </c>
      <c r="E3" s="48" t="s">
        <v>19</v>
      </c>
      <c r="F3" s="48" t="s">
        <v>5</v>
      </c>
      <c r="G3" s="51">
        <f t="shared" si="0"/>
        <v>40</v>
      </c>
      <c r="H3" s="51">
        <f t="shared" ref="H2:H65" si="7">G3*C3</f>
        <v>15.75291848710452</v>
      </c>
      <c r="I3" s="54">
        <f t="shared" ref="I2:I65" si="8">D3/C3</f>
        <v>40.627392347894755</v>
      </c>
      <c r="J3" s="51">
        <f t="shared" si="1"/>
        <v>63</v>
      </c>
      <c r="K3" s="55" t="str">
        <f t="shared" si="2"/>
        <v>The</v>
      </c>
      <c r="L3" s="56" t="str">
        <f t="shared" si="3"/>
        <v>last year to meet</v>
      </c>
      <c r="M3" s="50" t="str">
        <f t="shared" si="4"/>
        <v>YES</v>
      </c>
      <c r="N3" s="51" t="str">
        <f t="shared" si="5"/>
        <v>YES</v>
      </c>
      <c r="O3" s="51"/>
      <c r="P3" s="51"/>
      <c r="Q3" s="51"/>
      <c r="R3" s="56" t="s">
        <v>117</v>
      </c>
      <c r="S3" s="56" t="s">
        <v>117</v>
      </c>
      <c r="T3" s="50">
        <v>1</v>
      </c>
      <c r="U3" s="56" t="s">
        <v>656</v>
      </c>
      <c r="V3" s="50">
        <v>1</v>
      </c>
      <c r="W3" s="56" t="str">
        <f t="shared" si="6"/>
        <v>The two DJs did a tour last year to meet their fans and celebrate the release of their new studio album.</v>
      </c>
    </row>
    <row r="4" spans="1:23" s="56" customFormat="1" ht="13.95" customHeight="1" x14ac:dyDescent="0.3">
      <c r="A4" s="50">
        <v>1</v>
      </c>
      <c r="B4" s="51">
        <v>3</v>
      </c>
      <c r="C4" s="52">
        <v>0.29536722163321</v>
      </c>
      <c r="D4" s="51">
        <v>26</v>
      </c>
      <c r="E4" s="57" t="s">
        <v>14</v>
      </c>
      <c r="F4" s="48" t="s">
        <v>5</v>
      </c>
      <c r="G4" s="51">
        <f t="shared" si="0"/>
        <v>87</v>
      </c>
      <c r="H4" s="51">
        <f t="shared" si="7"/>
        <v>25.69694828208927</v>
      </c>
      <c r="I4" s="54">
        <f t="shared" si="8"/>
        <v>88.026016753771898</v>
      </c>
      <c r="J4" s="51">
        <f t="shared" si="1"/>
        <v>63</v>
      </c>
      <c r="K4" s="55" t="str">
        <f t="shared" si="2"/>
        <v>The</v>
      </c>
      <c r="L4" s="56" t="str">
        <f t="shared" si="3"/>
        <v>last year to meet</v>
      </c>
      <c r="M4" s="50" t="str">
        <f t="shared" si="4"/>
        <v>YES</v>
      </c>
      <c r="N4" s="51" t="str">
        <f t="shared" si="5"/>
        <v>YES</v>
      </c>
      <c r="O4" s="51"/>
      <c r="P4" s="51"/>
      <c r="Q4" s="51"/>
      <c r="R4" s="56" t="s">
        <v>117</v>
      </c>
      <c r="S4" s="56" t="s">
        <v>117</v>
      </c>
      <c r="T4" s="50">
        <v>1</v>
      </c>
      <c r="U4" s="56" t="s">
        <v>656</v>
      </c>
      <c r="V4" s="50">
        <v>1</v>
      </c>
      <c r="W4" s="56" t="str">
        <f t="shared" si="6"/>
        <v>The three award-winning musicians decided to organise a national tour last year to meet their fans and celebrate the release of their new studio album.</v>
      </c>
    </row>
    <row r="5" spans="1:23" s="56" customFormat="1" x14ac:dyDescent="0.3">
      <c r="A5" s="50">
        <v>1</v>
      </c>
      <c r="B5" s="51">
        <v>4</v>
      </c>
      <c r="C5" s="52">
        <v>0.39382296217761298</v>
      </c>
      <c r="D5" s="51">
        <v>26</v>
      </c>
      <c r="E5" s="48" t="s">
        <v>10</v>
      </c>
      <c r="F5" s="48" t="s">
        <v>5</v>
      </c>
      <c r="G5" s="51">
        <f t="shared" si="0"/>
        <v>65</v>
      </c>
      <c r="H5" s="51">
        <f t="shared" si="7"/>
        <v>25.598492541544843</v>
      </c>
      <c r="I5" s="54">
        <f t="shared" si="8"/>
        <v>66.019512565328981</v>
      </c>
      <c r="J5" s="51">
        <f t="shared" si="1"/>
        <v>63</v>
      </c>
      <c r="K5" s="55" t="str">
        <f t="shared" si="2"/>
        <v>The</v>
      </c>
      <c r="L5" s="56" t="str">
        <f t="shared" si="3"/>
        <v>last year to meet</v>
      </c>
      <c r="M5" s="50" t="str">
        <f t="shared" si="4"/>
        <v>YES</v>
      </c>
      <c r="N5" s="51" t="str">
        <f t="shared" si="5"/>
        <v>YES</v>
      </c>
      <c r="O5" s="51"/>
      <c r="P5" s="51"/>
      <c r="Q5" s="51"/>
      <c r="R5" s="56" t="s">
        <v>117</v>
      </c>
      <c r="S5" s="56" t="s">
        <v>117</v>
      </c>
      <c r="T5" s="50">
        <v>1</v>
      </c>
      <c r="U5" s="56" t="s">
        <v>656</v>
      </c>
      <c r="V5" s="50">
        <v>1</v>
      </c>
      <c r="W5" s="56" t="str">
        <f t="shared" si="6"/>
        <v>The award-winning DJs organised a national tour last year to meet their fans and celebrate the release of their new studio album.</v>
      </c>
    </row>
    <row r="6" spans="1:23" s="23" customFormat="1" x14ac:dyDescent="0.3">
      <c r="A6" s="16">
        <v>2</v>
      </c>
      <c r="B6" s="17">
        <v>1</v>
      </c>
      <c r="C6" s="18">
        <v>0.29536722163321</v>
      </c>
      <c r="D6" s="17">
        <v>16</v>
      </c>
      <c r="E6" s="19" t="s">
        <v>20</v>
      </c>
      <c r="F6" s="20" t="s">
        <v>121</v>
      </c>
      <c r="G6" s="17">
        <f t="shared" si="0"/>
        <v>53</v>
      </c>
      <c r="H6" s="17">
        <f t="shared" si="7"/>
        <v>15.65446274656013</v>
      </c>
      <c r="I6" s="21">
        <f t="shared" si="8"/>
        <v>54.169856463859631</v>
      </c>
      <c r="J6" s="17">
        <f t="shared" si="1"/>
        <v>42</v>
      </c>
      <c r="K6" s="22" t="str">
        <f t="shared" si="2"/>
        <v>While</v>
      </c>
      <c r="L6" s="23" t="str">
        <f t="shared" si="3"/>
        <v>his 17 year old</v>
      </c>
      <c r="M6" s="16" t="str">
        <f t="shared" si="4"/>
        <v>YES</v>
      </c>
      <c r="N6" s="17" t="str">
        <f t="shared" si="5"/>
        <v>YES</v>
      </c>
      <c r="O6" s="17" t="str">
        <f>IF(AND(EXACT(F6, F7), EXACT(F6, F8), EXACT(F6, F9), EXACT(F7, F8), EXACT(F8, F9)), "YES","NO")</f>
        <v>YES</v>
      </c>
      <c r="P6" s="17" t="str">
        <f>IF(AND(EXACT(L6, L7), EXACT(L6, L8), EXACT(L6, L9), EXACT(L7, L8), EXACT(L8, L9)), "YES","NO")</f>
        <v>YES</v>
      </c>
      <c r="Q6" s="17" t="str">
        <f>IF(AND(EXACT(K6, K7), EXACT(K6, K8), EXACT(K6, K9), EXACT(K7, K8), EXACT(K8, K9)), "YES","NO")</f>
        <v>YES</v>
      </c>
      <c r="R6" s="23" t="s">
        <v>117</v>
      </c>
      <c r="S6" s="23" t="s">
        <v>117</v>
      </c>
      <c r="T6" s="16">
        <v>1</v>
      </c>
      <c r="U6" s="23" t="s">
        <v>589</v>
      </c>
      <c r="V6" s="16">
        <v>1</v>
      </c>
      <c r="W6" s="23" t="str">
        <f t="shared" si="6"/>
        <v>While the farmer steered the tractor, his 17 year old son was busy milking the cows in the barn.</v>
      </c>
    </row>
    <row r="7" spans="1:23" s="23" customFormat="1" x14ac:dyDescent="0.3">
      <c r="A7" s="16">
        <v>2</v>
      </c>
      <c r="B7" s="17">
        <v>2</v>
      </c>
      <c r="C7" s="18">
        <v>0.39382296217761298</v>
      </c>
      <c r="D7" s="17">
        <v>16</v>
      </c>
      <c r="E7" s="19" t="s">
        <v>23</v>
      </c>
      <c r="F7" s="20" t="s">
        <v>121</v>
      </c>
      <c r="G7" s="17">
        <f t="shared" si="0"/>
        <v>41</v>
      </c>
      <c r="H7" s="17">
        <f t="shared" si="7"/>
        <v>16.146741449282132</v>
      </c>
      <c r="I7" s="21">
        <f t="shared" si="8"/>
        <v>40.627392347894755</v>
      </c>
      <c r="J7" s="17">
        <f t="shared" si="1"/>
        <v>42</v>
      </c>
      <c r="K7" s="22" t="str">
        <f t="shared" si="2"/>
        <v>While</v>
      </c>
      <c r="L7" s="23" t="str">
        <f t="shared" si="3"/>
        <v>his 17 year old</v>
      </c>
      <c r="M7" s="16" t="str">
        <f t="shared" si="4"/>
        <v>YES</v>
      </c>
      <c r="N7" s="17" t="str">
        <f t="shared" si="5"/>
        <v>YES</v>
      </c>
      <c r="O7" s="17"/>
      <c r="P7" s="17"/>
      <c r="Q7" s="17"/>
      <c r="R7" s="23" t="s">
        <v>117</v>
      </c>
      <c r="S7" s="23" t="s">
        <v>117</v>
      </c>
      <c r="T7" s="16">
        <v>1</v>
      </c>
      <c r="U7" s="23" t="s">
        <v>589</v>
      </c>
      <c r="V7" s="16">
        <v>1</v>
      </c>
      <c r="W7" s="23" t="str">
        <f t="shared" si="6"/>
        <v>While he fixed the mower, his 17 year old son was busy milking the cows in the barn.</v>
      </c>
    </row>
    <row r="8" spans="1:23" s="23" customFormat="1" x14ac:dyDescent="0.3">
      <c r="A8" s="16">
        <v>2</v>
      </c>
      <c r="B8" s="17">
        <v>3</v>
      </c>
      <c r="C8" s="18">
        <v>0.29536722163321</v>
      </c>
      <c r="D8" s="17">
        <v>26</v>
      </c>
      <c r="E8" s="19" t="s">
        <v>11</v>
      </c>
      <c r="F8" s="20" t="s">
        <v>121</v>
      </c>
      <c r="G8" s="17">
        <f t="shared" si="0"/>
        <v>89</v>
      </c>
      <c r="H8" s="17">
        <f t="shared" si="7"/>
        <v>26.28768272535569</v>
      </c>
      <c r="I8" s="21">
        <f t="shared" si="8"/>
        <v>88.026016753771898</v>
      </c>
      <c r="J8" s="17">
        <f t="shared" si="1"/>
        <v>42</v>
      </c>
      <c r="K8" s="22" t="str">
        <f t="shared" si="2"/>
        <v>While</v>
      </c>
      <c r="L8" s="23" t="str">
        <f t="shared" si="3"/>
        <v>his 17 year old</v>
      </c>
      <c r="M8" s="16" t="str">
        <f t="shared" si="4"/>
        <v>YES</v>
      </c>
      <c r="N8" s="17" t="str">
        <f t="shared" si="5"/>
        <v>YES</v>
      </c>
      <c r="O8" s="17"/>
      <c r="P8" s="17"/>
      <c r="Q8" s="17"/>
      <c r="R8" s="23" t="s">
        <v>117</v>
      </c>
      <c r="S8" s="23" t="s">
        <v>117</v>
      </c>
      <c r="T8" s="16">
        <v>1</v>
      </c>
      <c r="U8" s="23" t="s">
        <v>589</v>
      </c>
      <c r="V8" s="16">
        <v>1</v>
      </c>
      <c r="W8" s="23" t="str">
        <f t="shared" si="6"/>
        <v>While the agricultural farmer whistled and steered the expensive tractor, his 17 year old son was busy milking the cows in the barn.</v>
      </c>
    </row>
    <row r="9" spans="1:23" s="23" customFormat="1" x14ac:dyDescent="0.3">
      <c r="A9" s="16">
        <v>2</v>
      </c>
      <c r="B9" s="17">
        <v>4</v>
      </c>
      <c r="C9" s="18">
        <v>0.39382296217761298</v>
      </c>
      <c r="D9" s="17">
        <v>26</v>
      </c>
      <c r="E9" s="19" t="s">
        <v>12</v>
      </c>
      <c r="F9" s="20" t="s">
        <v>121</v>
      </c>
      <c r="G9" s="17">
        <f t="shared" si="0"/>
        <v>67</v>
      </c>
      <c r="H9" s="17">
        <f t="shared" si="7"/>
        <v>26.386138465900071</v>
      </c>
      <c r="I9" s="21">
        <f t="shared" si="8"/>
        <v>66.019512565328981</v>
      </c>
      <c r="J9" s="17">
        <f t="shared" si="1"/>
        <v>42</v>
      </c>
      <c r="K9" s="22" t="str">
        <f t="shared" si="2"/>
        <v>While</v>
      </c>
      <c r="L9" s="23" t="str">
        <f t="shared" si="3"/>
        <v>his 17 year old</v>
      </c>
      <c r="M9" s="16" t="str">
        <f t="shared" si="4"/>
        <v>YES</v>
      </c>
      <c r="N9" s="17" t="str">
        <f t="shared" si="5"/>
        <v>YES</v>
      </c>
      <c r="O9" s="17"/>
      <c r="P9" s="17"/>
      <c r="Q9" s="17"/>
      <c r="R9" s="23" t="s">
        <v>117</v>
      </c>
      <c r="S9" s="23" t="s">
        <v>117</v>
      </c>
      <c r="T9" s="16">
        <v>1</v>
      </c>
      <c r="U9" s="23" t="s">
        <v>589</v>
      </c>
      <c r="V9" s="16">
        <v>1</v>
      </c>
      <c r="W9" s="23" t="str">
        <f t="shared" si="6"/>
        <v>While the old farmer steered the expensive tractor, his 17 year old son was busy milking the cows in the barn.</v>
      </c>
    </row>
    <row r="10" spans="1:23" s="56" customFormat="1" x14ac:dyDescent="0.3">
      <c r="A10" s="50">
        <v>3</v>
      </c>
      <c r="B10" s="51">
        <v>1</v>
      </c>
      <c r="C10" s="52">
        <v>0.29536722163321</v>
      </c>
      <c r="D10" s="51">
        <v>16</v>
      </c>
      <c r="E10" s="58" t="s">
        <v>21</v>
      </c>
      <c r="F10" s="59" t="s">
        <v>15</v>
      </c>
      <c r="G10" s="51">
        <f t="shared" si="0"/>
        <v>55</v>
      </c>
      <c r="H10" s="51">
        <f t="shared" si="7"/>
        <v>16.245197189826548</v>
      </c>
      <c r="I10" s="54">
        <f t="shared" si="8"/>
        <v>54.169856463859631</v>
      </c>
      <c r="J10" s="51">
        <f t="shared" si="1"/>
        <v>49</v>
      </c>
      <c r="K10" s="55" t="str">
        <f t="shared" si="2"/>
        <v>The</v>
      </c>
      <c r="L10" s="56" t="str">
        <f t="shared" si="3"/>
        <v>open field where a</v>
      </c>
      <c r="M10" s="50" t="str">
        <f t="shared" si="4"/>
        <v>YES</v>
      </c>
      <c r="N10" s="51" t="str">
        <f t="shared" si="5"/>
        <v>YES</v>
      </c>
      <c r="O10" s="51" t="str">
        <f>IF(AND(EXACT(F10, F11), EXACT(F10, F12), EXACT(F10, F13), EXACT(F11, F12), EXACT(F12, F13)), "YES","NO")</f>
        <v>YES</v>
      </c>
      <c r="P10" s="51" t="str">
        <f>IF(AND(EXACT(L10, L11), EXACT(L10, L12), EXACT(L10, L13), EXACT(L11, L12), EXACT(L12, L13)), "YES","NO")</f>
        <v>YES</v>
      </c>
      <c r="Q10" s="51" t="str">
        <f>IF(AND(EXACT(K10, K11), EXACT(K10, K12), EXACT(K10, K13), EXACT(K11, K12), EXACT(K12, K13)), "YES","NO")</f>
        <v>YES</v>
      </c>
      <c r="R10" s="56" t="s">
        <v>117</v>
      </c>
      <c r="S10" s="56" t="s">
        <v>117</v>
      </c>
      <c r="T10" s="50">
        <v>1</v>
      </c>
      <c r="U10" s="56" t="s">
        <v>591</v>
      </c>
      <c r="V10" s="50">
        <v>1</v>
      </c>
      <c r="W10" s="56" t="str">
        <f t="shared" si="6"/>
        <v>The group of tourists flocked to the open field where a music festival was being held for the first time.</v>
      </c>
    </row>
    <row r="11" spans="1:23" s="56" customFormat="1" x14ac:dyDescent="0.3">
      <c r="A11" s="50">
        <v>3</v>
      </c>
      <c r="B11" s="51">
        <v>2</v>
      </c>
      <c r="C11" s="52">
        <v>0.39382296217761298</v>
      </c>
      <c r="D11" s="51">
        <v>16</v>
      </c>
      <c r="E11" s="58" t="s">
        <v>22</v>
      </c>
      <c r="F11" s="59" t="s">
        <v>15</v>
      </c>
      <c r="G11" s="51">
        <f t="shared" si="0"/>
        <v>40</v>
      </c>
      <c r="H11" s="51">
        <f t="shared" si="7"/>
        <v>15.75291848710452</v>
      </c>
      <c r="I11" s="54">
        <f t="shared" si="8"/>
        <v>40.627392347894755</v>
      </c>
      <c r="J11" s="51">
        <f t="shared" si="1"/>
        <v>49</v>
      </c>
      <c r="K11" s="55" t="str">
        <f t="shared" si="2"/>
        <v>The</v>
      </c>
      <c r="L11" s="56" t="str">
        <f t="shared" si="3"/>
        <v>open field where a</v>
      </c>
      <c r="M11" s="50" t="str">
        <f t="shared" si="4"/>
        <v>YES</v>
      </c>
      <c r="N11" s="51" t="str">
        <f t="shared" si="5"/>
        <v>YES</v>
      </c>
      <c r="O11" s="51"/>
      <c r="P11" s="51"/>
      <c r="Q11" s="51"/>
      <c r="R11" s="56" t="s">
        <v>117</v>
      </c>
      <c r="S11" s="56" t="s">
        <v>117</v>
      </c>
      <c r="T11" s="50">
        <v>1</v>
      </c>
      <c r="U11" s="56" t="s">
        <v>591</v>
      </c>
      <c r="V11" s="50">
        <v>1</v>
      </c>
      <c r="W11" s="56" t="str">
        <f t="shared" si="6"/>
        <v>The group went to the open field where a music festival was being held for the first time.</v>
      </c>
    </row>
    <row r="12" spans="1:23" s="56" customFormat="1" x14ac:dyDescent="0.3">
      <c r="A12" s="50">
        <v>3</v>
      </c>
      <c r="B12" s="51">
        <v>3</v>
      </c>
      <c r="C12" s="52">
        <v>0.29536722163321</v>
      </c>
      <c r="D12" s="51">
        <v>26</v>
      </c>
      <c r="E12" s="58" t="s">
        <v>16</v>
      </c>
      <c r="F12" s="59" t="s">
        <v>15</v>
      </c>
      <c r="G12" s="51">
        <f t="shared" si="0"/>
        <v>87</v>
      </c>
      <c r="H12" s="51">
        <f t="shared" si="7"/>
        <v>25.69694828208927</v>
      </c>
      <c r="I12" s="54">
        <f t="shared" si="8"/>
        <v>88.026016753771898</v>
      </c>
      <c r="J12" s="51">
        <f t="shared" si="1"/>
        <v>49</v>
      </c>
      <c r="K12" s="55" t="str">
        <f t="shared" si="2"/>
        <v>The</v>
      </c>
      <c r="L12" s="56" t="str">
        <f t="shared" si="3"/>
        <v>open field where a</v>
      </c>
      <c r="M12" s="50" t="str">
        <f t="shared" si="4"/>
        <v>YES</v>
      </c>
      <c r="N12" s="51" t="str">
        <f t="shared" si="5"/>
        <v>YES</v>
      </c>
      <c r="O12" s="51"/>
      <c r="P12" s="51"/>
      <c r="Q12" s="51"/>
      <c r="R12" s="56" t="s">
        <v>117</v>
      </c>
      <c r="S12" s="56" t="s">
        <v>117</v>
      </c>
      <c r="T12" s="50">
        <v>1</v>
      </c>
      <c r="U12" s="56" t="s">
        <v>591</v>
      </c>
      <c r="V12" s="50">
        <v>1</v>
      </c>
      <c r="W12" s="56" t="str">
        <f t="shared" si="6"/>
        <v>The overjoyed tourists could be heard singing as they flocked to the open field where a music festival was being held for the first time.</v>
      </c>
    </row>
    <row r="13" spans="1:23" s="56" customFormat="1" x14ac:dyDescent="0.3">
      <c r="A13" s="50">
        <v>3</v>
      </c>
      <c r="B13" s="51">
        <v>4</v>
      </c>
      <c r="C13" s="52">
        <v>0.39382296217761298</v>
      </c>
      <c r="D13" s="51">
        <v>26</v>
      </c>
      <c r="E13" s="58" t="s">
        <v>17</v>
      </c>
      <c r="F13" s="59" t="s">
        <v>15</v>
      </c>
      <c r="G13" s="51">
        <f t="shared" si="0"/>
        <v>67</v>
      </c>
      <c r="H13" s="51">
        <f t="shared" si="7"/>
        <v>26.386138465900071</v>
      </c>
      <c r="I13" s="54">
        <f t="shared" si="8"/>
        <v>66.019512565328981</v>
      </c>
      <c r="J13" s="51">
        <f t="shared" si="1"/>
        <v>49</v>
      </c>
      <c r="K13" s="55" t="str">
        <f t="shared" si="2"/>
        <v>The</v>
      </c>
      <c r="L13" s="56" t="str">
        <f t="shared" si="3"/>
        <v>open field where a</v>
      </c>
      <c r="M13" s="50" t="str">
        <f t="shared" si="4"/>
        <v>YES</v>
      </c>
      <c r="N13" s="51" t="str">
        <f t="shared" si="5"/>
        <v>YES</v>
      </c>
      <c r="O13" s="51"/>
      <c r="P13" s="51"/>
      <c r="Q13" s="51"/>
      <c r="R13" s="56" t="s">
        <v>117</v>
      </c>
      <c r="S13" s="56" t="s">
        <v>117</v>
      </c>
      <c r="T13" s="50">
        <v>1</v>
      </c>
      <c r="U13" s="56" t="s">
        <v>591</v>
      </c>
      <c r="V13" s="50">
        <v>1</v>
      </c>
      <c r="W13" s="56" t="str">
        <f t="shared" si="6"/>
        <v>The huge group of tourists slowly flocked to the open field where a music festival was being held for the first time.</v>
      </c>
    </row>
    <row r="14" spans="1:23" s="23" customFormat="1" x14ac:dyDescent="0.3">
      <c r="A14" s="16">
        <v>4</v>
      </c>
      <c r="B14" s="17">
        <v>1</v>
      </c>
      <c r="C14" s="18">
        <v>0.29536722163321</v>
      </c>
      <c r="D14" s="17">
        <v>16</v>
      </c>
      <c r="E14" s="28" t="s">
        <v>122</v>
      </c>
      <c r="F14" s="20" t="s">
        <v>46</v>
      </c>
      <c r="G14" s="17">
        <f t="shared" si="0"/>
        <v>54</v>
      </c>
      <c r="H14" s="17">
        <f t="shared" si="7"/>
        <v>15.94982996819334</v>
      </c>
      <c r="I14" s="21">
        <f t="shared" si="8"/>
        <v>54.169856463859631</v>
      </c>
      <c r="J14" s="17">
        <f t="shared" si="1"/>
        <v>40</v>
      </c>
      <c r="K14" s="22" t="str">
        <f t="shared" si="2"/>
        <v>The</v>
      </c>
      <c r="L14" s="23" t="str">
        <f t="shared" si="3"/>
        <v>laughed in the sun</v>
      </c>
      <c r="M14" s="16" t="str">
        <f t="shared" si="4"/>
        <v>YES</v>
      </c>
      <c r="N14" s="17" t="str">
        <f t="shared" si="5"/>
        <v>YES</v>
      </c>
      <c r="O14" s="17" t="str">
        <f>IF(AND(EXACT(F14, F15), EXACT(F14, F16), EXACT(F14, F17), EXACT(F15, F16), EXACT(F16, F17)), "YES","NO")</f>
        <v>YES</v>
      </c>
      <c r="P14" s="17" t="str">
        <f>IF(AND(EXACT(L14, L15), EXACT(L14, L16), EXACT(L14, L17), EXACT(L15, L16), EXACT(L16, L17)), "YES","NO")</f>
        <v>YES</v>
      </c>
      <c r="Q14" s="17" t="str">
        <f>IF(AND(EXACT(K14, K15), EXACT(K14, K16), EXACT(K14, K17), EXACT(K15, K16), EXACT(K16, K17)), "YES","NO")</f>
        <v>YES</v>
      </c>
      <c r="R14" s="23" t="s">
        <v>118</v>
      </c>
      <c r="S14" s="23" t="s">
        <v>117</v>
      </c>
      <c r="T14" s="16">
        <v>1</v>
      </c>
      <c r="U14" s="23" t="s">
        <v>590</v>
      </c>
      <c r="V14" s="16">
        <v>1</v>
      </c>
      <c r="W14" s="23" t="str">
        <f t="shared" si="6"/>
        <v>The two youngest sisters played and laughed in the sun as they enjoyed the last days of summer.</v>
      </c>
    </row>
    <row r="15" spans="1:23" s="23" customFormat="1" x14ac:dyDescent="0.3">
      <c r="A15" s="16">
        <v>4</v>
      </c>
      <c r="B15" s="17">
        <v>2</v>
      </c>
      <c r="C15" s="18">
        <v>0.39382296217761298</v>
      </c>
      <c r="D15" s="17">
        <v>16</v>
      </c>
      <c r="E15" s="28" t="s">
        <v>123</v>
      </c>
      <c r="F15" s="20" t="s">
        <v>46</v>
      </c>
      <c r="G15" s="17">
        <f t="shared" si="0"/>
        <v>41</v>
      </c>
      <c r="H15" s="17">
        <f t="shared" si="7"/>
        <v>16.146741449282132</v>
      </c>
      <c r="I15" s="21">
        <f t="shared" si="8"/>
        <v>40.627392347894755</v>
      </c>
      <c r="J15" s="17">
        <f t="shared" si="1"/>
        <v>40</v>
      </c>
      <c r="K15" s="22" t="str">
        <f t="shared" si="2"/>
        <v>The</v>
      </c>
      <c r="L15" s="23" t="str">
        <f t="shared" si="3"/>
        <v>laughed in the sun</v>
      </c>
      <c r="M15" s="16" t="str">
        <f t="shared" si="4"/>
        <v>YES</v>
      </c>
      <c r="N15" s="17" t="str">
        <f t="shared" si="5"/>
        <v>YES</v>
      </c>
      <c r="O15" s="17"/>
      <c r="P15" s="17"/>
      <c r="Q15" s="17"/>
      <c r="R15" s="23" t="s">
        <v>118</v>
      </c>
      <c r="S15" s="23" t="s">
        <v>117</v>
      </c>
      <c r="T15" s="16">
        <v>1</v>
      </c>
      <c r="U15" s="23" t="s">
        <v>590</v>
      </c>
      <c r="V15" s="16">
        <v>1</v>
      </c>
      <c r="W15" s="23" t="str">
        <f t="shared" si="6"/>
        <v>The sisters played and laughed in the sun as they enjoyed the last days of summer.</v>
      </c>
    </row>
    <row r="16" spans="1:23" s="23" customFormat="1" x14ac:dyDescent="0.3">
      <c r="A16" s="16">
        <v>4</v>
      </c>
      <c r="B16" s="17">
        <v>3</v>
      </c>
      <c r="C16" s="18">
        <v>0.29536722163321</v>
      </c>
      <c r="D16" s="17">
        <v>26</v>
      </c>
      <c r="E16" s="28" t="s">
        <v>124</v>
      </c>
      <c r="F16" s="20" t="s">
        <v>46</v>
      </c>
      <c r="G16" s="17">
        <f t="shared" si="0"/>
        <v>87</v>
      </c>
      <c r="H16" s="17">
        <f t="shared" si="7"/>
        <v>25.69694828208927</v>
      </c>
      <c r="I16" s="21">
        <f t="shared" si="8"/>
        <v>88.026016753771898</v>
      </c>
      <c r="J16" s="17">
        <f t="shared" si="1"/>
        <v>40</v>
      </c>
      <c r="K16" s="22" t="str">
        <f t="shared" si="2"/>
        <v>The</v>
      </c>
      <c r="L16" s="23" t="str">
        <f t="shared" si="3"/>
        <v>laughed in the sun</v>
      </c>
      <c r="M16" s="16" t="str">
        <f t="shared" si="4"/>
        <v>YES</v>
      </c>
      <c r="N16" s="17" t="str">
        <f t="shared" si="5"/>
        <v>YES</v>
      </c>
      <c r="O16" s="17"/>
      <c r="P16" s="17"/>
      <c r="Q16" s="17"/>
      <c r="R16" s="23" t="s">
        <v>118</v>
      </c>
      <c r="S16" s="23" t="s">
        <v>117</v>
      </c>
      <c r="T16" s="16">
        <v>1</v>
      </c>
      <c r="U16" s="23" t="s">
        <v>590</v>
      </c>
      <c r="V16" s="16">
        <v>1</v>
      </c>
      <c r="W16" s="23" t="str">
        <f t="shared" si="6"/>
        <v>The two youngest sisters, who had been born a year apart, played and laughed in the sun as they enjoyed the last days of summer.</v>
      </c>
    </row>
    <row r="17" spans="1:23" s="23" customFormat="1" x14ac:dyDescent="0.3">
      <c r="A17" s="16">
        <v>4</v>
      </c>
      <c r="B17" s="17">
        <v>4</v>
      </c>
      <c r="C17" s="18">
        <v>0.39382296217761298</v>
      </c>
      <c r="D17" s="17">
        <v>26</v>
      </c>
      <c r="E17" s="28" t="s">
        <v>125</v>
      </c>
      <c r="F17" s="20" t="s">
        <v>46</v>
      </c>
      <c r="G17" s="17">
        <f t="shared" si="0"/>
        <v>67</v>
      </c>
      <c r="H17" s="17">
        <f t="shared" si="7"/>
        <v>26.386138465900071</v>
      </c>
      <c r="I17" s="21">
        <f t="shared" si="8"/>
        <v>66.019512565328981</v>
      </c>
      <c r="J17" s="17">
        <f t="shared" si="1"/>
        <v>40</v>
      </c>
      <c r="K17" s="22" t="str">
        <f t="shared" si="2"/>
        <v>The</v>
      </c>
      <c r="L17" s="23" t="str">
        <f t="shared" si="3"/>
        <v>laughed in the sun</v>
      </c>
      <c r="M17" s="16" t="str">
        <f t="shared" si="4"/>
        <v>YES</v>
      </c>
      <c r="N17" s="17" t="str">
        <f t="shared" si="5"/>
        <v>YES</v>
      </c>
      <c r="O17" s="17"/>
      <c r="P17" s="17"/>
      <c r="Q17" s="17"/>
      <c r="R17" s="23" t="s">
        <v>118</v>
      </c>
      <c r="S17" s="23" t="s">
        <v>117</v>
      </c>
      <c r="T17" s="16">
        <v>1</v>
      </c>
      <c r="U17" s="23" t="s">
        <v>590</v>
      </c>
      <c r="V17" s="16">
        <v>1</v>
      </c>
      <c r="W17" s="23" t="str">
        <f t="shared" si="6"/>
        <v>The two youngest sisters both happily played and laughed in the sun as they enjoyed the last days of summer.</v>
      </c>
    </row>
    <row r="18" spans="1:23" s="56" customFormat="1" x14ac:dyDescent="0.3">
      <c r="A18" s="50">
        <v>5</v>
      </c>
      <c r="B18" s="51">
        <v>1</v>
      </c>
      <c r="C18" s="52">
        <v>0.29536722163321</v>
      </c>
      <c r="D18" s="51">
        <v>16</v>
      </c>
      <c r="E18" s="60" t="s">
        <v>127</v>
      </c>
      <c r="F18" s="48" t="s">
        <v>126</v>
      </c>
      <c r="G18" s="51">
        <f t="shared" si="0"/>
        <v>55</v>
      </c>
      <c r="H18" s="51">
        <f t="shared" si="7"/>
        <v>16.245197189826548</v>
      </c>
      <c r="I18" s="54">
        <f t="shared" si="8"/>
        <v>54.169856463859631</v>
      </c>
      <c r="J18" s="51">
        <f t="shared" si="1"/>
        <v>47</v>
      </c>
      <c r="K18" s="55" t="str">
        <f t="shared" si="2"/>
        <v>The</v>
      </c>
      <c r="L18" s="56" t="str">
        <f t="shared" si="3"/>
        <v>in the old cemetery</v>
      </c>
      <c r="M18" s="50" t="str">
        <f t="shared" si="4"/>
        <v>YES</v>
      </c>
      <c r="N18" s="51" t="str">
        <f t="shared" si="5"/>
        <v>YES</v>
      </c>
      <c r="O18" s="51" t="str">
        <f>IF(AND(EXACT(F18, F19), EXACT(F18, F20), EXACT(F18, F21), EXACT(F19, F20), EXACT(F20, F21)), "YES","NO")</f>
        <v>YES</v>
      </c>
      <c r="P18" s="51" t="str">
        <f>IF(AND(EXACT(L18, L19), EXACT(L18, L20), EXACT(L18, L21), EXACT(L19, L20), EXACT(L20, L21)), "YES","NO")</f>
        <v>YES</v>
      </c>
      <c r="Q18" s="51" t="str">
        <f>IF(AND(EXACT(K18, K19), EXACT(K18, K20), EXACT(K18, K21), EXACT(K19, K20), EXACT(K20, K21)), "YES","NO")</f>
        <v>YES</v>
      </c>
      <c r="R18" s="56" t="s">
        <v>118</v>
      </c>
      <c r="S18" s="56" t="s">
        <v>117</v>
      </c>
      <c r="T18" s="50">
        <v>1</v>
      </c>
      <c r="U18" s="56" t="s">
        <v>592</v>
      </c>
      <c r="V18" s="50">
        <v>1</v>
      </c>
      <c r="W18" s="56" t="str">
        <f t="shared" si="6"/>
        <v>The two ancient graves were located in the old cemetery where some of the tallest trees could be found.</v>
      </c>
    </row>
    <row r="19" spans="1:23" s="56" customFormat="1" x14ac:dyDescent="0.3">
      <c r="A19" s="50">
        <v>5</v>
      </c>
      <c r="B19" s="51">
        <v>2</v>
      </c>
      <c r="C19" s="52">
        <v>0.39382296217761298</v>
      </c>
      <c r="D19" s="51">
        <v>16</v>
      </c>
      <c r="E19" s="60" t="s">
        <v>128</v>
      </c>
      <c r="F19" s="48" t="s">
        <v>126</v>
      </c>
      <c r="G19" s="51">
        <f t="shared" si="0"/>
        <v>40</v>
      </c>
      <c r="H19" s="51">
        <f t="shared" si="7"/>
        <v>15.75291848710452</v>
      </c>
      <c r="I19" s="54">
        <f t="shared" si="8"/>
        <v>40.627392347894755</v>
      </c>
      <c r="J19" s="51">
        <f t="shared" si="1"/>
        <v>47</v>
      </c>
      <c r="K19" s="55" t="str">
        <f t="shared" si="2"/>
        <v>The</v>
      </c>
      <c r="L19" s="56" t="str">
        <f t="shared" si="3"/>
        <v>in the old cemetery</v>
      </c>
      <c r="M19" s="50" t="str">
        <f t="shared" si="4"/>
        <v>YES</v>
      </c>
      <c r="N19" s="51" t="str">
        <f t="shared" si="5"/>
        <v>YES</v>
      </c>
      <c r="O19" s="51"/>
      <c r="P19" s="51"/>
      <c r="Q19" s="51"/>
      <c r="R19" s="56" t="s">
        <v>118</v>
      </c>
      <c r="S19" s="56" t="s">
        <v>117</v>
      </c>
      <c r="T19" s="50">
        <v>1</v>
      </c>
      <c r="U19" s="56" t="s">
        <v>592</v>
      </c>
      <c r="V19" s="50">
        <v>1</v>
      </c>
      <c r="W19" s="56" t="str">
        <f t="shared" si="6"/>
        <v>The tomb was located in the old cemetery where some of the tallest trees could be found.</v>
      </c>
    </row>
    <row r="20" spans="1:23" s="56" customFormat="1" x14ac:dyDescent="0.3">
      <c r="A20" s="50">
        <v>5</v>
      </c>
      <c r="B20" s="51">
        <v>3</v>
      </c>
      <c r="C20" s="52">
        <v>0.29536722163321</v>
      </c>
      <c r="D20" s="51">
        <v>26</v>
      </c>
      <c r="E20" s="60" t="s">
        <v>130</v>
      </c>
      <c r="F20" s="48" t="s">
        <v>126</v>
      </c>
      <c r="G20" s="51">
        <f t="shared" si="0"/>
        <v>88</v>
      </c>
      <c r="H20" s="51">
        <f t="shared" si="7"/>
        <v>25.99231550372248</v>
      </c>
      <c r="I20" s="54">
        <f t="shared" si="8"/>
        <v>88.026016753771898</v>
      </c>
      <c r="J20" s="51">
        <f t="shared" si="1"/>
        <v>47</v>
      </c>
      <c r="K20" s="55" t="str">
        <f t="shared" si="2"/>
        <v>The</v>
      </c>
      <c r="L20" s="56" t="str">
        <f t="shared" si="3"/>
        <v>in the old cemetery</v>
      </c>
      <c r="M20" s="50" t="str">
        <f t="shared" si="4"/>
        <v>YES</v>
      </c>
      <c r="N20" s="51" t="str">
        <f t="shared" si="5"/>
        <v>YES</v>
      </c>
      <c r="O20" s="51"/>
      <c r="P20" s="51"/>
      <c r="Q20" s="51"/>
      <c r="R20" s="56" t="s">
        <v>118</v>
      </c>
      <c r="S20" s="56" t="s">
        <v>117</v>
      </c>
      <c r="T20" s="50">
        <v>1</v>
      </c>
      <c r="U20" s="56" t="s">
        <v>592</v>
      </c>
      <c r="V20" s="50">
        <v>1</v>
      </c>
      <c r="W20" s="56" t="str">
        <f t="shared" si="6"/>
        <v>The group of ancient, unmarked graves and various tombs were located in the old cemetery where some of the tallest trees could be found.</v>
      </c>
    </row>
    <row r="21" spans="1:23" s="56" customFormat="1" x14ac:dyDescent="0.3">
      <c r="A21" s="50">
        <v>5</v>
      </c>
      <c r="B21" s="51">
        <v>4</v>
      </c>
      <c r="C21" s="52">
        <v>0.39382296217761298</v>
      </c>
      <c r="D21" s="51">
        <v>26</v>
      </c>
      <c r="E21" s="60" t="s">
        <v>129</v>
      </c>
      <c r="F21" s="48" t="s">
        <v>126</v>
      </c>
      <c r="G21" s="51">
        <f t="shared" si="0"/>
        <v>67</v>
      </c>
      <c r="H21" s="51">
        <f t="shared" si="7"/>
        <v>26.386138465900071</v>
      </c>
      <c r="I21" s="54">
        <f t="shared" si="8"/>
        <v>66.019512565328981</v>
      </c>
      <c r="J21" s="51">
        <f t="shared" si="1"/>
        <v>47</v>
      </c>
      <c r="K21" s="55" t="str">
        <f t="shared" si="2"/>
        <v>The</v>
      </c>
      <c r="L21" s="56" t="str">
        <f t="shared" si="3"/>
        <v>in the old cemetery</v>
      </c>
      <c r="M21" s="50" t="str">
        <f t="shared" si="4"/>
        <v>YES</v>
      </c>
      <c r="N21" s="51" t="str">
        <f t="shared" si="5"/>
        <v>YES</v>
      </c>
      <c r="O21" s="51"/>
      <c r="P21" s="51"/>
      <c r="Q21" s="51"/>
      <c r="R21" s="56" t="s">
        <v>118</v>
      </c>
      <c r="S21" s="56" t="s">
        <v>117</v>
      </c>
      <c r="T21" s="50">
        <v>1</v>
      </c>
      <c r="U21" s="56" t="s">
        <v>592</v>
      </c>
      <c r="V21" s="50">
        <v>1</v>
      </c>
      <c r="W21" s="56" t="str">
        <f t="shared" si="6"/>
        <v>The ancient graves and small tombs were located in the old cemetery where some of the tallest trees could be found.</v>
      </c>
    </row>
    <row r="22" spans="1:23" s="23" customFormat="1" x14ac:dyDescent="0.3">
      <c r="A22" s="16">
        <v>6</v>
      </c>
      <c r="B22" s="17">
        <v>1</v>
      </c>
      <c r="C22" s="18">
        <v>0.29536722163321</v>
      </c>
      <c r="D22" s="17">
        <v>16</v>
      </c>
      <c r="E22" s="29" t="s">
        <v>132</v>
      </c>
      <c r="F22" s="20" t="s">
        <v>131</v>
      </c>
      <c r="G22" s="17">
        <f t="shared" si="0"/>
        <v>53</v>
      </c>
      <c r="H22" s="17">
        <f t="shared" si="7"/>
        <v>15.65446274656013</v>
      </c>
      <c r="I22" s="21">
        <f t="shared" si="8"/>
        <v>54.169856463859631</v>
      </c>
      <c r="J22" s="17">
        <f t="shared" si="1"/>
        <v>53</v>
      </c>
      <c r="K22" s="22" t="str">
        <f t="shared" si="2"/>
        <v>She</v>
      </c>
      <c r="L22" s="23" t="str">
        <f t="shared" si="3"/>
        <v>pacing down the hallway</v>
      </c>
      <c r="M22" s="16" t="str">
        <f t="shared" si="4"/>
        <v>YES</v>
      </c>
      <c r="N22" s="17" t="str">
        <f t="shared" si="5"/>
        <v>YES</v>
      </c>
      <c r="O22" s="17" t="str">
        <f>IF(AND(EXACT(F22, F23), EXACT(F22, F24), EXACT(F22, F25), EXACT(F23, F24), EXACT(F24, F25)), "YES","NO")</f>
        <v>YES</v>
      </c>
      <c r="P22" s="17" t="str">
        <f>IF(AND(EXACT(L22, L23), EXACT(L22, L24), EXACT(L22, L25), EXACT(L23, L24), EXACT(L24, L25)), "YES","NO")</f>
        <v>YES</v>
      </c>
      <c r="Q22" s="17" t="str">
        <f>IF(AND(EXACT(K22, K23), EXACT(K22, K24), EXACT(K22, K25), EXACT(K23, K24), EXACT(K24, K25)), "YES","NO")</f>
        <v>YES</v>
      </c>
      <c r="R22" s="23" t="s">
        <v>118</v>
      </c>
      <c r="S22" s="23" t="s">
        <v>117</v>
      </c>
      <c r="T22" s="16">
        <v>1</v>
      </c>
      <c r="U22" s="23" t="s">
        <v>593</v>
      </c>
      <c r="V22" s="16">
        <v>1</v>
      </c>
      <c r="W22" s="23" t="str">
        <f t="shared" si="6"/>
        <v>She spent her break nervously pacing down the hallway because she was worried about what would happen next.</v>
      </c>
    </row>
    <row r="23" spans="1:23" s="23" customFormat="1" x14ac:dyDescent="0.3">
      <c r="A23" s="16">
        <v>6</v>
      </c>
      <c r="B23" s="17">
        <v>2</v>
      </c>
      <c r="C23" s="18">
        <v>0.39382296217761298</v>
      </c>
      <c r="D23" s="17">
        <v>16</v>
      </c>
      <c r="E23" s="29" t="s">
        <v>133</v>
      </c>
      <c r="F23" s="20" t="s">
        <v>131</v>
      </c>
      <c r="G23" s="17">
        <f t="shared" si="0"/>
        <v>41</v>
      </c>
      <c r="H23" s="17">
        <f t="shared" si="7"/>
        <v>16.146741449282132</v>
      </c>
      <c r="I23" s="21">
        <f t="shared" si="8"/>
        <v>40.627392347894755</v>
      </c>
      <c r="J23" s="17">
        <f t="shared" si="1"/>
        <v>53</v>
      </c>
      <c r="K23" s="22" t="str">
        <f t="shared" si="2"/>
        <v>She</v>
      </c>
      <c r="L23" s="23" t="str">
        <f t="shared" si="3"/>
        <v>pacing down the hallway</v>
      </c>
      <c r="M23" s="16" t="str">
        <f t="shared" si="4"/>
        <v>YES</v>
      </c>
      <c r="N23" s="17" t="str">
        <f t="shared" si="5"/>
        <v>YES</v>
      </c>
      <c r="O23" s="17"/>
      <c r="P23" s="17"/>
      <c r="Q23" s="17"/>
      <c r="R23" s="23" t="s">
        <v>118</v>
      </c>
      <c r="S23" s="23" t="s">
        <v>117</v>
      </c>
      <c r="T23" s="16">
        <v>1</v>
      </c>
      <c r="U23" s="23" t="s">
        <v>593</v>
      </c>
      <c r="V23" s="16">
        <v>1</v>
      </c>
      <c r="W23" s="23" t="str">
        <f t="shared" si="6"/>
        <v>She was nervously pacing down the hallway because she was worried about what would happen next.</v>
      </c>
    </row>
    <row r="24" spans="1:23" s="23" customFormat="1" x14ac:dyDescent="0.3">
      <c r="A24" s="16">
        <v>6</v>
      </c>
      <c r="B24" s="17">
        <v>3</v>
      </c>
      <c r="C24" s="18">
        <v>0.29536722163321</v>
      </c>
      <c r="D24" s="17">
        <v>26</v>
      </c>
      <c r="E24" s="29" t="s">
        <v>134</v>
      </c>
      <c r="F24" s="20" t="s">
        <v>131</v>
      </c>
      <c r="G24" s="17">
        <f t="shared" si="0"/>
        <v>87</v>
      </c>
      <c r="H24" s="17">
        <f t="shared" si="7"/>
        <v>25.69694828208927</v>
      </c>
      <c r="I24" s="21">
        <f t="shared" si="8"/>
        <v>88.026016753771898</v>
      </c>
      <c r="J24" s="17">
        <f t="shared" si="1"/>
        <v>53</v>
      </c>
      <c r="K24" s="22" t="str">
        <f t="shared" si="2"/>
        <v>She</v>
      </c>
      <c r="L24" s="23" t="str">
        <f t="shared" si="3"/>
        <v>pacing down the hallway</v>
      </c>
      <c r="M24" s="16" t="str">
        <f t="shared" si="4"/>
        <v>YES</v>
      </c>
      <c r="N24" s="17" t="str">
        <f t="shared" si="5"/>
        <v>YES</v>
      </c>
      <c r="O24" s="17"/>
      <c r="P24" s="17"/>
      <c r="Q24" s="17"/>
      <c r="R24" s="23" t="s">
        <v>118</v>
      </c>
      <c r="S24" s="23" t="s">
        <v>117</v>
      </c>
      <c r="T24" s="16">
        <v>1</v>
      </c>
      <c r="U24" s="23" t="s">
        <v>593</v>
      </c>
      <c r="V24" s="16">
        <v>1</v>
      </c>
      <c r="W24" s="23" t="str">
        <f t="shared" si="6"/>
        <v>She was very anxious and spent her entire lunch break nervously pacing down the hallway because she was worried about what would happen next.</v>
      </c>
    </row>
    <row r="25" spans="1:23" s="23" customFormat="1" x14ac:dyDescent="0.3">
      <c r="A25" s="16">
        <v>6</v>
      </c>
      <c r="B25" s="17">
        <v>4</v>
      </c>
      <c r="C25" s="18">
        <v>0.39382296217761298</v>
      </c>
      <c r="D25" s="17">
        <v>26</v>
      </c>
      <c r="E25" s="29" t="s">
        <v>135</v>
      </c>
      <c r="F25" s="20" t="s">
        <v>131</v>
      </c>
      <c r="G25" s="17">
        <f t="shared" si="0"/>
        <v>66</v>
      </c>
      <c r="H25" s="17">
        <f t="shared" si="7"/>
        <v>25.992315503722455</v>
      </c>
      <c r="I25" s="21">
        <f t="shared" si="8"/>
        <v>66.019512565328981</v>
      </c>
      <c r="J25" s="17">
        <f t="shared" si="1"/>
        <v>53</v>
      </c>
      <c r="K25" s="22" t="str">
        <f t="shared" si="2"/>
        <v>She</v>
      </c>
      <c r="L25" s="23" t="str">
        <f t="shared" si="3"/>
        <v>pacing down the hallway</v>
      </c>
      <c r="M25" s="16" t="str">
        <f t="shared" si="4"/>
        <v>YES</v>
      </c>
      <c r="N25" s="17" t="str">
        <f t="shared" si="5"/>
        <v>YES</v>
      </c>
      <c r="O25" s="17"/>
      <c r="P25" s="17"/>
      <c r="Q25" s="17"/>
      <c r="R25" s="23" t="s">
        <v>118</v>
      </c>
      <c r="S25" s="23" t="s">
        <v>117</v>
      </c>
      <c r="T25" s="16">
        <v>1</v>
      </c>
      <c r="U25" s="23" t="s">
        <v>593</v>
      </c>
      <c r="V25" s="16">
        <v>1</v>
      </c>
      <c r="W25" s="23" t="str">
        <f t="shared" si="6"/>
        <v>She spent her entire lunch break nervously pacing down the hallway because she was worried about what would happen next.</v>
      </c>
    </row>
    <row r="26" spans="1:23" s="56" customFormat="1" x14ac:dyDescent="0.3">
      <c r="A26" s="50">
        <v>7</v>
      </c>
      <c r="B26" s="51">
        <v>1</v>
      </c>
      <c r="C26" s="52">
        <v>0.29536722163321</v>
      </c>
      <c r="D26" s="51">
        <v>16</v>
      </c>
      <c r="E26" s="61" t="s">
        <v>138</v>
      </c>
      <c r="F26" s="48" t="s">
        <v>137</v>
      </c>
      <c r="G26" s="51">
        <f t="shared" si="0"/>
        <v>54</v>
      </c>
      <c r="H26" s="51">
        <f t="shared" si="7"/>
        <v>15.94982996819334</v>
      </c>
      <c r="I26" s="54">
        <f t="shared" si="8"/>
        <v>54.169856463859631</v>
      </c>
      <c r="J26" s="51">
        <f t="shared" si="1"/>
        <v>40</v>
      </c>
      <c r="K26" s="55" t="str">
        <f t="shared" si="2"/>
        <v>After</v>
      </c>
      <c r="L26" s="56" t="str">
        <f t="shared" si="3"/>
        <v>was dark except for</v>
      </c>
      <c r="M26" s="50" t="str">
        <f t="shared" si="4"/>
        <v>YES</v>
      </c>
      <c r="N26" s="51" t="str">
        <f t="shared" si="5"/>
        <v>YES</v>
      </c>
      <c r="O26" s="51" t="str">
        <f>IF(AND(EXACT(F26, F27), EXACT(F26, F28), EXACT(F26, F29), EXACT(F27, F28), EXACT(F28, F29)), "YES","NO")</f>
        <v>YES</v>
      </c>
      <c r="P26" s="51" t="str">
        <f>IF(AND(EXACT(L26, L27), EXACT(L26, L28), EXACT(L26, L29), EXACT(L27, L28), EXACT(L28, L29)), "YES","NO")</f>
        <v>YES</v>
      </c>
      <c r="Q26" s="51" t="str">
        <f>IF(AND(EXACT(K26, K27), EXACT(K26, K28), EXACT(K26, K29), EXACT(K27, K28), EXACT(K28, K29)), "YES","NO")</f>
        <v>YES</v>
      </c>
      <c r="R26" s="56" t="s">
        <v>118</v>
      </c>
      <c r="S26" s="56" t="s">
        <v>117</v>
      </c>
      <c r="T26" s="50">
        <v>1</v>
      </c>
      <c r="U26" s="56" t="s">
        <v>594</v>
      </c>
      <c r="V26" s="50">
        <v>1</v>
      </c>
      <c r="W26" s="56" t="str">
        <f t="shared" si="6"/>
        <v>After he closed the door, the room was dark except for a small light coming from the LED clock.</v>
      </c>
    </row>
    <row r="27" spans="1:23" s="56" customFormat="1" x14ac:dyDescent="0.3">
      <c r="A27" s="50">
        <v>7</v>
      </c>
      <c r="B27" s="51">
        <v>2</v>
      </c>
      <c r="C27" s="52">
        <v>0.39382296217761298</v>
      </c>
      <c r="D27" s="51">
        <v>16</v>
      </c>
      <c r="E27" s="61" t="s">
        <v>136</v>
      </c>
      <c r="F27" s="48" t="s">
        <v>137</v>
      </c>
      <c r="G27" s="51">
        <f t="shared" si="0"/>
        <v>41</v>
      </c>
      <c r="H27" s="51">
        <f t="shared" si="7"/>
        <v>16.146741449282132</v>
      </c>
      <c r="I27" s="54">
        <f t="shared" si="8"/>
        <v>40.627392347894755</v>
      </c>
      <c r="J27" s="51">
        <f t="shared" si="1"/>
        <v>40</v>
      </c>
      <c r="K27" s="55" t="str">
        <f t="shared" si="2"/>
        <v>After</v>
      </c>
      <c r="L27" s="56" t="str">
        <f t="shared" si="3"/>
        <v>was dark except for</v>
      </c>
      <c r="M27" s="50" t="str">
        <f t="shared" si="4"/>
        <v>YES</v>
      </c>
      <c r="N27" s="51" t="str">
        <f t="shared" si="5"/>
        <v>YES</v>
      </c>
      <c r="O27" s="51"/>
      <c r="P27" s="51"/>
      <c r="Q27" s="51"/>
      <c r="R27" s="56" t="s">
        <v>118</v>
      </c>
      <c r="S27" s="56" t="s">
        <v>117</v>
      </c>
      <c r="T27" s="50">
        <v>1</v>
      </c>
      <c r="U27" s="56" t="s">
        <v>594</v>
      </c>
      <c r="V27" s="50">
        <v>1</v>
      </c>
      <c r="W27" s="56" t="str">
        <f t="shared" si="6"/>
        <v>After hours, the room was dark except for a small light coming from the LED clock.</v>
      </c>
    </row>
    <row r="28" spans="1:23" s="56" customFormat="1" x14ac:dyDescent="0.3">
      <c r="A28" s="50">
        <v>7</v>
      </c>
      <c r="B28" s="51">
        <v>3</v>
      </c>
      <c r="C28" s="52">
        <v>0.29536722163321</v>
      </c>
      <c r="D28" s="51">
        <v>26</v>
      </c>
      <c r="E28" s="48" t="s">
        <v>642</v>
      </c>
      <c r="F28" s="48" t="s">
        <v>137</v>
      </c>
      <c r="G28" s="51">
        <f t="shared" si="0"/>
        <v>89</v>
      </c>
      <c r="H28" s="51">
        <f t="shared" si="7"/>
        <v>26.28768272535569</v>
      </c>
      <c r="I28" s="54">
        <f t="shared" si="8"/>
        <v>88.026016753771898</v>
      </c>
      <c r="J28" s="51">
        <f t="shared" si="1"/>
        <v>40</v>
      </c>
      <c r="K28" s="55" t="str">
        <f t="shared" si="2"/>
        <v>After</v>
      </c>
      <c r="L28" s="56" t="str">
        <f t="shared" si="3"/>
        <v>was dark except for</v>
      </c>
      <c r="M28" s="50" t="str">
        <f t="shared" si="4"/>
        <v>YES</v>
      </c>
      <c r="N28" s="51" t="str">
        <f t="shared" si="5"/>
        <v>YES</v>
      </c>
      <c r="O28" s="51"/>
      <c r="P28" s="51"/>
      <c r="Q28" s="51"/>
      <c r="R28" s="56" t="s">
        <v>118</v>
      </c>
      <c r="S28" s="56" t="s">
        <v>117</v>
      </c>
      <c r="T28" s="50">
        <v>1</v>
      </c>
      <c r="U28" s="56" t="s">
        <v>594</v>
      </c>
      <c r="V28" s="50">
        <v>1</v>
      </c>
      <c r="W28" s="56" t="str">
        <f t="shared" si="6"/>
        <v>After the security guards closed the two steel safety doors, the room was dark except for a small light coming from the LED clock.</v>
      </c>
    </row>
    <row r="29" spans="1:23" s="56" customFormat="1" x14ac:dyDescent="0.3">
      <c r="A29" s="50">
        <v>7</v>
      </c>
      <c r="B29" s="51">
        <v>4</v>
      </c>
      <c r="C29" s="52">
        <v>0.39382296217761298</v>
      </c>
      <c r="D29" s="51">
        <v>26</v>
      </c>
      <c r="E29" s="53" t="s">
        <v>139</v>
      </c>
      <c r="F29" s="48" t="s">
        <v>137</v>
      </c>
      <c r="G29" s="51">
        <f t="shared" si="0"/>
        <v>67</v>
      </c>
      <c r="H29" s="51">
        <f t="shared" si="7"/>
        <v>26.386138465900071</v>
      </c>
      <c r="I29" s="54">
        <f t="shared" si="8"/>
        <v>66.019512565328981</v>
      </c>
      <c r="J29" s="51">
        <f t="shared" si="1"/>
        <v>40</v>
      </c>
      <c r="K29" s="55" t="str">
        <f t="shared" si="2"/>
        <v>After</v>
      </c>
      <c r="L29" s="56" t="str">
        <f t="shared" si="3"/>
        <v>was dark except for</v>
      </c>
      <c r="M29" s="50" t="str">
        <f t="shared" si="4"/>
        <v>YES</v>
      </c>
      <c r="N29" s="51" t="str">
        <f t="shared" si="5"/>
        <v>YES</v>
      </c>
      <c r="O29" s="51"/>
      <c r="P29" s="51"/>
      <c r="Q29" s="51"/>
      <c r="R29" s="56" t="s">
        <v>118</v>
      </c>
      <c r="S29" s="56" t="s">
        <v>117</v>
      </c>
      <c r="T29" s="50">
        <v>1</v>
      </c>
      <c r="U29" s="56" t="s">
        <v>594</v>
      </c>
      <c r="V29" s="50">
        <v>1</v>
      </c>
      <c r="W29" s="56" t="str">
        <f t="shared" si="6"/>
        <v>After the guards closed the two doors, the room was dark except for a small light coming from the LED clock.</v>
      </c>
    </row>
    <row r="30" spans="1:23" s="23" customFormat="1" x14ac:dyDescent="0.3">
      <c r="A30" s="16">
        <v>8</v>
      </c>
      <c r="B30" s="17">
        <v>1</v>
      </c>
      <c r="C30" s="18">
        <v>0.29536722163321</v>
      </c>
      <c r="D30" s="17">
        <v>16</v>
      </c>
      <c r="E30" s="31" t="s">
        <v>140</v>
      </c>
      <c r="F30" s="26" t="s">
        <v>581</v>
      </c>
      <c r="G30" s="17">
        <f t="shared" si="0"/>
        <v>54</v>
      </c>
      <c r="H30" s="17">
        <f t="shared" si="7"/>
        <v>15.94982996819334</v>
      </c>
      <c r="I30" s="21">
        <f t="shared" si="8"/>
        <v>54.169856463859631</v>
      </c>
      <c r="J30" s="17">
        <f t="shared" si="1"/>
        <v>73</v>
      </c>
      <c r="K30" s="22" t="str">
        <f t="shared" si="2"/>
        <v>The</v>
      </c>
      <c r="L30" s="23" t="str">
        <f t="shared" si="3"/>
        <v>believed to be haunted</v>
      </c>
      <c r="M30" s="16" t="str">
        <f t="shared" si="4"/>
        <v>YES</v>
      </c>
      <c r="N30" s="17" t="str">
        <f t="shared" si="5"/>
        <v>YES</v>
      </c>
      <c r="O30" s="17" t="str">
        <f>IF(AND(EXACT(F30, F31), EXACT(F30, F32), EXACT(F30, F33), EXACT(F31, F32), EXACT(F32, F33)), "YES","NO")</f>
        <v>YES</v>
      </c>
      <c r="P30" s="17" t="str">
        <f>IF(AND(EXACT(L30, L31), EXACT(L30, L32), EXACT(L30, L33), EXACT(L31, L32), EXACT(L32, L33)), "YES","NO")</f>
        <v>YES</v>
      </c>
      <c r="Q30" s="17" t="str">
        <f>IF(AND(EXACT(K30, K31), EXACT(K30, K32), EXACT(K30, K33), EXACT(K31, K32), EXACT(K32, K33)), "YES","NO")</f>
        <v>YES</v>
      </c>
      <c r="R30" s="23" t="s">
        <v>118</v>
      </c>
      <c r="S30" s="23" t="s">
        <v>117</v>
      </c>
      <c r="T30" s="16">
        <v>1</v>
      </c>
      <c r="U30" s="23" t="s">
        <v>595</v>
      </c>
      <c r="V30" s="16">
        <v>1</v>
      </c>
      <c r="W30" s="23" t="str">
        <f t="shared" si="6"/>
        <v>The old house near the hill was believed to be haunted because a whole family had disappeared under strange circumstances there.</v>
      </c>
    </row>
    <row r="31" spans="1:23" s="23" customFormat="1" x14ac:dyDescent="0.3">
      <c r="A31" s="16">
        <v>8</v>
      </c>
      <c r="B31" s="17">
        <v>2</v>
      </c>
      <c r="C31" s="18">
        <v>0.39382296217761298</v>
      </c>
      <c r="D31" s="17">
        <v>16</v>
      </c>
      <c r="E31" s="31" t="s">
        <v>141</v>
      </c>
      <c r="F31" s="26" t="s">
        <v>581</v>
      </c>
      <c r="G31" s="17">
        <f t="shared" si="0"/>
        <v>40</v>
      </c>
      <c r="H31" s="17">
        <f t="shared" si="7"/>
        <v>15.75291848710452</v>
      </c>
      <c r="I31" s="21">
        <f t="shared" si="8"/>
        <v>40.627392347894755</v>
      </c>
      <c r="J31" s="17">
        <f t="shared" si="1"/>
        <v>73</v>
      </c>
      <c r="K31" s="22" t="str">
        <f t="shared" si="2"/>
        <v>The</v>
      </c>
      <c r="L31" s="23" t="str">
        <f t="shared" si="3"/>
        <v>believed to be haunted</v>
      </c>
      <c r="M31" s="16" t="str">
        <f t="shared" si="4"/>
        <v>YES</v>
      </c>
      <c r="N31" s="17" t="str">
        <f t="shared" si="5"/>
        <v>YES</v>
      </c>
      <c r="O31" s="17"/>
      <c r="P31" s="17"/>
      <c r="Q31" s="17"/>
      <c r="R31" s="23" t="s">
        <v>118</v>
      </c>
      <c r="S31" s="23" t="s">
        <v>117</v>
      </c>
      <c r="T31" s="16">
        <v>1</v>
      </c>
      <c r="U31" s="23" t="s">
        <v>595</v>
      </c>
      <c r="V31" s="16">
        <v>1</v>
      </c>
      <c r="W31" s="23" t="str">
        <f t="shared" si="6"/>
        <v>The old house was believed to be haunted because a whole family had disappeared under strange circumstances there.</v>
      </c>
    </row>
    <row r="32" spans="1:23" s="23" customFormat="1" x14ac:dyDescent="0.3">
      <c r="A32" s="16">
        <v>8</v>
      </c>
      <c r="B32" s="17">
        <v>3</v>
      </c>
      <c r="C32" s="18">
        <v>0.29536722163321</v>
      </c>
      <c r="D32" s="17">
        <v>26</v>
      </c>
      <c r="E32" s="31" t="s">
        <v>142</v>
      </c>
      <c r="F32" s="26" t="s">
        <v>581</v>
      </c>
      <c r="G32" s="17">
        <f t="shared" si="0"/>
        <v>87</v>
      </c>
      <c r="H32" s="17">
        <f t="shared" si="7"/>
        <v>25.69694828208927</v>
      </c>
      <c r="I32" s="21">
        <f t="shared" si="8"/>
        <v>88.026016753771898</v>
      </c>
      <c r="J32" s="17">
        <f t="shared" si="1"/>
        <v>73</v>
      </c>
      <c r="K32" s="22" t="str">
        <f t="shared" si="2"/>
        <v>The</v>
      </c>
      <c r="L32" s="23" t="str">
        <f t="shared" si="3"/>
        <v>believed to be haunted</v>
      </c>
      <c r="M32" s="16" t="str">
        <f t="shared" si="4"/>
        <v>YES</v>
      </c>
      <c r="N32" s="17" t="str">
        <f t="shared" si="5"/>
        <v>YES</v>
      </c>
      <c r="O32" s="17"/>
      <c r="P32" s="17"/>
      <c r="Q32" s="17"/>
      <c r="R32" s="23" t="s">
        <v>118</v>
      </c>
      <c r="S32" s="23" t="s">
        <v>117</v>
      </c>
      <c r="T32" s="16">
        <v>1</v>
      </c>
      <c r="U32" s="23" t="s">
        <v>595</v>
      </c>
      <c r="V32" s="16">
        <v>1</v>
      </c>
      <c r="W32" s="23" t="str">
        <f t="shared" si="6"/>
        <v>The mysterious old house that stood near the top of the hill was believed to be haunted because a whole family had disappeared under strange circumstances there.</v>
      </c>
    </row>
    <row r="33" spans="1:23" s="23" customFormat="1" x14ac:dyDescent="0.3">
      <c r="A33" s="16">
        <v>8</v>
      </c>
      <c r="B33" s="17">
        <v>4</v>
      </c>
      <c r="C33" s="18">
        <v>0.39382296217761298</v>
      </c>
      <c r="D33" s="17">
        <v>26</v>
      </c>
      <c r="E33" s="31" t="s">
        <v>143</v>
      </c>
      <c r="F33" s="26" t="s">
        <v>581</v>
      </c>
      <c r="G33" s="17">
        <f t="shared" si="0"/>
        <v>65</v>
      </c>
      <c r="H33" s="17">
        <f t="shared" si="7"/>
        <v>25.598492541544843</v>
      </c>
      <c r="I33" s="21">
        <f t="shared" si="8"/>
        <v>66.019512565328981</v>
      </c>
      <c r="J33" s="17">
        <f t="shared" si="1"/>
        <v>73</v>
      </c>
      <c r="K33" s="22" t="str">
        <f t="shared" si="2"/>
        <v>The</v>
      </c>
      <c r="L33" s="23" t="str">
        <f t="shared" si="3"/>
        <v>believed to be haunted</v>
      </c>
      <c r="M33" s="16" t="str">
        <f t="shared" si="4"/>
        <v>YES</v>
      </c>
      <c r="N33" s="17" t="str">
        <f t="shared" si="5"/>
        <v>YES</v>
      </c>
      <c r="O33" s="17"/>
      <c r="P33" s="17"/>
      <c r="Q33" s="17"/>
      <c r="R33" s="23" t="s">
        <v>118</v>
      </c>
      <c r="S33" s="23" t="s">
        <v>117</v>
      </c>
      <c r="T33" s="16">
        <v>1</v>
      </c>
      <c r="U33" s="23" t="s">
        <v>595</v>
      </c>
      <c r="V33" s="16">
        <v>1</v>
      </c>
      <c r="W33" s="23" t="str">
        <f t="shared" si="6"/>
        <v>The old house near the top of the hill was believed to be haunted because a whole family had disappeared under strange circumstances there.</v>
      </c>
    </row>
    <row r="34" spans="1:23" s="56" customFormat="1" x14ac:dyDescent="0.3">
      <c r="A34" s="50">
        <v>9</v>
      </c>
      <c r="B34" s="51">
        <v>1</v>
      </c>
      <c r="C34" s="52">
        <v>0.29536722163321</v>
      </c>
      <c r="D34" s="51">
        <v>16</v>
      </c>
      <c r="E34" s="61" t="s">
        <v>150</v>
      </c>
      <c r="F34" s="48" t="s">
        <v>149</v>
      </c>
      <c r="G34" s="51">
        <f t="shared" si="0"/>
        <v>53</v>
      </c>
      <c r="H34" s="51">
        <f t="shared" si="7"/>
        <v>15.65446274656013</v>
      </c>
      <c r="I34" s="54">
        <f t="shared" si="8"/>
        <v>54.169856463859631</v>
      </c>
      <c r="J34" s="51">
        <f t="shared" si="1"/>
        <v>39</v>
      </c>
      <c r="K34" s="55" t="str">
        <f t="shared" si="2"/>
        <v>The</v>
      </c>
      <c r="L34" s="56" t="str">
        <f t="shared" si="3"/>
        <v>by the sound of</v>
      </c>
      <c r="M34" s="50" t="str">
        <f t="shared" si="4"/>
        <v>YES</v>
      </c>
      <c r="N34" s="51" t="str">
        <f t="shared" si="5"/>
        <v>YES</v>
      </c>
      <c r="O34" s="51" t="str">
        <f>IF(AND(EXACT(F34, F35), EXACT(F34, F36), EXACT(F34, F37), EXACT(F35, F36), EXACT(F36, F37)), "YES","NO")</f>
        <v>YES</v>
      </c>
      <c r="P34" s="51" t="str">
        <f>IF(AND(EXACT(L34, L35), EXACT(L34, L36), EXACT(L34, L37), EXACT(L35, L36), EXACT(L36, L37)), "YES","NO")</f>
        <v>YES</v>
      </c>
      <c r="Q34" s="51" t="str">
        <f>IF(AND(EXACT(K34, K35), EXACT(K34, K36), EXACT(K34, K37), EXACT(K35, K36), EXACT(K36, K37)), "YES","NO")</f>
        <v>YES</v>
      </c>
      <c r="R34" s="56" t="s">
        <v>118</v>
      </c>
      <c r="S34" s="56" t="s">
        <v>117</v>
      </c>
      <c r="T34" s="50">
        <v>1</v>
      </c>
      <c r="U34" s="56" t="s">
        <v>596</v>
      </c>
      <c r="V34" s="50">
        <v>1</v>
      </c>
      <c r="W34" s="56" t="str">
        <f t="shared" si="6"/>
        <v>The villagers were awoken before dawn by the sound of dogs barking somewhere in the distance.</v>
      </c>
    </row>
    <row r="35" spans="1:23" s="56" customFormat="1" x14ac:dyDescent="0.3">
      <c r="A35" s="50">
        <v>9</v>
      </c>
      <c r="B35" s="51">
        <v>2</v>
      </c>
      <c r="C35" s="52">
        <v>0.39382296217761298</v>
      </c>
      <c r="D35" s="51">
        <v>16</v>
      </c>
      <c r="E35" s="61" t="s">
        <v>151</v>
      </c>
      <c r="F35" s="48" t="s">
        <v>149</v>
      </c>
      <c r="G35" s="51">
        <f t="shared" si="0"/>
        <v>41</v>
      </c>
      <c r="H35" s="51">
        <f t="shared" si="7"/>
        <v>16.146741449282132</v>
      </c>
      <c r="I35" s="54">
        <f t="shared" si="8"/>
        <v>40.627392347894755</v>
      </c>
      <c r="J35" s="51">
        <f t="shared" si="1"/>
        <v>39</v>
      </c>
      <c r="K35" s="55" t="str">
        <f t="shared" si="2"/>
        <v>The</v>
      </c>
      <c r="L35" s="56" t="str">
        <f t="shared" si="3"/>
        <v>by the sound of</v>
      </c>
      <c r="M35" s="50" t="str">
        <f t="shared" si="4"/>
        <v>YES</v>
      </c>
      <c r="N35" s="51" t="str">
        <f t="shared" si="5"/>
        <v>YES</v>
      </c>
      <c r="O35" s="51"/>
      <c r="P35" s="51"/>
      <c r="Q35" s="51"/>
      <c r="R35" s="56" t="s">
        <v>118</v>
      </c>
      <c r="S35" s="56" t="s">
        <v>117</v>
      </c>
      <c r="T35" s="50">
        <v>1</v>
      </c>
      <c r="U35" s="56" t="s">
        <v>596</v>
      </c>
      <c r="V35" s="50">
        <v>1</v>
      </c>
      <c r="W35" s="56" t="str">
        <f t="shared" si="6"/>
        <v>The villagers were awoken by the sound of dogs barking somewhere in the distance.</v>
      </c>
    </row>
    <row r="36" spans="1:23" s="56" customFormat="1" x14ac:dyDescent="0.3">
      <c r="A36" s="50">
        <v>9</v>
      </c>
      <c r="B36" s="51">
        <v>3</v>
      </c>
      <c r="C36" s="52">
        <v>0.29536722163321</v>
      </c>
      <c r="D36" s="51">
        <v>26</v>
      </c>
      <c r="E36" s="61" t="s">
        <v>152</v>
      </c>
      <c r="F36" s="48" t="s">
        <v>149</v>
      </c>
      <c r="G36" s="51">
        <f t="shared" si="0"/>
        <v>88</v>
      </c>
      <c r="H36" s="51">
        <f t="shared" si="7"/>
        <v>25.99231550372248</v>
      </c>
      <c r="I36" s="54">
        <f t="shared" si="8"/>
        <v>88.026016753771898</v>
      </c>
      <c r="J36" s="51">
        <f t="shared" si="1"/>
        <v>39</v>
      </c>
      <c r="K36" s="55" t="str">
        <f t="shared" si="2"/>
        <v>The</v>
      </c>
      <c r="L36" s="56" t="str">
        <f t="shared" si="3"/>
        <v>by the sound of</v>
      </c>
      <c r="M36" s="50" t="str">
        <f t="shared" si="4"/>
        <v>YES</v>
      </c>
      <c r="N36" s="51" t="str">
        <f t="shared" si="5"/>
        <v>YES</v>
      </c>
      <c r="O36" s="51"/>
      <c r="P36" s="51"/>
      <c r="Q36" s="51"/>
      <c r="R36" s="56" t="s">
        <v>118</v>
      </c>
      <c r="S36" s="56" t="s">
        <v>117</v>
      </c>
      <c r="T36" s="50">
        <v>1</v>
      </c>
      <c r="U36" s="56" t="s">
        <v>596</v>
      </c>
      <c r="V36" s="50">
        <v>1</v>
      </c>
      <c r="W36" s="56" t="str">
        <f t="shared" si="6"/>
        <v>The villagers were annoyed because they were awoken early in the morning by the sound of dogs barking somewhere in the distance.</v>
      </c>
    </row>
    <row r="37" spans="1:23" s="56" customFormat="1" x14ac:dyDescent="0.3">
      <c r="A37" s="50">
        <v>9</v>
      </c>
      <c r="B37" s="51">
        <v>4</v>
      </c>
      <c r="C37" s="52">
        <v>0.39382296217761298</v>
      </c>
      <c r="D37" s="51">
        <v>26</v>
      </c>
      <c r="E37" s="61" t="s">
        <v>153</v>
      </c>
      <c r="F37" s="48" t="s">
        <v>149</v>
      </c>
      <c r="G37" s="51">
        <f t="shared" si="0"/>
        <v>67</v>
      </c>
      <c r="H37" s="51">
        <f t="shared" si="7"/>
        <v>26.386138465900071</v>
      </c>
      <c r="I37" s="54">
        <f t="shared" si="8"/>
        <v>66.019512565328981</v>
      </c>
      <c r="J37" s="51">
        <f t="shared" si="1"/>
        <v>39</v>
      </c>
      <c r="K37" s="55" t="str">
        <f t="shared" si="2"/>
        <v>The</v>
      </c>
      <c r="L37" s="56" t="str">
        <f t="shared" si="3"/>
        <v>by the sound of</v>
      </c>
      <c r="M37" s="50" t="str">
        <f t="shared" si="4"/>
        <v>YES</v>
      </c>
      <c r="N37" s="51" t="str">
        <f t="shared" si="5"/>
        <v>YES</v>
      </c>
      <c r="O37" s="51"/>
      <c r="P37" s="51"/>
      <c r="Q37" s="51"/>
      <c r="R37" s="56" t="s">
        <v>118</v>
      </c>
      <c r="S37" s="56" t="s">
        <v>117</v>
      </c>
      <c r="T37" s="50">
        <v>1</v>
      </c>
      <c r="U37" s="56" t="s">
        <v>596</v>
      </c>
      <c r="V37" s="50">
        <v>1</v>
      </c>
      <c r="W37" s="56" t="str">
        <f t="shared" si="6"/>
        <v>The villagers were awoken very early in the morning by the sound of dogs barking somewhere in the distance.</v>
      </c>
    </row>
    <row r="38" spans="1:23" s="23" customFormat="1" x14ac:dyDescent="0.3">
      <c r="A38" s="16">
        <v>10</v>
      </c>
      <c r="B38" s="17">
        <v>1</v>
      </c>
      <c r="C38" s="18">
        <v>0.29536722163321</v>
      </c>
      <c r="D38" s="17">
        <v>16</v>
      </c>
      <c r="E38" s="31" t="s">
        <v>155</v>
      </c>
      <c r="F38" s="24" t="s">
        <v>154</v>
      </c>
      <c r="G38" s="17">
        <f t="shared" si="0"/>
        <v>55</v>
      </c>
      <c r="H38" s="17">
        <f t="shared" si="7"/>
        <v>16.245197189826548</v>
      </c>
      <c r="I38" s="21">
        <f t="shared" si="8"/>
        <v>54.169856463859631</v>
      </c>
      <c r="J38" s="17">
        <f t="shared" si="1"/>
        <v>45</v>
      </c>
      <c r="K38" s="22" t="str">
        <f t="shared" si="2"/>
        <v>During</v>
      </c>
      <c r="L38" s="23" t="str">
        <f t="shared" si="3"/>
        <v>coal mine was built</v>
      </c>
      <c r="M38" s="16" t="str">
        <f t="shared" si="4"/>
        <v>YES</v>
      </c>
      <c r="N38" s="17" t="str">
        <f t="shared" si="5"/>
        <v>YES</v>
      </c>
      <c r="O38" s="17" t="str">
        <f>IF(AND(EXACT(F38, F39), EXACT(F38, F40), EXACT(F38, F41), EXACT(F39, F40), EXACT(F40, F41)), "YES","NO")</f>
        <v>YES</v>
      </c>
      <c r="P38" s="17" t="str">
        <f>IF(AND(EXACT(L38, L39), EXACT(L38, L40), EXACT(L38, L41), EXACT(L39, L40), EXACT(L40, L41)), "YES","NO")</f>
        <v>YES</v>
      </c>
      <c r="Q38" s="17" t="str">
        <f>IF(AND(EXACT(K38, K39), EXACT(K38, K40), EXACT(K38, K41), EXACT(K39, K40), EXACT(K40, K41)), "YES","NO")</f>
        <v>YES</v>
      </c>
      <c r="R38" s="23" t="s">
        <v>118</v>
      </c>
      <c r="S38" s="23" t="s">
        <v>117</v>
      </c>
      <c r="T38" s="16">
        <v>1</v>
      </c>
      <c r="U38" s="23" t="s">
        <v>597</v>
      </c>
      <c r="V38" s="16">
        <v>1</v>
      </c>
      <c r="W38" s="23" t="str">
        <f t="shared" si="6"/>
        <v xml:space="preserve">During the cold and snowy winter, a coal mine was built near the Massachusetts seaport of Innsmouth. </v>
      </c>
    </row>
    <row r="39" spans="1:23" s="23" customFormat="1" x14ac:dyDescent="0.3">
      <c r="A39" s="16">
        <v>10</v>
      </c>
      <c r="B39" s="17">
        <v>2</v>
      </c>
      <c r="C39" s="18">
        <v>0.39382296217761298</v>
      </c>
      <c r="D39" s="17">
        <v>16</v>
      </c>
      <c r="E39" s="31" t="s">
        <v>156</v>
      </c>
      <c r="F39" s="24" t="s">
        <v>154</v>
      </c>
      <c r="G39" s="17">
        <f t="shared" si="0"/>
        <v>40</v>
      </c>
      <c r="H39" s="17">
        <f t="shared" si="7"/>
        <v>15.75291848710452</v>
      </c>
      <c r="I39" s="21">
        <f t="shared" si="8"/>
        <v>40.627392347894755</v>
      </c>
      <c r="J39" s="17">
        <f t="shared" si="1"/>
        <v>45</v>
      </c>
      <c r="K39" s="22" t="str">
        <f t="shared" si="2"/>
        <v>During</v>
      </c>
      <c r="L39" s="23" t="str">
        <f t="shared" si="3"/>
        <v>coal mine was built</v>
      </c>
      <c r="M39" s="16" t="str">
        <f t="shared" si="4"/>
        <v>YES</v>
      </c>
      <c r="N39" s="17" t="str">
        <f t="shared" si="5"/>
        <v>YES</v>
      </c>
      <c r="O39" s="17"/>
      <c r="P39" s="17"/>
      <c r="Q39" s="17"/>
      <c r="R39" s="23" t="s">
        <v>118</v>
      </c>
      <c r="S39" s="23" t="s">
        <v>117</v>
      </c>
      <c r="T39" s="16">
        <v>1</v>
      </c>
      <c r="U39" s="23" t="s">
        <v>597</v>
      </c>
      <c r="V39" s="16">
        <v>1</v>
      </c>
      <c r="W39" s="23" t="str">
        <f t="shared" si="6"/>
        <v xml:space="preserve">During the winter, a coal mine was built near the Massachusetts seaport of Innsmouth. </v>
      </c>
    </row>
    <row r="40" spans="1:23" s="23" customFormat="1" x14ac:dyDescent="0.3">
      <c r="A40" s="16">
        <v>10</v>
      </c>
      <c r="B40" s="17">
        <v>3</v>
      </c>
      <c r="C40" s="18">
        <v>0.29536722163321</v>
      </c>
      <c r="D40" s="17">
        <v>26</v>
      </c>
      <c r="E40" s="29" t="s">
        <v>157</v>
      </c>
      <c r="F40" s="24" t="s">
        <v>154</v>
      </c>
      <c r="G40" s="17">
        <f t="shared" si="0"/>
        <v>89</v>
      </c>
      <c r="H40" s="17">
        <f t="shared" si="7"/>
        <v>26.28768272535569</v>
      </c>
      <c r="I40" s="21">
        <f t="shared" si="8"/>
        <v>88.026016753771898</v>
      </c>
      <c r="J40" s="17">
        <f t="shared" si="1"/>
        <v>45</v>
      </c>
      <c r="K40" s="22" t="str">
        <f t="shared" si="2"/>
        <v>During</v>
      </c>
      <c r="L40" s="23" t="str">
        <f t="shared" si="3"/>
        <v>coal mine was built</v>
      </c>
      <c r="M40" s="16" t="str">
        <f t="shared" si="4"/>
        <v>YES</v>
      </c>
      <c r="N40" s="17" t="str">
        <f t="shared" si="5"/>
        <v>YES</v>
      </c>
      <c r="O40" s="17"/>
      <c r="P40" s="17"/>
      <c r="Q40" s="17"/>
      <c r="R40" s="23" t="s">
        <v>118</v>
      </c>
      <c r="S40" s="23" t="s">
        <v>117</v>
      </c>
      <c r="T40" s="16">
        <v>1</v>
      </c>
      <c r="U40" s="23" t="s">
        <v>597</v>
      </c>
      <c r="V40" s="16">
        <v>1</v>
      </c>
      <c r="W40" s="23" t="str">
        <f t="shared" si="6"/>
        <v xml:space="preserve">During the cold winter of 1927-1928 when the sea almost froze over, a coal mine was built near the Massachusetts seaport of Innsmouth. </v>
      </c>
    </row>
    <row r="41" spans="1:23" s="23" customFormat="1" x14ac:dyDescent="0.3">
      <c r="A41" s="16">
        <v>10</v>
      </c>
      <c r="B41" s="17">
        <v>4</v>
      </c>
      <c r="C41" s="18">
        <v>0.39382296217761298</v>
      </c>
      <c r="D41" s="17">
        <v>26</v>
      </c>
      <c r="E41" s="29" t="s">
        <v>158</v>
      </c>
      <c r="F41" s="24" t="s">
        <v>154</v>
      </c>
      <c r="G41" s="17">
        <f t="shared" si="0"/>
        <v>66</v>
      </c>
      <c r="H41" s="17">
        <f t="shared" si="7"/>
        <v>25.992315503722455</v>
      </c>
      <c r="I41" s="21">
        <f t="shared" si="8"/>
        <v>66.019512565328981</v>
      </c>
      <c r="J41" s="17">
        <f t="shared" si="1"/>
        <v>45</v>
      </c>
      <c r="K41" s="22" t="str">
        <f t="shared" si="2"/>
        <v>During</v>
      </c>
      <c r="L41" s="23" t="str">
        <f t="shared" si="3"/>
        <v>coal mine was built</v>
      </c>
      <c r="M41" s="16" t="str">
        <f t="shared" si="4"/>
        <v>YES</v>
      </c>
      <c r="N41" s="17" t="str">
        <f t="shared" si="5"/>
        <v>YES</v>
      </c>
      <c r="O41" s="17"/>
      <c r="P41" s="17"/>
      <c r="Q41" s="17"/>
      <c r="R41" s="23" t="s">
        <v>118</v>
      </c>
      <c r="S41" s="23" t="s">
        <v>117</v>
      </c>
      <c r="T41" s="16">
        <v>1</v>
      </c>
      <c r="U41" s="23" t="s">
        <v>597</v>
      </c>
      <c r="V41" s="16">
        <v>1</v>
      </c>
      <c r="W41" s="23" t="str">
        <f t="shared" si="6"/>
        <v xml:space="preserve">During the cold and snowy winter of 1927-28, a coal mine was built near the Massachusetts seaport of Innsmouth. </v>
      </c>
    </row>
    <row r="42" spans="1:23" s="56" customFormat="1" x14ac:dyDescent="0.3">
      <c r="A42" s="50">
        <v>11</v>
      </c>
      <c r="B42" s="51">
        <v>1</v>
      </c>
      <c r="C42" s="52">
        <v>0.29536722163321</v>
      </c>
      <c r="D42" s="51">
        <v>16</v>
      </c>
      <c r="E42" s="48" t="s">
        <v>160</v>
      </c>
      <c r="F42" s="48" t="s">
        <v>561</v>
      </c>
      <c r="G42" s="51">
        <f t="shared" si="0"/>
        <v>54</v>
      </c>
      <c r="H42" s="51">
        <f t="shared" si="7"/>
        <v>15.94982996819334</v>
      </c>
      <c r="I42" s="54">
        <f t="shared" si="8"/>
        <v>54.169856463859631</v>
      </c>
      <c r="J42" s="51">
        <f t="shared" si="1"/>
        <v>34</v>
      </c>
      <c r="K42" s="55" t="str">
        <f t="shared" si="2"/>
        <v>Wu</v>
      </c>
      <c r="L42" s="56" t="str">
        <f t="shared" si="3"/>
        <v>in the big city</v>
      </c>
      <c r="M42" s="50" t="str">
        <f t="shared" si="4"/>
        <v>YES</v>
      </c>
      <c r="N42" s="51" t="str">
        <f t="shared" si="5"/>
        <v>YES</v>
      </c>
      <c r="O42" s="51" t="str">
        <f>IF(AND(EXACT(F42, F43), EXACT(F42, F44), EXACT(F42, F45), EXACT(F43, F44), EXACT(F44, F45)), "YES","NO")</f>
        <v>YES</v>
      </c>
      <c r="P42" s="51" t="str">
        <f>IF(AND(EXACT(L42, L43), EXACT(L42, L44), EXACT(L42, L45), EXACT(L43, L44), EXACT(L44, L45)), "YES","NO")</f>
        <v>YES</v>
      </c>
      <c r="Q42" s="51" t="str">
        <f>IF(AND(EXACT(K42, K43), EXACT(K42, K44), EXACT(K42, K45), EXACT(K43, K44), EXACT(K44, K45)), "YES","NO")</f>
        <v>YES</v>
      </c>
      <c r="R42" s="56" t="s">
        <v>118</v>
      </c>
      <c r="S42" s="56" t="s">
        <v>117</v>
      </c>
      <c r="T42" s="50">
        <v>1</v>
      </c>
      <c r="U42" s="56" t="s">
        <v>598</v>
      </c>
      <c r="V42" s="50">
        <v>1</v>
      </c>
      <c r="W42" s="56" t="str">
        <f t="shared" si="6"/>
        <v>Wu was really fond of the modern flats in the big city even if they were very overpriced.</v>
      </c>
    </row>
    <row r="43" spans="1:23" s="56" customFormat="1" x14ac:dyDescent="0.3">
      <c r="A43" s="50">
        <v>11</v>
      </c>
      <c r="B43" s="51">
        <v>2</v>
      </c>
      <c r="C43" s="52">
        <v>0.39382296217761298</v>
      </c>
      <c r="D43" s="51">
        <v>16</v>
      </c>
      <c r="E43" s="48" t="s">
        <v>159</v>
      </c>
      <c r="F43" s="48" t="s">
        <v>561</v>
      </c>
      <c r="G43" s="51">
        <f t="shared" si="0"/>
        <v>41</v>
      </c>
      <c r="H43" s="51">
        <f t="shared" si="7"/>
        <v>16.146741449282132</v>
      </c>
      <c r="I43" s="54">
        <f t="shared" si="8"/>
        <v>40.627392347894755</v>
      </c>
      <c r="J43" s="51">
        <f t="shared" si="1"/>
        <v>34</v>
      </c>
      <c r="K43" s="55" t="str">
        <f t="shared" si="2"/>
        <v>Wu</v>
      </c>
      <c r="L43" s="56" t="str">
        <f t="shared" si="3"/>
        <v>in the big city</v>
      </c>
      <c r="M43" s="50" t="str">
        <f t="shared" si="4"/>
        <v>YES</v>
      </c>
      <c r="N43" s="51" t="str">
        <f t="shared" si="5"/>
        <v>YES</v>
      </c>
      <c r="O43" s="51"/>
      <c r="P43" s="51"/>
      <c r="Q43" s="51"/>
      <c r="R43" s="56" t="s">
        <v>118</v>
      </c>
      <c r="S43" s="56" t="s">
        <v>117</v>
      </c>
      <c r="T43" s="50">
        <v>1</v>
      </c>
      <c r="U43" s="56" t="s">
        <v>598</v>
      </c>
      <c r="V43" s="50">
        <v>1</v>
      </c>
      <c r="W43" s="56" t="str">
        <f t="shared" si="6"/>
        <v>Wu liked the modern flats in the big city even if they were very overpriced.</v>
      </c>
    </row>
    <row r="44" spans="1:23" s="56" customFormat="1" x14ac:dyDescent="0.3">
      <c r="A44" s="50">
        <v>11</v>
      </c>
      <c r="B44" s="51">
        <v>3</v>
      </c>
      <c r="C44" s="52">
        <v>0.29536722163321</v>
      </c>
      <c r="D44" s="51">
        <v>26</v>
      </c>
      <c r="E44" s="48" t="s">
        <v>161</v>
      </c>
      <c r="F44" s="48" t="s">
        <v>561</v>
      </c>
      <c r="G44" s="51">
        <f t="shared" si="0"/>
        <v>89</v>
      </c>
      <c r="H44" s="51">
        <f t="shared" si="7"/>
        <v>26.28768272535569</v>
      </c>
      <c r="I44" s="54">
        <f t="shared" si="8"/>
        <v>88.026016753771898</v>
      </c>
      <c r="J44" s="51">
        <f t="shared" si="1"/>
        <v>34</v>
      </c>
      <c r="K44" s="55" t="str">
        <f t="shared" si="2"/>
        <v>Wu</v>
      </c>
      <c r="L44" s="56" t="str">
        <f t="shared" si="3"/>
        <v>in the big city</v>
      </c>
      <c r="M44" s="50" t="str">
        <f t="shared" si="4"/>
        <v>YES</v>
      </c>
      <c r="N44" s="51" t="str">
        <f t="shared" si="5"/>
        <v>YES</v>
      </c>
      <c r="O44" s="51"/>
      <c r="P44" s="51"/>
      <c r="Q44" s="51"/>
      <c r="R44" s="56" t="s">
        <v>118</v>
      </c>
      <c r="S44" s="56" t="s">
        <v>117</v>
      </c>
      <c r="T44" s="50">
        <v>1</v>
      </c>
      <c r="U44" s="56" t="s">
        <v>598</v>
      </c>
      <c r="V44" s="50">
        <v>1</v>
      </c>
      <c r="W44" s="56" t="str">
        <f t="shared" si="6"/>
        <v>Wu Yang had often contemplated living in one of the spacious modern flats in the big city even if they were very overpriced.</v>
      </c>
    </row>
    <row r="45" spans="1:23" s="56" customFormat="1" x14ac:dyDescent="0.3">
      <c r="A45" s="50">
        <v>11</v>
      </c>
      <c r="B45" s="51">
        <v>4</v>
      </c>
      <c r="C45" s="52">
        <v>0.39382296217761298</v>
      </c>
      <c r="D45" s="51">
        <v>26</v>
      </c>
      <c r="E45" s="48" t="s">
        <v>162</v>
      </c>
      <c r="F45" s="48" t="s">
        <v>561</v>
      </c>
      <c r="G45" s="51">
        <f t="shared" si="0"/>
        <v>65</v>
      </c>
      <c r="H45" s="51">
        <f t="shared" si="7"/>
        <v>25.598492541544843</v>
      </c>
      <c r="I45" s="54">
        <f t="shared" si="8"/>
        <v>66.019512565328981</v>
      </c>
      <c r="J45" s="51">
        <f t="shared" si="1"/>
        <v>34</v>
      </c>
      <c r="K45" s="55" t="str">
        <f t="shared" si="2"/>
        <v>Wu</v>
      </c>
      <c r="L45" s="56" t="str">
        <f t="shared" si="3"/>
        <v>in the big city</v>
      </c>
      <c r="M45" s="50" t="str">
        <f t="shared" si="4"/>
        <v>YES</v>
      </c>
      <c r="N45" s="51" t="str">
        <f t="shared" si="5"/>
        <v>YES</v>
      </c>
      <c r="O45" s="51"/>
      <c r="P45" s="51"/>
      <c r="Q45" s="51"/>
      <c r="R45" s="56" t="s">
        <v>118</v>
      </c>
      <c r="S45" s="56" t="s">
        <v>117</v>
      </c>
      <c r="T45" s="50">
        <v>1</v>
      </c>
      <c r="U45" s="56" t="s">
        <v>598</v>
      </c>
      <c r="V45" s="50">
        <v>1</v>
      </c>
      <c r="W45" s="56" t="str">
        <f t="shared" si="6"/>
        <v>Wu often thought about living in the modern flats in the big city even if they were very overpriced.</v>
      </c>
    </row>
    <row r="46" spans="1:23" s="23" customFormat="1" x14ac:dyDescent="0.3">
      <c r="A46" s="16">
        <v>12</v>
      </c>
      <c r="B46" s="17">
        <v>1</v>
      </c>
      <c r="C46" s="18">
        <v>0.29536722163321</v>
      </c>
      <c r="D46" s="17">
        <v>16</v>
      </c>
      <c r="E46" s="24" t="s">
        <v>49</v>
      </c>
      <c r="F46" s="26" t="s">
        <v>663</v>
      </c>
      <c r="G46" s="17">
        <f t="shared" si="0"/>
        <v>55</v>
      </c>
      <c r="H46" s="17">
        <f t="shared" si="7"/>
        <v>16.245197189826548</v>
      </c>
      <c r="I46" s="21">
        <f t="shared" si="8"/>
        <v>54.169856463859631</v>
      </c>
      <c r="J46" s="17">
        <f t="shared" si="1"/>
        <v>46</v>
      </c>
      <c r="K46" s="22" t="str">
        <f t="shared" si="2"/>
        <v>That</v>
      </c>
      <c r="L46" s="23" t="str">
        <f t="shared" si="3"/>
        <v>the new team to</v>
      </c>
      <c r="M46" s="16" t="str">
        <f t="shared" si="4"/>
        <v>YES</v>
      </c>
      <c r="N46" s="17" t="str">
        <f t="shared" si="5"/>
        <v>YES</v>
      </c>
      <c r="O46" s="17" t="str">
        <f>IF(AND(EXACT(F46, F47), EXACT(F46, F48), EXACT(F46, F49), EXACT(F47, F48), EXACT(F48, F49)), "YES","NO")</f>
        <v>YES</v>
      </c>
      <c r="P46" s="17" t="str">
        <f>IF(AND(EXACT(L46, L47), EXACT(L46, L48), EXACT(L46, L49), EXACT(L47, L48), EXACT(L48, L49)), "YES","NO")</f>
        <v>YES</v>
      </c>
      <c r="Q46" s="17" t="str">
        <f>IF(AND(EXACT(K46, K47), EXACT(K46, K48), EXACT(K46, K49), EXACT(K47, K48), EXACT(K48, K49)), "YES","NO")</f>
        <v>YES</v>
      </c>
      <c r="R46" s="23" t="s">
        <v>118</v>
      </c>
      <c r="S46" s="23" t="s">
        <v>117</v>
      </c>
      <c r="T46" s="16">
        <v>1</v>
      </c>
      <c r="U46" s="23" t="s">
        <v>599</v>
      </c>
      <c r="V46" s="16">
        <v>1</v>
      </c>
      <c r="W46" s="23" t="str">
        <f t="shared" si="6"/>
        <v>That same night a huge storm had caused the new team to move indoors quickly for their own protection.</v>
      </c>
    </row>
    <row r="47" spans="1:23" s="23" customFormat="1" x14ac:dyDescent="0.3">
      <c r="A47" s="16">
        <v>12</v>
      </c>
      <c r="B47" s="17">
        <v>2</v>
      </c>
      <c r="C47" s="18">
        <v>0.39382296217761298</v>
      </c>
      <c r="D47" s="17">
        <v>16</v>
      </c>
      <c r="E47" s="24" t="s">
        <v>24</v>
      </c>
      <c r="F47" s="26" t="s">
        <v>663</v>
      </c>
      <c r="G47" s="17">
        <f t="shared" si="0"/>
        <v>41</v>
      </c>
      <c r="H47" s="17">
        <f t="shared" si="7"/>
        <v>16.146741449282132</v>
      </c>
      <c r="I47" s="21">
        <f t="shared" si="8"/>
        <v>40.627392347894755</v>
      </c>
      <c r="J47" s="17">
        <f t="shared" si="1"/>
        <v>46</v>
      </c>
      <c r="K47" s="22" t="str">
        <f t="shared" si="2"/>
        <v>That</v>
      </c>
      <c r="L47" s="23" t="str">
        <f t="shared" si="3"/>
        <v>the new team to</v>
      </c>
      <c r="M47" s="16" t="str">
        <f t="shared" si="4"/>
        <v>YES</v>
      </c>
      <c r="N47" s="17" t="str">
        <f t="shared" si="5"/>
        <v>YES</v>
      </c>
      <c r="O47" s="17"/>
      <c r="P47" s="17"/>
      <c r="Q47" s="17"/>
      <c r="R47" s="23" t="s">
        <v>118</v>
      </c>
      <c r="S47" s="23" t="s">
        <v>117</v>
      </c>
      <c r="T47" s="16">
        <v>1</v>
      </c>
      <c r="U47" s="23" t="s">
        <v>599</v>
      </c>
      <c r="V47" s="16">
        <v>1</v>
      </c>
      <c r="W47" s="23" t="str">
        <f t="shared" si="6"/>
        <v>That night a storm caused the new team to move indoors quickly for their own protection.</v>
      </c>
    </row>
    <row r="48" spans="1:23" s="23" customFormat="1" x14ac:dyDescent="0.3">
      <c r="A48" s="16">
        <v>12</v>
      </c>
      <c r="B48" s="17">
        <v>3</v>
      </c>
      <c r="C48" s="18">
        <v>0.29536722163321</v>
      </c>
      <c r="D48" s="17">
        <v>26</v>
      </c>
      <c r="E48" s="24" t="s">
        <v>192</v>
      </c>
      <c r="F48" s="26" t="s">
        <v>663</v>
      </c>
      <c r="G48" s="17">
        <f t="shared" si="0"/>
        <v>87</v>
      </c>
      <c r="H48" s="17">
        <f t="shared" si="7"/>
        <v>25.69694828208927</v>
      </c>
      <c r="I48" s="21">
        <f t="shared" si="8"/>
        <v>88.026016753771898</v>
      </c>
      <c r="J48" s="17">
        <f t="shared" si="1"/>
        <v>46</v>
      </c>
      <c r="K48" s="22" t="str">
        <f t="shared" si="2"/>
        <v>That</v>
      </c>
      <c r="L48" s="23" t="str">
        <f t="shared" si="3"/>
        <v>the new team to</v>
      </c>
      <c r="M48" s="16" t="str">
        <f t="shared" si="4"/>
        <v>YES</v>
      </c>
      <c r="N48" s="17" t="str">
        <f t="shared" si="5"/>
        <v>YES</v>
      </c>
      <c r="O48" s="17"/>
      <c r="P48" s="17"/>
      <c r="Q48" s="17"/>
      <c r="R48" s="23" t="s">
        <v>118</v>
      </c>
      <c r="S48" s="23" t="s">
        <v>117</v>
      </c>
      <c r="T48" s="16">
        <v>1</v>
      </c>
      <c r="U48" s="23" t="s">
        <v>599</v>
      </c>
      <c r="V48" s="16">
        <v>1</v>
      </c>
      <c r="W48" s="23" t="str">
        <f t="shared" si="6"/>
        <v>That same night a huge storm, which had come from the far north, caused the new team to move indoors quickly for their own protection.</v>
      </c>
    </row>
    <row r="49" spans="1:23" s="23" customFormat="1" x14ac:dyDescent="0.3">
      <c r="A49" s="16">
        <v>12</v>
      </c>
      <c r="B49" s="17">
        <v>4</v>
      </c>
      <c r="C49" s="18">
        <v>0.39382296217761298</v>
      </c>
      <c r="D49" s="17">
        <v>26</v>
      </c>
      <c r="E49" s="24" t="s">
        <v>193</v>
      </c>
      <c r="F49" s="26" t="s">
        <v>663</v>
      </c>
      <c r="G49" s="17">
        <f t="shared" si="0"/>
        <v>65</v>
      </c>
      <c r="H49" s="17">
        <f t="shared" si="7"/>
        <v>25.598492541544843</v>
      </c>
      <c r="I49" s="21">
        <f t="shared" si="8"/>
        <v>66.019512565328981</v>
      </c>
      <c r="J49" s="17">
        <f t="shared" si="1"/>
        <v>46</v>
      </c>
      <c r="K49" s="22" t="str">
        <f t="shared" si="2"/>
        <v>That</v>
      </c>
      <c r="L49" s="23" t="str">
        <f t="shared" si="3"/>
        <v>the new team to</v>
      </c>
      <c r="M49" s="16" t="str">
        <f t="shared" si="4"/>
        <v>YES</v>
      </c>
      <c r="N49" s="17" t="str">
        <f t="shared" si="5"/>
        <v>YES</v>
      </c>
      <c r="O49" s="17"/>
      <c r="P49" s="17"/>
      <c r="Q49" s="17"/>
      <c r="R49" s="23" t="s">
        <v>118</v>
      </c>
      <c r="S49" s="23" t="s">
        <v>117</v>
      </c>
      <c r="T49" s="16">
        <v>1</v>
      </c>
      <c r="U49" s="23" t="s">
        <v>599</v>
      </c>
      <c r="V49" s="16">
        <v>1</v>
      </c>
      <c r="W49" s="23" t="str">
        <f t="shared" si="6"/>
        <v>That night a storm came from the north and caused the new team to move indoors quickly for their own protection.</v>
      </c>
    </row>
    <row r="50" spans="1:23" s="56" customFormat="1" x14ac:dyDescent="0.3">
      <c r="A50" s="50">
        <v>13</v>
      </c>
      <c r="B50" s="51">
        <v>1</v>
      </c>
      <c r="C50" s="52">
        <v>0.29536722163321</v>
      </c>
      <c r="D50" s="51">
        <v>16</v>
      </c>
      <c r="E50" s="48" t="s">
        <v>205</v>
      </c>
      <c r="F50" s="48" t="s">
        <v>204</v>
      </c>
      <c r="G50" s="51">
        <f t="shared" si="0"/>
        <v>55</v>
      </c>
      <c r="H50" s="51">
        <f t="shared" si="7"/>
        <v>16.245197189826548</v>
      </c>
      <c r="I50" s="54">
        <f t="shared" si="8"/>
        <v>54.169856463859631</v>
      </c>
      <c r="J50" s="51">
        <f t="shared" si="1"/>
        <v>46</v>
      </c>
      <c r="K50" s="55" t="str">
        <f t="shared" si="2"/>
        <v>Mr.</v>
      </c>
      <c r="L50" s="56" t="str">
        <f t="shared" si="3"/>
        <v>sat in his garden</v>
      </c>
      <c r="M50" s="50" t="str">
        <f t="shared" si="4"/>
        <v>YES</v>
      </c>
      <c r="N50" s="51" t="str">
        <f t="shared" si="5"/>
        <v>YES</v>
      </c>
      <c r="O50" s="51" t="str">
        <f>IF(AND(EXACT(F50, F51), EXACT(F50, F52), EXACT(F50, F53), EXACT(F51, F52), EXACT(F52, F53)), "YES","NO")</f>
        <v>YES</v>
      </c>
      <c r="P50" s="51" t="str">
        <f>IF(AND(EXACT(L50, L51), EXACT(L50, L52), EXACT(L50, L53), EXACT(L51, L52), EXACT(L52, L53)), "YES","NO")</f>
        <v>YES</v>
      </c>
      <c r="Q50" s="51" t="str">
        <f>IF(AND(EXACT(K50, K51), EXACT(K50, K52), EXACT(K50, K53), EXACT(K51, K52), EXACT(K52, K53)), "YES","NO")</f>
        <v>YES</v>
      </c>
      <c r="R50" s="56" t="s">
        <v>118</v>
      </c>
      <c r="S50" s="56" t="s">
        <v>117</v>
      </c>
      <c r="T50" s="50">
        <v>1</v>
      </c>
      <c r="U50" s="56" t="s">
        <v>600</v>
      </c>
      <c r="V50" s="50">
        <v>1</v>
      </c>
      <c r="W50" s="56" t="str">
        <f t="shared" si="6"/>
        <v>Mr. Lee, our old next door neighbour, sat in his garden as he watched his grandchildren play football.</v>
      </c>
    </row>
    <row r="51" spans="1:23" s="56" customFormat="1" x14ac:dyDescent="0.3">
      <c r="A51" s="50">
        <v>13</v>
      </c>
      <c r="B51" s="51">
        <v>2</v>
      </c>
      <c r="C51" s="52">
        <v>0.39382296217761298</v>
      </c>
      <c r="D51" s="51">
        <v>16</v>
      </c>
      <c r="E51" s="48" t="s">
        <v>206</v>
      </c>
      <c r="F51" s="48" t="s">
        <v>204</v>
      </c>
      <c r="G51" s="51">
        <f t="shared" si="0"/>
        <v>41</v>
      </c>
      <c r="H51" s="51">
        <f t="shared" si="7"/>
        <v>16.146741449282132</v>
      </c>
      <c r="I51" s="54">
        <f t="shared" si="8"/>
        <v>40.627392347894755</v>
      </c>
      <c r="J51" s="51">
        <f t="shared" si="1"/>
        <v>46</v>
      </c>
      <c r="K51" s="55" t="str">
        <f t="shared" si="2"/>
        <v>Mr.</v>
      </c>
      <c r="L51" s="56" t="str">
        <f t="shared" si="3"/>
        <v>sat in his garden</v>
      </c>
      <c r="M51" s="50" t="str">
        <f t="shared" si="4"/>
        <v>YES</v>
      </c>
      <c r="N51" s="51" t="str">
        <f t="shared" si="5"/>
        <v>YES</v>
      </c>
      <c r="O51" s="51"/>
      <c r="P51" s="51"/>
      <c r="Q51" s="51"/>
      <c r="R51" s="56" t="s">
        <v>118</v>
      </c>
      <c r="S51" s="56" t="s">
        <v>117</v>
      </c>
      <c r="T51" s="50">
        <v>1</v>
      </c>
      <c r="U51" s="56" t="s">
        <v>600</v>
      </c>
      <c r="V51" s="50">
        <v>1</v>
      </c>
      <c r="W51" s="56" t="str">
        <f t="shared" si="6"/>
        <v>Mr. Lee, our neighbour, sat in his garden as he watched his grandchildren play football.</v>
      </c>
    </row>
    <row r="52" spans="1:23" s="56" customFormat="1" x14ac:dyDescent="0.3">
      <c r="A52" s="50">
        <v>13</v>
      </c>
      <c r="B52" s="51">
        <v>3</v>
      </c>
      <c r="C52" s="52">
        <v>0.29536722163321</v>
      </c>
      <c r="D52" s="51">
        <v>26</v>
      </c>
      <c r="E52" s="48" t="s">
        <v>207</v>
      </c>
      <c r="F52" s="48" t="s">
        <v>204</v>
      </c>
      <c r="G52" s="51">
        <f t="shared" si="0"/>
        <v>89</v>
      </c>
      <c r="H52" s="51">
        <f t="shared" si="7"/>
        <v>26.28768272535569</v>
      </c>
      <c r="I52" s="54">
        <f t="shared" si="8"/>
        <v>88.026016753771898</v>
      </c>
      <c r="J52" s="51">
        <f t="shared" si="1"/>
        <v>46</v>
      </c>
      <c r="K52" s="55" t="str">
        <f t="shared" si="2"/>
        <v>Mr.</v>
      </c>
      <c r="L52" s="56" t="str">
        <f t="shared" si="3"/>
        <v>sat in his garden</v>
      </c>
      <c r="M52" s="50" t="str">
        <f t="shared" si="4"/>
        <v>YES</v>
      </c>
      <c r="N52" s="51" t="str">
        <f t="shared" si="5"/>
        <v>YES</v>
      </c>
      <c r="O52" s="51"/>
      <c r="P52" s="51"/>
      <c r="Q52" s="51"/>
      <c r="R52" s="56" t="s">
        <v>118</v>
      </c>
      <c r="S52" s="56" t="s">
        <v>117</v>
      </c>
      <c r="T52" s="50">
        <v>1</v>
      </c>
      <c r="U52" s="56" t="s">
        <v>600</v>
      </c>
      <c r="V52" s="50">
        <v>1</v>
      </c>
      <c r="W52" s="56" t="str">
        <f t="shared" si="6"/>
        <v>Mr. Lee, our old time neighbour who had fought in the Second World War, sat in his garden as he watched his grandchildren play football.</v>
      </c>
    </row>
    <row r="53" spans="1:23" s="56" customFormat="1" x14ac:dyDescent="0.3">
      <c r="A53" s="50">
        <v>13</v>
      </c>
      <c r="B53" s="51">
        <v>4</v>
      </c>
      <c r="C53" s="52">
        <v>0.39382296217761298</v>
      </c>
      <c r="D53" s="51">
        <v>26</v>
      </c>
      <c r="E53" s="48" t="s">
        <v>208</v>
      </c>
      <c r="F53" s="48" t="s">
        <v>204</v>
      </c>
      <c r="G53" s="51">
        <f t="shared" si="0"/>
        <v>67</v>
      </c>
      <c r="H53" s="51">
        <f t="shared" si="7"/>
        <v>26.386138465900071</v>
      </c>
      <c r="I53" s="54">
        <f t="shared" si="8"/>
        <v>66.019512565328981</v>
      </c>
      <c r="J53" s="51">
        <f t="shared" si="1"/>
        <v>46</v>
      </c>
      <c r="K53" s="55" t="str">
        <f t="shared" si="2"/>
        <v>Mr.</v>
      </c>
      <c r="L53" s="56" t="str">
        <f t="shared" si="3"/>
        <v>sat in his garden</v>
      </c>
      <c r="M53" s="50" t="str">
        <f t="shared" si="4"/>
        <v>YES</v>
      </c>
      <c r="N53" s="51" t="str">
        <f t="shared" si="5"/>
        <v>YES</v>
      </c>
      <c r="O53" s="51"/>
      <c r="P53" s="51"/>
      <c r="Q53" s="51"/>
      <c r="R53" s="56" t="s">
        <v>118</v>
      </c>
      <c r="S53" s="56" t="s">
        <v>117</v>
      </c>
      <c r="T53" s="50">
        <v>1</v>
      </c>
      <c r="U53" s="56" t="s">
        <v>600</v>
      </c>
      <c r="V53" s="50">
        <v>1</v>
      </c>
      <c r="W53" s="56" t="str">
        <f t="shared" si="6"/>
        <v>Mr. Lee, our neighbour who had fought in the war, sat in his garden as he watched his grandchildren play football.</v>
      </c>
    </row>
    <row r="54" spans="1:23" s="23" customFormat="1" x14ac:dyDescent="0.3">
      <c r="A54" s="16">
        <v>14</v>
      </c>
      <c r="B54" s="17">
        <v>1</v>
      </c>
      <c r="C54" s="18">
        <v>0.29536722163321</v>
      </c>
      <c r="D54" s="17">
        <v>16</v>
      </c>
      <c r="E54" s="26" t="s">
        <v>211</v>
      </c>
      <c r="F54" s="24" t="s">
        <v>210</v>
      </c>
      <c r="G54" s="17">
        <f t="shared" si="0"/>
        <v>55</v>
      </c>
      <c r="H54" s="17">
        <f t="shared" si="7"/>
        <v>16.245197189826548</v>
      </c>
      <c r="I54" s="21">
        <f t="shared" si="8"/>
        <v>54.169856463859631</v>
      </c>
      <c r="J54" s="17">
        <f t="shared" si="1"/>
        <v>56</v>
      </c>
      <c r="K54" s="22" t="str">
        <f t="shared" si="2"/>
        <v>Gary,</v>
      </c>
      <c r="L54" s="23" t="str">
        <f t="shared" si="3"/>
        <v>found the small baby</v>
      </c>
      <c r="M54" s="16" t="str">
        <f t="shared" si="4"/>
        <v>YES</v>
      </c>
      <c r="N54" s="17" t="str">
        <f t="shared" si="5"/>
        <v>YES</v>
      </c>
      <c r="O54" s="17" t="str">
        <f>IF(AND(EXACT(F54, F55), EXACT(F54, F56), EXACT(F54, F57), EXACT(F55, F56), EXACT(F56, F57)), "YES","NO")</f>
        <v>YES</v>
      </c>
      <c r="P54" s="17" t="str">
        <f>IF(AND(EXACT(L54, L55), EXACT(L54, L56), EXACT(L54, L57), EXACT(L55, L56), EXACT(L56, L57)), "YES","NO")</f>
        <v>YES</v>
      </c>
      <c r="Q54" s="17" t="str">
        <f>IF(AND(EXACT(K54, K55), EXACT(K54, K56), EXACT(K54, K57), EXACT(K55, K56), EXACT(K56, K57)), "YES","NO")</f>
        <v>YES</v>
      </c>
      <c r="R54" s="23" t="s">
        <v>118</v>
      </c>
      <c r="S54" s="23" t="s">
        <v>117</v>
      </c>
      <c r="T54" s="16">
        <v>1</v>
      </c>
      <c r="U54" s="23" t="s">
        <v>660</v>
      </c>
      <c r="V54" s="16">
        <v>1</v>
      </c>
      <c r="W54" s="23" t="str">
        <f t="shared" si="6"/>
        <v>Gary, the security guard that day, found the small baby who had been abandoned in the middle of the parking lot.</v>
      </c>
    </row>
    <row r="55" spans="1:23" s="23" customFormat="1" x14ac:dyDescent="0.3">
      <c r="A55" s="16">
        <v>14</v>
      </c>
      <c r="B55" s="17">
        <v>2</v>
      </c>
      <c r="C55" s="18">
        <v>0.39382296217761298</v>
      </c>
      <c r="D55" s="17">
        <v>16</v>
      </c>
      <c r="E55" s="26" t="s">
        <v>209</v>
      </c>
      <c r="F55" s="24" t="s">
        <v>210</v>
      </c>
      <c r="G55" s="17">
        <f t="shared" si="0"/>
        <v>41</v>
      </c>
      <c r="H55" s="17">
        <f t="shared" si="7"/>
        <v>16.146741449282132</v>
      </c>
      <c r="I55" s="21">
        <f t="shared" si="8"/>
        <v>40.627392347894755</v>
      </c>
      <c r="J55" s="17">
        <f t="shared" si="1"/>
        <v>56</v>
      </c>
      <c r="K55" s="22" t="str">
        <f t="shared" si="2"/>
        <v>Gary,</v>
      </c>
      <c r="L55" s="23" t="str">
        <f t="shared" si="3"/>
        <v>found the small baby</v>
      </c>
      <c r="M55" s="16" t="str">
        <f t="shared" si="4"/>
        <v>YES</v>
      </c>
      <c r="N55" s="17" t="str">
        <f t="shared" si="5"/>
        <v>YES</v>
      </c>
      <c r="O55" s="17"/>
      <c r="P55" s="17"/>
      <c r="Q55" s="17"/>
      <c r="R55" s="23" t="s">
        <v>118</v>
      </c>
      <c r="S55" s="23" t="s">
        <v>117</v>
      </c>
      <c r="T55" s="16">
        <v>1</v>
      </c>
      <c r="U55" s="23" t="s">
        <v>660</v>
      </c>
      <c r="V55" s="16">
        <v>1</v>
      </c>
      <c r="W55" s="23" t="str">
        <f t="shared" si="6"/>
        <v>Gary, the old guard, found the small baby who had been abandoned in the middle of the parking lot.</v>
      </c>
    </row>
    <row r="56" spans="1:23" s="23" customFormat="1" x14ac:dyDescent="0.3">
      <c r="A56" s="16">
        <v>14</v>
      </c>
      <c r="B56" s="17">
        <v>3</v>
      </c>
      <c r="C56" s="18">
        <v>0.29536722163321</v>
      </c>
      <c r="D56" s="17">
        <v>26</v>
      </c>
      <c r="E56" s="26" t="s">
        <v>212</v>
      </c>
      <c r="F56" s="24" t="s">
        <v>210</v>
      </c>
      <c r="G56" s="17">
        <f t="shared" si="0"/>
        <v>87</v>
      </c>
      <c r="H56" s="17">
        <f t="shared" si="7"/>
        <v>25.69694828208927</v>
      </c>
      <c r="I56" s="21">
        <f t="shared" si="8"/>
        <v>88.026016753771898</v>
      </c>
      <c r="J56" s="17">
        <f t="shared" si="1"/>
        <v>56</v>
      </c>
      <c r="K56" s="22" t="str">
        <f t="shared" si="2"/>
        <v>Gary,</v>
      </c>
      <c r="L56" s="23" t="str">
        <f t="shared" si="3"/>
        <v>found the small baby</v>
      </c>
      <c r="M56" s="16" t="str">
        <f t="shared" si="4"/>
        <v>YES</v>
      </c>
      <c r="N56" s="17" t="str">
        <f t="shared" si="5"/>
        <v>YES</v>
      </c>
      <c r="O56" s="17"/>
      <c r="P56" s="17"/>
      <c r="Q56" s="17"/>
      <c r="R56" s="23" t="s">
        <v>118</v>
      </c>
      <c r="S56" s="23" t="s">
        <v>117</v>
      </c>
      <c r="T56" s="16">
        <v>1</v>
      </c>
      <c r="U56" s="23" t="s">
        <v>660</v>
      </c>
      <c r="V56" s="16">
        <v>1</v>
      </c>
      <c r="W56" s="23" t="str">
        <f t="shared" si="6"/>
        <v>Gary, the old guard who had been called as a replacement that day, found the small baby who had been abandoned in the middle of the parking lot.</v>
      </c>
    </row>
    <row r="57" spans="1:23" s="23" customFormat="1" x14ac:dyDescent="0.3">
      <c r="A57" s="16">
        <v>14</v>
      </c>
      <c r="B57" s="17">
        <v>4</v>
      </c>
      <c r="C57" s="18">
        <v>0.39382296217761298</v>
      </c>
      <c r="D57" s="17">
        <v>26</v>
      </c>
      <c r="E57" s="26" t="s">
        <v>213</v>
      </c>
      <c r="F57" s="24" t="s">
        <v>210</v>
      </c>
      <c r="G57" s="17">
        <f t="shared" si="0"/>
        <v>65</v>
      </c>
      <c r="H57" s="17">
        <f t="shared" si="7"/>
        <v>25.598492541544843</v>
      </c>
      <c r="I57" s="21">
        <f t="shared" si="8"/>
        <v>66.019512565328981</v>
      </c>
      <c r="J57" s="17">
        <f t="shared" si="1"/>
        <v>56</v>
      </c>
      <c r="K57" s="22" t="str">
        <f t="shared" si="2"/>
        <v>Gary,</v>
      </c>
      <c r="L57" s="23" t="str">
        <f t="shared" si="3"/>
        <v>found the small baby</v>
      </c>
      <c r="M57" s="16" t="str">
        <f t="shared" si="4"/>
        <v>YES</v>
      </c>
      <c r="N57" s="17" t="str">
        <f t="shared" si="5"/>
        <v>YES</v>
      </c>
      <c r="O57" s="17"/>
      <c r="P57" s="17"/>
      <c r="Q57" s="17"/>
      <c r="R57" s="23" t="s">
        <v>118</v>
      </c>
      <c r="S57" s="23" t="s">
        <v>117</v>
      </c>
      <c r="T57" s="16">
        <v>1</v>
      </c>
      <c r="U57" s="23" t="s">
        <v>660</v>
      </c>
      <c r="V57" s="16">
        <v>1</v>
      </c>
      <c r="W57" s="23" t="str">
        <f t="shared" si="6"/>
        <v>Gary, the guard who covered for a colleague, found the small baby who had been abandoned in the middle of the parking lot.</v>
      </c>
    </row>
    <row r="58" spans="1:23" s="56" customFormat="1" x14ac:dyDescent="0.3">
      <c r="A58" s="50">
        <v>15</v>
      </c>
      <c r="B58" s="51">
        <v>1</v>
      </c>
      <c r="C58" s="52">
        <v>0.29536722163321</v>
      </c>
      <c r="D58" s="51">
        <v>16</v>
      </c>
      <c r="E58" s="48" t="s">
        <v>215</v>
      </c>
      <c r="F58" s="62" t="s">
        <v>217</v>
      </c>
      <c r="G58" s="51">
        <f t="shared" si="0"/>
        <v>53</v>
      </c>
      <c r="H58" s="51">
        <f t="shared" si="7"/>
        <v>15.65446274656013</v>
      </c>
      <c r="I58" s="54">
        <f t="shared" si="8"/>
        <v>54.169856463859631</v>
      </c>
      <c r="J58" s="51">
        <f t="shared" si="1"/>
        <v>47</v>
      </c>
      <c r="K58" s="55" t="str">
        <f t="shared" si="2"/>
        <v>It</v>
      </c>
      <c r="L58" s="56" t="str">
        <f t="shared" si="3"/>
        <v>out he had left</v>
      </c>
      <c r="M58" s="50" t="str">
        <f t="shared" si="4"/>
        <v>YES</v>
      </c>
      <c r="N58" s="51" t="str">
        <f t="shared" si="5"/>
        <v>YES</v>
      </c>
      <c r="O58" s="51" t="str">
        <f>IF(AND(EXACT(F58, F59), EXACT(F58, F60), EXACT(F58, F61), EXACT(F59, F60), EXACT(F60, F61)), "YES","NO")</f>
        <v>YES</v>
      </c>
      <c r="P58" s="51" t="str">
        <f>IF(AND(EXACT(L58, L59), EXACT(L58, L60), EXACT(L58, L61), EXACT(L59, L60), EXACT(L60, L61)), "YES","NO")</f>
        <v>YES</v>
      </c>
      <c r="Q58" s="51" t="str">
        <f>IF(AND(EXACT(K58, K59), EXACT(K58, K60), EXACT(K58, K61), EXACT(K59, K60), EXACT(K60, K61)), "YES","NO")</f>
        <v>YES</v>
      </c>
      <c r="R58" s="56" t="s">
        <v>118</v>
      </c>
      <c r="S58" s="56" t="s">
        <v>117</v>
      </c>
      <c r="T58" s="50">
        <v>1</v>
      </c>
      <c r="U58" s="56" t="s">
        <v>601</v>
      </c>
      <c r="V58" s="50">
        <v>1</v>
      </c>
      <c r="W58" s="56" t="str">
        <f t="shared" si="6"/>
        <v>It was only after lunch that he found out he had left his wallet in the restaurant around the corner.</v>
      </c>
    </row>
    <row r="59" spans="1:23" s="56" customFormat="1" x14ac:dyDescent="0.3">
      <c r="A59" s="50">
        <v>15</v>
      </c>
      <c r="B59" s="51">
        <v>2</v>
      </c>
      <c r="C59" s="52">
        <v>0.39382296217761298</v>
      </c>
      <c r="D59" s="51">
        <v>16</v>
      </c>
      <c r="E59" s="48" t="s">
        <v>214</v>
      </c>
      <c r="F59" s="62" t="s">
        <v>217</v>
      </c>
      <c r="G59" s="51">
        <f t="shared" si="0"/>
        <v>41</v>
      </c>
      <c r="H59" s="51">
        <f t="shared" si="7"/>
        <v>16.146741449282132</v>
      </c>
      <c r="I59" s="54">
        <f t="shared" si="8"/>
        <v>40.627392347894755</v>
      </c>
      <c r="J59" s="51">
        <f t="shared" si="1"/>
        <v>47</v>
      </c>
      <c r="K59" s="55" t="str">
        <f t="shared" si="2"/>
        <v>It</v>
      </c>
      <c r="L59" s="56" t="str">
        <f t="shared" si="3"/>
        <v>out he had left</v>
      </c>
      <c r="M59" s="50" t="str">
        <f t="shared" si="4"/>
        <v>YES</v>
      </c>
      <c r="N59" s="51" t="str">
        <f t="shared" si="5"/>
        <v>YES</v>
      </c>
      <c r="O59" s="51"/>
      <c r="P59" s="51"/>
      <c r="Q59" s="51"/>
      <c r="R59" s="56" t="s">
        <v>118</v>
      </c>
      <c r="S59" s="56" t="s">
        <v>117</v>
      </c>
      <c r="T59" s="50">
        <v>1</v>
      </c>
      <c r="U59" s="56" t="s">
        <v>601</v>
      </c>
      <c r="V59" s="50">
        <v>1</v>
      </c>
      <c r="W59" s="56" t="str">
        <f t="shared" si="6"/>
        <v>It was then that he found out he had left his wallet in the restaurant around the corner.</v>
      </c>
    </row>
    <row r="60" spans="1:23" s="56" customFormat="1" x14ac:dyDescent="0.3">
      <c r="A60" s="50">
        <v>15</v>
      </c>
      <c r="B60" s="51">
        <v>3</v>
      </c>
      <c r="C60" s="52">
        <v>0.29536722163321</v>
      </c>
      <c r="D60" s="51">
        <v>26</v>
      </c>
      <c r="E60" s="48" t="s">
        <v>216</v>
      </c>
      <c r="F60" s="62" t="s">
        <v>217</v>
      </c>
      <c r="G60" s="51">
        <f t="shared" si="0"/>
        <v>89</v>
      </c>
      <c r="H60" s="51">
        <f t="shared" si="7"/>
        <v>26.28768272535569</v>
      </c>
      <c r="I60" s="54">
        <f t="shared" si="8"/>
        <v>88.026016753771898</v>
      </c>
      <c r="J60" s="51">
        <f t="shared" si="1"/>
        <v>47</v>
      </c>
      <c r="K60" s="55" t="str">
        <f t="shared" si="2"/>
        <v>It</v>
      </c>
      <c r="L60" s="56" t="str">
        <f t="shared" si="3"/>
        <v>out he had left</v>
      </c>
      <c r="M60" s="50" t="str">
        <f t="shared" si="4"/>
        <v>YES</v>
      </c>
      <c r="N60" s="51" t="str">
        <f t="shared" si="5"/>
        <v>YES</v>
      </c>
      <c r="O60" s="51"/>
      <c r="P60" s="51"/>
      <c r="Q60" s="51"/>
      <c r="R60" s="56" t="s">
        <v>118</v>
      </c>
      <c r="S60" s="56" t="s">
        <v>117</v>
      </c>
      <c r="T60" s="50">
        <v>1</v>
      </c>
      <c r="U60" s="56" t="s">
        <v>601</v>
      </c>
      <c r="V60" s="50">
        <v>1</v>
      </c>
      <c r="W60" s="56" t="str">
        <f t="shared" si="6"/>
        <v>It was only after he received an urgent call from the owner that he found out he had left his wallet in the restaurant around the corner.</v>
      </c>
    </row>
    <row r="61" spans="1:23" s="56" customFormat="1" x14ac:dyDescent="0.3">
      <c r="A61" s="50">
        <v>15</v>
      </c>
      <c r="B61" s="51">
        <v>4</v>
      </c>
      <c r="C61" s="52">
        <v>0.39382296217761298</v>
      </c>
      <c r="D61" s="51">
        <v>26</v>
      </c>
      <c r="E61" s="48" t="s">
        <v>218</v>
      </c>
      <c r="F61" s="62" t="s">
        <v>217</v>
      </c>
      <c r="G61" s="51">
        <f t="shared" si="0"/>
        <v>66</v>
      </c>
      <c r="H61" s="51">
        <f t="shared" si="7"/>
        <v>25.992315503722455</v>
      </c>
      <c r="I61" s="54">
        <f t="shared" si="8"/>
        <v>66.019512565328981</v>
      </c>
      <c r="J61" s="51">
        <f t="shared" si="1"/>
        <v>47</v>
      </c>
      <c r="K61" s="55" t="str">
        <f t="shared" si="2"/>
        <v>It</v>
      </c>
      <c r="L61" s="56" t="str">
        <f t="shared" si="3"/>
        <v>out he had left</v>
      </c>
      <c r="M61" s="50" t="str">
        <f t="shared" si="4"/>
        <v>YES</v>
      </c>
      <c r="N61" s="51" t="str">
        <f t="shared" si="5"/>
        <v>YES</v>
      </c>
      <c r="O61" s="51"/>
      <c r="P61" s="51"/>
      <c r="Q61" s="51"/>
      <c r="R61" s="56" t="s">
        <v>118</v>
      </c>
      <c r="S61" s="56" t="s">
        <v>117</v>
      </c>
      <c r="T61" s="50">
        <v>1</v>
      </c>
      <c r="U61" s="56" t="s">
        <v>601</v>
      </c>
      <c r="V61" s="50">
        <v>1</v>
      </c>
      <c r="W61" s="56" t="str">
        <f t="shared" si="6"/>
        <v>It was only after he received a call that he found out he had left his wallet in the restaurant around the corner.</v>
      </c>
    </row>
    <row r="62" spans="1:23" s="23" customFormat="1" x14ac:dyDescent="0.3">
      <c r="A62" s="16">
        <v>16</v>
      </c>
      <c r="B62" s="17">
        <v>1</v>
      </c>
      <c r="C62" s="18">
        <v>0.29536722163321</v>
      </c>
      <c r="D62" s="17">
        <v>16</v>
      </c>
      <c r="E62" s="24" t="s">
        <v>220</v>
      </c>
      <c r="F62" s="24" t="s">
        <v>221</v>
      </c>
      <c r="G62" s="17">
        <f t="shared" si="0"/>
        <v>54</v>
      </c>
      <c r="H62" s="17">
        <f t="shared" si="7"/>
        <v>15.94982996819334</v>
      </c>
      <c r="I62" s="21">
        <f t="shared" si="8"/>
        <v>54.169856463859631</v>
      </c>
      <c r="J62" s="17">
        <f t="shared" si="1"/>
        <v>75</v>
      </c>
      <c r="K62" s="22" t="str">
        <f t="shared" si="2"/>
        <v>When</v>
      </c>
      <c r="L62" s="23" t="str">
        <f t="shared" si="3"/>
        <v>feeling sick, Sally knew</v>
      </c>
      <c r="M62" s="16" t="str">
        <f t="shared" si="4"/>
        <v>YES</v>
      </c>
      <c r="N62" s="17" t="str">
        <f t="shared" si="5"/>
        <v>YES</v>
      </c>
      <c r="O62" s="17" t="str">
        <f>IF(AND(EXACT(F62, F63), EXACT(F62, F64), EXACT(F62, F65), EXACT(F63, F64), EXACT(F64, F65)), "YES","NO")</f>
        <v>YES</v>
      </c>
      <c r="P62" s="17" t="str">
        <f>IF(AND(EXACT(L62, L63), EXACT(L62, L64), EXACT(L62, L65), EXACT(L63, L64), EXACT(L64, L65)), "YES","NO")</f>
        <v>YES</v>
      </c>
      <c r="Q62" s="17" t="str">
        <f>IF(AND(EXACT(K62, K63), EXACT(K62, K64), EXACT(K62, K65), EXACT(K63, K64), EXACT(K64, K65)), "YES","NO")</f>
        <v>YES</v>
      </c>
      <c r="R62" s="23" t="s">
        <v>118</v>
      </c>
      <c r="S62" s="23" t="s">
        <v>117</v>
      </c>
      <c r="T62" s="16">
        <v>1</v>
      </c>
      <c r="U62" s="23" t="s">
        <v>602</v>
      </c>
      <c r="V62" s="16">
        <v>1</v>
      </c>
      <c r="W62" s="23" t="str">
        <f t="shared" si="6"/>
        <v>When she woke up that morning feeling sick, Sally knew she probably had food poisoning from the dinner she ate the previous night.</v>
      </c>
    </row>
    <row r="63" spans="1:23" s="23" customFormat="1" x14ac:dyDescent="0.3">
      <c r="A63" s="16">
        <v>16</v>
      </c>
      <c r="B63" s="17">
        <v>2</v>
      </c>
      <c r="C63" s="18">
        <v>0.39382296217761298</v>
      </c>
      <c r="D63" s="17">
        <v>16</v>
      </c>
      <c r="E63" s="24" t="s">
        <v>219</v>
      </c>
      <c r="F63" s="24" t="s">
        <v>221</v>
      </c>
      <c r="G63" s="17">
        <f t="shared" si="0"/>
        <v>41</v>
      </c>
      <c r="H63" s="17">
        <f t="shared" si="7"/>
        <v>16.146741449282132</v>
      </c>
      <c r="I63" s="21">
        <f t="shared" si="8"/>
        <v>40.627392347894755</v>
      </c>
      <c r="J63" s="17">
        <f t="shared" si="1"/>
        <v>75</v>
      </c>
      <c r="K63" s="22" t="str">
        <f t="shared" si="2"/>
        <v>When</v>
      </c>
      <c r="L63" s="23" t="str">
        <f t="shared" si="3"/>
        <v>feeling sick, Sally knew</v>
      </c>
      <c r="M63" s="16" t="str">
        <f t="shared" si="4"/>
        <v>YES</v>
      </c>
      <c r="N63" s="17" t="str">
        <f t="shared" si="5"/>
        <v>YES</v>
      </c>
      <c r="O63" s="17"/>
      <c r="P63" s="17"/>
      <c r="Q63" s="17"/>
      <c r="R63" s="23" t="s">
        <v>118</v>
      </c>
      <c r="S63" s="23" t="s">
        <v>117</v>
      </c>
      <c r="T63" s="16">
        <v>1</v>
      </c>
      <c r="U63" s="23" t="s">
        <v>602</v>
      </c>
      <c r="V63" s="16">
        <v>1</v>
      </c>
      <c r="W63" s="23" t="str">
        <f t="shared" si="6"/>
        <v>When she woke up feeling sick, Sally knew she probably had food poisoning from the dinner she ate the previous night.</v>
      </c>
    </row>
    <row r="64" spans="1:23" s="23" customFormat="1" x14ac:dyDescent="0.3">
      <c r="A64" s="16">
        <v>16</v>
      </c>
      <c r="B64" s="17">
        <v>3</v>
      </c>
      <c r="C64" s="18">
        <v>0.29536722163321</v>
      </c>
      <c r="D64" s="17">
        <v>26</v>
      </c>
      <c r="E64" s="24" t="s">
        <v>222</v>
      </c>
      <c r="F64" s="24" t="s">
        <v>221</v>
      </c>
      <c r="G64" s="17">
        <f t="shared" si="0"/>
        <v>88</v>
      </c>
      <c r="H64" s="17">
        <f t="shared" si="7"/>
        <v>25.99231550372248</v>
      </c>
      <c r="I64" s="21">
        <f t="shared" si="8"/>
        <v>88.026016753771898</v>
      </c>
      <c r="J64" s="17">
        <f t="shared" si="1"/>
        <v>75</v>
      </c>
      <c r="K64" s="22" t="str">
        <f t="shared" si="2"/>
        <v>When</v>
      </c>
      <c r="L64" s="23" t="str">
        <f t="shared" si="3"/>
        <v>feeling sick, Sally knew</v>
      </c>
      <c r="M64" s="16" t="str">
        <f t="shared" si="4"/>
        <v>YES</v>
      </c>
      <c r="N64" s="17" t="str">
        <f t="shared" si="5"/>
        <v>YES</v>
      </c>
      <c r="O64" s="17"/>
      <c r="P64" s="17"/>
      <c r="Q64" s="17"/>
      <c r="R64" s="23" t="s">
        <v>118</v>
      </c>
      <c r="S64" s="23" t="s">
        <v>117</v>
      </c>
      <c r="T64" s="16">
        <v>1</v>
      </c>
      <c r="U64" s="23" t="s">
        <v>602</v>
      </c>
      <c r="V64" s="16">
        <v>1</v>
      </c>
      <c r="W64" s="23" t="str">
        <f t="shared" si="6"/>
        <v>When she inexplicably woke up in the early hours of the morning feeling sick, Sally knew she probably had food poisoning from the dinner she ate the previous night.</v>
      </c>
    </row>
    <row r="65" spans="1:23" s="23" customFormat="1" x14ac:dyDescent="0.3">
      <c r="A65" s="16">
        <v>16</v>
      </c>
      <c r="B65" s="17">
        <v>4</v>
      </c>
      <c r="C65" s="18">
        <v>0.39382296217761298</v>
      </c>
      <c r="D65" s="17">
        <v>26</v>
      </c>
      <c r="E65" s="24" t="s">
        <v>223</v>
      </c>
      <c r="F65" s="24" t="s">
        <v>221</v>
      </c>
      <c r="G65" s="17">
        <f t="shared" si="0"/>
        <v>67</v>
      </c>
      <c r="H65" s="17">
        <f t="shared" si="7"/>
        <v>26.386138465900071</v>
      </c>
      <c r="I65" s="21">
        <f t="shared" si="8"/>
        <v>66.019512565328981</v>
      </c>
      <c r="J65" s="17">
        <f t="shared" si="1"/>
        <v>75</v>
      </c>
      <c r="K65" s="22" t="str">
        <f t="shared" si="2"/>
        <v>When</v>
      </c>
      <c r="L65" s="23" t="str">
        <f t="shared" si="3"/>
        <v>feeling sick, Sally knew</v>
      </c>
      <c r="M65" s="16" t="str">
        <f t="shared" si="4"/>
        <v>YES</v>
      </c>
      <c r="N65" s="17" t="str">
        <f t="shared" si="5"/>
        <v>YES</v>
      </c>
      <c r="O65" s="17"/>
      <c r="P65" s="17"/>
      <c r="Q65" s="17"/>
      <c r="R65" s="23" t="s">
        <v>118</v>
      </c>
      <c r="S65" s="23" t="s">
        <v>117</v>
      </c>
      <c r="T65" s="16">
        <v>1</v>
      </c>
      <c r="U65" s="23" t="s">
        <v>602</v>
      </c>
      <c r="V65" s="16">
        <v>1</v>
      </c>
      <c r="W65" s="23" t="str">
        <f t="shared" si="6"/>
        <v>When she woke up very early in the morning feeling sick, Sally knew she probably had food poisoning from the dinner she ate the previous night.</v>
      </c>
    </row>
    <row r="66" spans="1:23" s="56" customFormat="1" ht="15" customHeight="1" x14ac:dyDescent="0.3">
      <c r="A66" s="50">
        <v>17</v>
      </c>
      <c r="B66" s="51">
        <v>1</v>
      </c>
      <c r="C66" s="52">
        <v>0.29536722163321</v>
      </c>
      <c r="D66" s="51">
        <v>16</v>
      </c>
      <c r="E66" s="53" t="s">
        <v>240</v>
      </c>
      <c r="F66" s="48" t="s">
        <v>239</v>
      </c>
      <c r="G66" s="51">
        <f t="shared" ref="G66:G129" si="9">LEN(E66)</f>
        <v>54</v>
      </c>
      <c r="H66" s="51">
        <f t="shared" ref="H66:H129" si="10">G66*C66</f>
        <v>15.94982996819334</v>
      </c>
      <c r="I66" s="54">
        <f t="shared" ref="I66:I129" si="11">D66/C66</f>
        <v>54.169856463859631</v>
      </c>
      <c r="J66" s="51">
        <f t="shared" ref="J66:J129" si="12">LEN(F66)</f>
        <v>61</v>
      </c>
      <c r="K66" s="55" t="str">
        <f t="shared" ref="K66:K129" si="13">LEFT(E66, FIND(" ", E66)-1)</f>
        <v>When</v>
      </c>
      <c r="L66" s="56" t="str">
        <f t="shared" ref="L66:L129" si="14">MID(E66,FIND("@",SUBSTITUTE(E66," ","@",LEN(E66)-LEN(SUBSTITUTE(E66," ",""))-(4-1)))+1,LEN(E66))</f>
        <v>found out that nobody</v>
      </c>
      <c r="M66" s="50" t="str">
        <f t="shared" ref="M66:M129" si="15">IF(OR(LEN(F66)&lt;30, LEN(F66)&gt;90), "NO", "YES")</f>
        <v>YES</v>
      </c>
      <c r="N66" s="51" t="str">
        <f t="shared" ref="N66:N129" si="16">IF(IF(LEN(TRIM(L66))=0,0,LEN(TRIM(L66))-LEN(SUBSTITUTE(L66," ",""))+1)=4, "YES", "NO")</f>
        <v>YES</v>
      </c>
      <c r="O66" s="51" t="str">
        <f>IF(AND(EXACT(F66, F67), EXACT(F66, F68), EXACT(F66, F69), EXACT(F67, F68), EXACT(F68, F69)), "YES","NO")</f>
        <v>YES</v>
      </c>
      <c r="P66" s="51" t="str">
        <f>IF(AND(EXACT(L66, L67), EXACT(L66, L68), EXACT(L66, L69), EXACT(L67, L68), EXACT(L68, L69)), "YES","NO")</f>
        <v>YES</v>
      </c>
      <c r="Q66" s="51" t="str">
        <f>IF(AND(EXACT(K66, K67), EXACT(K66, K68), EXACT(K66, K69), EXACT(K67, K68), EXACT(K68, K69)), "YES","NO")</f>
        <v>YES</v>
      </c>
      <c r="R66" s="56" t="s">
        <v>118</v>
      </c>
      <c r="S66" s="56" t="s">
        <v>117</v>
      </c>
      <c r="T66" s="50">
        <v>1</v>
      </c>
      <c r="U66" s="56" t="s">
        <v>603</v>
      </c>
      <c r="V66" s="50">
        <v>1</v>
      </c>
      <c r="W66" s="56" t="str">
        <f t="shared" ref="W66:W129" si="17">E66&amp;" "&amp;F66</f>
        <v>When Gregory finally woke up, he found out that nobody had bothered to clean up the flat after the party last night.</v>
      </c>
    </row>
    <row r="67" spans="1:23" s="56" customFormat="1" x14ac:dyDescent="0.3">
      <c r="A67" s="50">
        <v>17</v>
      </c>
      <c r="B67" s="51">
        <v>2</v>
      </c>
      <c r="C67" s="52">
        <v>0.39382296217761298</v>
      </c>
      <c r="D67" s="51">
        <v>16</v>
      </c>
      <c r="E67" s="53" t="s">
        <v>238</v>
      </c>
      <c r="F67" s="48" t="s">
        <v>239</v>
      </c>
      <c r="G67" s="51">
        <f t="shared" si="9"/>
        <v>41</v>
      </c>
      <c r="H67" s="51">
        <f t="shared" si="10"/>
        <v>16.146741449282132</v>
      </c>
      <c r="I67" s="54">
        <f t="shared" si="11"/>
        <v>40.627392347894755</v>
      </c>
      <c r="J67" s="51">
        <f t="shared" si="12"/>
        <v>61</v>
      </c>
      <c r="K67" s="55" t="str">
        <f t="shared" si="13"/>
        <v>When</v>
      </c>
      <c r="L67" s="56" t="str">
        <f t="shared" si="14"/>
        <v>found out that nobody</v>
      </c>
      <c r="M67" s="50" t="str">
        <f t="shared" si="15"/>
        <v>YES</v>
      </c>
      <c r="N67" s="51" t="str">
        <f t="shared" si="16"/>
        <v>YES</v>
      </c>
      <c r="O67" s="51"/>
      <c r="P67" s="51"/>
      <c r="Q67" s="51"/>
      <c r="R67" s="56" t="s">
        <v>118</v>
      </c>
      <c r="S67" s="56" t="s">
        <v>117</v>
      </c>
      <c r="T67" s="50">
        <v>1</v>
      </c>
      <c r="U67" s="56" t="s">
        <v>603</v>
      </c>
      <c r="V67" s="50">
        <v>1</v>
      </c>
      <c r="W67" s="56" t="str">
        <f t="shared" si="17"/>
        <v>When he woke up, he found out that nobody had bothered to clean up the flat after the party last night.</v>
      </c>
    </row>
    <row r="68" spans="1:23" s="56" customFormat="1" x14ac:dyDescent="0.3">
      <c r="A68" s="50">
        <v>17</v>
      </c>
      <c r="B68" s="51">
        <v>3</v>
      </c>
      <c r="C68" s="52">
        <v>0.29536722163321</v>
      </c>
      <c r="D68" s="51">
        <v>26</v>
      </c>
      <c r="E68" s="53" t="s">
        <v>241</v>
      </c>
      <c r="F68" s="48" t="s">
        <v>239</v>
      </c>
      <c r="G68" s="51">
        <f t="shared" si="9"/>
        <v>89</v>
      </c>
      <c r="H68" s="51">
        <f t="shared" si="10"/>
        <v>26.28768272535569</v>
      </c>
      <c r="I68" s="54">
        <f t="shared" si="11"/>
        <v>88.026016753771898</v>
      </c>
      <c r="J68" s="51">
        <f t="shared" si="12"/>
        <v>61</v>
      </c>
      <c r="K68" s="55" t="str">
        <f t="shared" si="13"/>
        <v>When</v>
      </c>
      <c r="L68" s="56" t="str">
        <f t="shared" si="14"/>
        <v>found out that nobody</v>
      </c>
      <c r="M68" s="50" t="str">
        <f t="shared" si="15"/>
        <v>YES</v>
      </c>
      <c r="N68" s="51" t="str">
        <f t="shared" si="16"/>
        <v>YES</v>
      </c>
      <c r="O68" s="51"/>
      <c r="P68" s="51"/>
      <c r="Q68" s="51"/>
      <c r="R68" s="56" t="s">
        <v>118</v>
      </c>
      <c r="S68" s="56" t="s">
        <v>117</v>
      </c>
      <c r="T68" s="50">
        <v>1</v>
      </c>
      <c r="U68" s="56" t="s">
        <v>603</v>
      </c>
      <c r="V68" s="50">
        <v>1</v>
      </c>
      <c r="W68" s="56" t="str">
        <f t="shared" si="17"/>
        <v>When Gregory woke up with a throbbing headache the next morning, he found out that nobody had bothered to clean up the flat after the party last night.</v>
      </c>
    </row>
    <row r="69" spans="1:23" s="56" customFormat="1" x14ac:dyDescent="0.3">
      <c r="A69" s="50">
        <v>17</v>
      </c>
      <c r="B69" s="51">
        <v>4</v>
      </c>
      <c r="C69" s="52">
        <v>0.39382296217761298</v>
      </c>
      <c r="D69" s="51">
        <v>26</v>
      </c>
      <c r="E69" s="53" t="s">
        <v>242</v>
      </c>
      <c r="F69" s="48" t="s">
        <v>239</v>
      </c>
      <c r="G69" s="51">
        <f t="shared" si="9"/>
        <v>67</v>
      </c>
      <c r="H69" s="51">
        <f t="shared" si="10"/>
        <v>26.386138465900071</v>
      </c>
      <c r="I69" s="54">
        <f t="shared" si="11"/>
        <v>66.019512565328981</v>
      </c>
      <c r="J69" s="51">
        <f t="shared" si="12"/>
        <v>61</v>
      </c>
      <c r="K69" s="55" t="str">
        <f t="shared" si="13"/>
        <v>When</v>
      </c>
      <c r="L69" s="56" t="str">
        <f t="shared" si="14"/>
        <v>found out that nobody</v>
      </c>
      <c r="M69" s="50" t="str">
        <f t="shared" si="15"/>
        <v>YES</v>
      </c>
      <c r="N69" s="51" t="str">
        <f t="shared" si="16"/>
        <v>YES</v>
      </c>
      <c r="O69" s="51"/>
      <c r="P69" s="51"/>
      <c r="Q69" s="51"/>
      <c r="R69" s="56" t="s">
        <v>118</v>
      </c>
      <c r="S69" s="56" t="s">
        <v>117</v>
      </c>
      <c r="T69" s="50">
        <v>1</v>
      </c>
      <c r="U69" s="56" t="s">
        <v>603</v>
      </c>
      <c r="V69" s="50">
        <v>1</v>
      </c>
      <c r="W69" s="56" t="str">
        <f t="shared" si="17"/>
        <v>When Gregory woke up with a huge headache, he found out that nobody had bothered to clean up the flat after the party last night.</v>
      </c>
    </row>
    <row r="70" spans="1:23" s="23" customFormat="1" x14ac:dyDescent="0.3">
      <c r="A70" s="16">
        <v>18</v>
      </c>
      <c r="B70" s="17">
        <v>1</v>
      </c>
      <c r="C70" s="18">
        <v>0.29536722163321</v>
      </c>
      <c r="D70" s="17">
        <v>16</v>
      </c>
      <c r="E70" s="29" t="s">
        <v>644</v>
      </c>
      <c r="F70" s="24" t="s">
        <v>243</v>
      </c>
      <c r="G70" s="17">
        <f t="shared" si="9"/>
        <v>54</v>
      </c>
      <c r="H70" s="17">
        <f t="shared" si="10"/>
        <v>15.94982996819334</v>
      </c>
      <c r="I70" s="21">
        <f t="shared" si="11"/>
        <v>54.169856463859631</v>
      </c>
      <c r="J70" s="17">
        <f t="shared" si="12"/>
        <v>47</v>
      </c>
      <c r="K70" s="22" t="str">
        <f t="shared" si="13"/>
        <v>I</v>
      </c>
      <c r="L70" s="23" t="str">
        <f t="shared" si="14"/>
        <v>backpack, took my keys</v>
      </c>
      <c r="M70" s="16" t="str">
        <f t="shared" si="15"/>
        <v>YES</v>
      </c>
      <c r="N70" s="17" t="str">
        <f t="shared" si="16"/>
        <v>YES</v>
      </c>
      <c r="O70" s="17" t="str">
        <f>IF(AND(EXACT(F70, F71), EXACT(F70, F72), EXACT(F70, F73), EXACT(F71, F72), EXACT(F72, F73)), "YES","NO")</f>
        <v>YES</v>
      </c>
      <c r="P70" s="17" t="str">
        <f>IF(AND(EXACT(L70, L71), EXACT(L70, L72), EXACT(L70, L73), EXACT(L71, L72), EXACT(L72, L73)), "YES","NO")</f>
        <v>YES</v>
      </c>
      <c r="Q70" s="17" t="str">
        <f>IF(AND(EXACT(K70, K71), EXACT(K70, K72), EXACT(K70, K73), EXACT(K71, K72), EXACT(K72, K73)), "YES","NO")</f>
        <v>YES</v>
      </c>
      <c r="R70" s="23" t="s">
        <v>118</v>
      </c>
      <c r="S70" s="23" t="s">
        <v>117</v>
      </c>
      <c r="T70" s="16">
        <v>1</v>
      </c>
      <c r="U70" s="23" t="s">
        <v>604</v>
      </c>
      <c r="V70" s="16">
        <v>1</v>
      </c>
      <c r="W70" s="23" t="str">
        <f t="shared" si="17"/>
        <v>I put a vest and a jumper in my backpack, took my keys and headed towards the underground parking lot.</v>
      </c>
    </row>
    <row r="71" spans="1:23" s="23" customFormat="1" x14ac:dyDescent="0.3">
      <c r="A71" s="16">
        <v>18</v>
      </c>
      <c r="B71" s="17">
        <v>2</v>
      </c>
      <c r="C71" s="18">
        <v>0.39382296217761298</v>
      </c>
      <c r="D71" s="17">
        <v>16</v>
      </c>
      <c r="E71" s="29" t="s">
        <v>244</v>
      </c>
      <c r="F71" s="24" t="s">
        <v>243</v>
      </c>
      <c r="G71" s="17">
        <f t="shared" si="9"/>
        <v>41</v>
      </c>
      <c r="H71" s="17">
        <f t="shared" si="10"/>
        <v>16.146741449282132</v>
      </c>
      <c r="I71" s="21">
        <f t="shared" si="11"/>
        <v>40.627392347894755</v>
      </c>
      <c r="J71" s="17">
        <f t="shared" si="12"/>
        <v>47</v>
      </c>
      <c r="K71" s="22" t="str">
        <f t="shared" si="13"/>
        <v>I</v>
      </c>
      <c r="L71" s="23" t="str">
        <f t="shared" si="14"/>
        <v>backpack, took my keys</v>
      </c>
      <c r="M71" s="16" t="str">
        <f t="shared" si="15"/>
        <v>YES</v>
      </c>
      <c r="N71" s="17" t="str">
        <f t="shared" si="16"/>
        <v>YES</v>
      </c>
      <c r="O71" s="17"/>
      <c r="P71" s="17"/>
      <c r="Q71" s="17"/>
      <c r="R71" s="23" t="s">
        <v>118</v>
      </c>
      <c r="S71" s="23" t="s">
        <v>117</v>
      </c>
      <c r="T71" s="16">
        <v>1</v>
      </c>
      <c r="U71" s="23" t="s">
        <v>604</v>
      </c>
      <c r="V71" s="16">
        <v>1</v>
      </c>
      <c r="W71" s="23" t="str">
        <f t="shared" si="17"/>
        <v>I put a vest in my backpack, took my keys and headed towards the underground parking lot.</v>
      </c>
    </row>
    <row r="72" spans="1:23" s="23" customFormat="1" x14ac:dyDescent="0.3">
      <c r="A72" s="16">
        <v>18</v>
      </c>
      <c r="B72" s="17">
        <v>3</v>
      </c>
      <c r="C72" s="18">
        <v>0.29536722163321</v>
      </c>
      <c r="D72" s="17">
        <v>26</v>
      </c>
      <c r="E72" s="29" t="s">
        <v>645</v>
      </c>
      <c r="F72" s="24" t="s">
        <v>243</v>
      </c>
      <c r="G72" s="17">
        <f t="shared" si="9"/>
        <v>88</v>
      </c>
      <c r="H72" s="17">
        <f t="shared" si="10"/>
        <v>25.99231550372248</v>
      </c>
      <c r="I72" s="21">
        <f t="shared" si="11"/>
        <v>88.026016753771898</v>
      </c>
      <c r="J72" s="17">
        <f t="shared" si="12"/>
        <v>47</v>
      </c>
      <c r="K72" s="22" t="str">
        <f t="shared" si="13"/>
        <v>I</v>
      </c>
      <c r="L72" s="23" t="str">
        <f t="shared" si="14"/>
        <v>backpack, took my keys</v>
      </c>
      <c r="M72" s="16" t="str">
        <f t="shared" si="15"/>
        <v>YES</v>
      </c>
      <c r="N72" s="17" t="str">
        <f t="shared" si="16"/>
        <v>YES</v>
      </c>
      <c r="O72" s="17"/>
      <c r="P72" s="17"/>
      <c r="Q72" s="17"/>
      <c r="R72" s="23" t="s">
        <v>118</v>
      </c>
      <c r="S72" s="23" t="s">
        <v>117</v>
      </c>
      <c r="T72" s="16">
        <v>1</v>
      </c>
      <c r="U72" s="23" t="s">
        <v>604</v>
      </c>
      <c r="V72" s="16">
        <v>1</v>
      </c>
      <c r="W72" s="23" t="str">
        <f t="shared" si="17"/>
        <v>I thought it may be cold today, so I put a hat and a jumper in my backpack, took my keys and headed towards the underground parking lot.</v>
      </c>
    </row>
    <row r="73" spans="1:23" s="23" customFormat="1" x14ac:dyDescent="0.3">
      <c r="A73" s="16">
        <v>18</v>
      </c>
      <c r="B73" s="17">
        <v>4</v>
      </c>
      <c r="C73" s="18">
        <v>0.39382296217761298</v>
      </c>
      <c r="D73" s="17">
        <v>26</v>
      </c>
      <c r="E73" s="29" t="s">
        <v>646</v>
      </c>
      <c r="F73" s="24" t="s">
        <v>243</v>
      </c>
      <c r="G73" s="17">
        <f t="shared" si="9"/>
        <v>65</v>
      </c>
      <c r="H73" s="17">
        <f t="shared" si="10"/>
        <v>25.598492541544843</v>
      </c>
      <c r="I73" s="21">
        <f t="shared" si="11"/>
        <v>66.019512565328981</v>
      </c>
      <c r="J73" s="17">
        <f t="shared" si="12"/>
        <v>47</v>
      </c>
      <c r="K73" s="22" t="str">
        <f t="shared" si="13"/>
        <v>I</v>
      </c>
      <c r="L73" s="23" t="str">
        <f t="shared" si="14"/>
        <v>backpack, took my keys</v>
      </c>
      <c r="M73" s="16" t="str">
        <f t="shared" si="15"/>
        <v>YES</v>
      </c>
      <c r="N73" s="17" t="str">
        <f t="shared" si="16"/>
        <v>YES</v>
      </c>
      <c r="O73" s="17"/>
      <c r="P73" s="17"/>
      <c r="Q73" s="17"/>
      <c r="R73" s="23" t="s">
        <v>118</v>
      </c>
      <c r="S73" s="23" t="s">
        <v>117</v>
      </c>
      <c r="T73" s="16">
        <v>1</v>
      </c>
      <c r="U73" s="23" t="s">
        <v>604</v>
      </c>
      <c r="V73" s="16">
        <v>1</v>
      </c>
      <c r="W73" s="23" t="str">
        <f t="shared" si="17"/>
        <v>I decided to put a vest and a jumper in my backpack, took my keys and headed towards the underground parking lot.</v>
      </c>
    </row>
    <row r="74" spans="1:23" s="56" customFormat="1" x14ac:dyDescent="0.3">
      <c r="A74" s="50">
        <v>19</v>
      </c>
      <c r="B74" s="51">
        <v>1</v>
      </c>
      <c r="C74" s="52">
        <v>0.29536722163321</v>
      </c>
      <c r="D74" s="51">
        <v>16</v>
      </c>
      <c r="E74" s="53" t="s">
        <v>245</v>
      </c>
      <c r="F74" s="48" t="s">
        <v>247</v>
      </c>
      <c r="G74" s="51">
        <f t="shared" si="9"/>
        <v>54</v>
      </c>
      <c r="H74" s="51">
        <f t="shared" si="10"/>
        <v>15.94982996819334</v>
      </c>
      <c r="I74" s="54">
        <f t="shared" si="11"/>
        <v>54.169856463859631</v>
      </c>
      <c r="J74" s="51">
        <f t="shared" si="12"/>
        <v>43</v>
      </c>
      <c r="K74" s="55" t="str">
        <f t="shared" si="13"/>
        <v>I</v>
      </c>
      <c r="L74" s="56" t="str">
        <f t="shared" si="14"/>
        <v>that our last visitor</v>
      </c>
      <c r="M74" s="50" t="str">
        <f t="shared" si="15"/>
        <v>YES</v>
      </c>
      <c r="N74" s="51" t="str">
        <f t="shared" si="16"/>
        <v>YES</v>
      </c>
      <c r="O74" s="51" t="str">
        <f>IF(AND(EXACT(F74, F75), EXACT(F74, F76), EXACT(F74, F77), EXACT(F75, F76), EXACT(F76, F77)), "YES","NO")</f>
        <v>YES</v>
      </c>
      <c r="P74" s="51" t="str">
        <f>IF(AND(EXACT(L74, L75), EXACT(L74, L76), EXACT(L74, L77), EXACT(L75, L76), EXACT(L76, L77)), "YES","NO")</f>
        <v>YES</v>
      </c>
      <c r="Q74" s="51" t="str">
        <f>IF(AND(EXACT(K74, K75), EXACT(K74, K76), EXACT(K74, K77), EXACT(K75, K76), EXACT(K76, K77)), "YES","NO")</f>
        <v>YES</v>
      </c>
      <c r="R74" s="56" t="s">
        <v>118</v>
      </c>
      <c r="S74" s="56" t="s">
        <v>117</v>
      </c>
      <c r="T74" s="50">
        <v>1</v>
      </c>
      <c r="U74" s="56" t="s">
        <v>605</v>
      </c>
      <c r="V74" s="50">
        <v>1</v>
      </c>
      <c r="W74" s="56" t="str">
        <f t="shared" si="17"/>
        <v>I picked up the green coffee mug that our last visitor had forgotten and made a note to return it.</v>
      </c>
    </row>
    <row r="75" spans="1:23" s="56" customFormat="1" x14ac:dyDescent="0.3">
      <c r="A75" s="50">
        <v>19</v>
      </c>
      <c r="B75" s="51">
        <v>2</v>
      </c>
      <c r="C75" s="52">
        <v>0.39382296217761298</v>
      </c>
      <c r="D75" s="51">
        <v>16</v>
      </c>
      <c r="E75" s="53" t="s">
        <v>246</v>
      </c>
      <c r="F75" s="48" t="s">
        <v>247</v>
      </c>
      <c r="G75" s="51">
        <f t="shared" si="9"/>
        <v>41</v>
      </c>
      <c r="H75" s="51">
        <f t="shared" si="10"/>
        <v>16.146741449282132</v>
      </c>
      <c r="I75" s="54">
        <f t="shared" si="11"/>
        <v>40.627392347894755</v>
      </c>
      <c r="J75" s="51">
        <f t="shared" si="12"/>
        <v>43</v>
      </c>
      <c r="K75" s="55" t="str">
        <f t="shared" si="13"/>
        <v>I</v>
      </c>
      <c r="L75" s="56" t="str">
        <f t="shared" si="14"/>
        <v>that our last visitor</v>
      </c>
      <c r="M75" s="50" t="str">
        <f t="shared" si="15"/>
        <v>YES</v>
      </c>
      <c r="N75" s="51" t="str">
        <f t="shared" si="16"/>
        <v>YES</v>
      </c>
      <c r="O75" s="51"/>
      <c r="P75" s="51"/>
      <c r="Q75" s="51"/>
      <c r="R75" s="56" t="s">
        <v>118</v>
      </c>
      <c r="S75" s="56" t="s">
        <v>117</v>
      </c>
      <c r="T75" s="50">
        <v>1</v>
      </c>
      <c r="U75" s="56" t="s">
        <v>605</v>
      </c>
      <c r="V75" s="50">
        <v>1</v>
      </c>
      <c r="W75" s="56" t="str">
        <f t="shared" si="17"/>
        <v>I picked up the mug that our last visitor had forgotten and made a note to return it.</v>
      </c>
    </row>
    <row r="76" spans="1:23" s="56" customFormat="1" x14ac:dyDescent="0.3">
      <c r="A76" s="50">
        <v>19</v>
      </c>
      <c r="B76" s="51">
        <v>3</v>
      </c>
      <c r="C76" s="52">
        <v>0.29536722163321</v>
      </c>
      <c r="D76" s="51">
        <v>26</v>
      </c>
      <c r="E76" s="53" t="s">
        <v>248</v>
      </c>
      <c r="F76" s="48" t="s">
        <v>247</v>
      </c>
      <c r="G76" s="51">
        <f t="shared" si="9"/>
        <v>88</v>
      </c>
      <c r="H76" s="51">
        <f t="shared" si="10"/>
        <v>25.99231550372248</v>
      </c>
      <c r="I76" s="54">
        <f t="shared" si="11"/>
        <v>88.026016753771898</v>
      </c>
      <c r="J76" s="51">
        <f t="shared" si="12"/>
        <v>43</v>
      </c>
      <c r="K76" s="55" t="str">
        <f t="shared" si="13"/>
        <v>I</v>
      </c>
      <c r="L76" s="56" t="str">
        <f t="shared" si="14"/>
        <v>that our last visitor</v>
      </c>
      <c r="M76" s="50" t="str">
        <f t="shared" si="15"/>
        <v>YES</v>
      </c>
      <c r="N76" s="51" t="str">
        <f t="shared" si="16"/>
        <v>YES</v>
      </c>
      <c r="O76" s="51"/>
      <c r="P76" s="51"/>
      <c r="Q76" s="51"/>
      <c r="R76" s="56" t="s">
        <v>118</v>
      </c>
      <c r="S76" s="56" t="s">
        <v>117</v>
      </c>
      <c r="T76" s="50">
        <v>1</v>
      </c>
      <c r="U76" s="56" t="s">
        <v>605</v>
      </c>
      <c r="V76" s="50">
        <v>1</v>
      </c>
      <c r="W76" s="56" t="str">
        <f t="shared" si="17"/>
        <v>I immediately picked up the small but expensive-looking coffee mug that our last visitor had forgotten and made a note to return it.</v>
      </c>
    </row>
    <row r="77" spans="1:23" s="56" customFormat="1" ht="13.95" customHeight="1" x14ac:dyDescent="0.3">
      <c r="A77" s="50">
        <v>19</v>
      </c>
      <c r="B77" s="51">
        <v>4</v>
      </c>
      <c r="C77" s="52">
        <v>0.39382296217761298</v>
      </c>
      <c r="D77" s="51">
        <v>26</v>
      </c>
      <c r="E77" s="53" t="s">
        <v>249</v>
      </c>
      <c r="F77" s="48" t="s">
        <v>247</v>
      </c>
      <c r="G77" s="51">
        <f t="shared" si="9"/>
        <v>66</v>
      </c>
      <c r="H77" s="51">
        <f t="shared" si="10"/>
        <v>25.992315503722455</v>
      </c>
      <c r="I77" s="54">
        <f t="shared" si="11"/>
        <v>66.019512565328981</v>
      </c>
      <c r="J77" s="51">
        <f t="shared" si="12"/>
        <v>43</v>
      </c>
      <c r="K77" s="55" t="str">
        <f t="shared" si="13"/>
        <v>I</v>
      </c>
      <c r="L77" s="56" t="str">
        <f t="shared" si="14"/>
        <v>that our last visitor</v>
      </c>
      <c r="M77" s="50" t="str">
        <f t="shared" si="15"/>
        <v>YES</v>
      </c>
      <c r="N77" s="51" t="str">
        <f t="shared" si="16"/>
        <v>YES</v>
      </c>
      <c r="O77" s="51"/>
      <c r="P77" s="51"/>
      <c r="Q77" s="51"/>
      <c r="R77" s="56" t="s">
        <v>118</v>
      </c>
      <c r="S77" s="56" t="s">
        <v>117</v>
      </c>
      <c r="T77" s="50">
        <v>1</v>
      </c>
      <c r="U77" s="56" t="s">
        <v>605</v>
      </c>
      <c r="V77" s="50">
        <v>1</v>
      </c>
      <c r="W77" s="56" t="str">
        <f t="shared" si="17"/>
        <v>I immediately picked up the small coffee mug that our last visitor had forgotten and made a note to return it.</v>
      </c>
    </row>
    <row r="78" spans="1:23" s="23" customFormat="1" x14ac:dyDescent="0.3">
      <c r="A78" s="16">
        <v>20</v>
      </c>
      <c r="B78" s="17">
        <v>1</v>
      </c>
      <c r="C78" s="18">
        <v>0.29536722163321</v>
      </c>
      <c r="D78" s="17">
        <v>16</v>
      </c>
      <c r="E78" s="34" t="s">
        <v>363</v>
      </c>
      <c r="F78" s="24" t="s">
        <v>362</v>
      </c>
      <c r="G78" s="17">
        <f t="shared" si="9"/>
        <v>53</v>
      </c>
      <c r="H78" s="17">
        <f t="shared" si="10"/>
        <v>15.65446274656013</v>
      </c>
      <c r="I78" s="21">
        <f t="shared" si="11"/>
        <v>54.169856463859631</v>
      </c>
      <c r="J78" s="17">
        <f t="shared" si="12"/>
        <v>37</v>
      </c>
      <c r="K78" s="22" t="str">
        <f t="shared" si="13"/>
        <v>The</v>
      </c>
      <c r="L78" s="23" t="str">
        <f t="shared" si="14"/>
        <v>hard this quarter, which</v>
      </c>
      <c r="M78" s="16" t="str">
        <f t="shared" si="15"/>
        <v>YES</v>
      </c>
      <c r="N78" s="10" t="str">
        <f t="shared" si="16"/>
        <v>YES</v>
      </c>
      <c r="O78" s="10" t="str">
        <f>IF(AND(EXACT(F78, F79), EXACT(F78, F80), EXACT(F78, F81), EXACT(F79, F80), EXACT(F80, F81)), "YES","NO")</f>
        <v>YES</v>
      </c>
      <c r="P78" s="10" t="str">
        <f>IF(AND(EXACT(L78, L79), EXACT(L78, L80), EXACT(L78, L81), EXACT(L79, L80), EXACT(L80, L81)), "YES","NO")</f>
        <v>YES</v>
      </c>
      <c r="Q78" s="10" t="str">
        <f>IF(AND(EXACT(K78, K79), EXACT(K78, K80), EXACT(K78, K81), EXACT(K79, K80), EXACT(K80, K81)), "YES","NO")</f>
        <v>YES</v>
      </c>
      <c r="R78" s="23" t="s">
        <v>184</v>
      </c>
      <c r="S78" s="15" t="s">
        <v>117</v>
      </c>
      <c r="T78" s="9">
        <v>1</v>
      </c>
      <c r="U78" s="23" t="s">
        <v>658</v>
      </c>
      <c r="V78" s="16">
        <v>1</v>
      </c>
      <c r="W78" s="15" t="str">
        <f t="shared" si="17"/>
        <v>The investment banker worked hard this quarter, which led to a dramatic rise in her salary.</v>
      </c>
    </row>
    <row r="79" spans="1:23" s="23" customFormat="1" x14ac:dyDescent="0.3">
      <c r="A79" s="16">
        <v>20</v>
      </c>
      <c r="B79" s="17">
        <v>2</v>
      </c>
      <c r="C79" s="18">
        <v>0.39382296217761298</v>
      </c>
      <c r="D79" s="17">
        <v>16</v>
      </c>
      <c r="E79" s="34" t="s">
        <v>361</v>
      </c>
      <c r="F79" s="24" t="s">
        <v>362</v>
      </c>
      <c r="G79" s="17">
        <f t="shared" si="9"/>
        <v>41</v>
      </c>
      <c r="H79" s="17">
        <f t="shared" si="10"/>
        <v>16.146741449282132</v>
      </c>
      <c r="I79" s="21">
        <f t="shared" si="11"/>
        <v>40.627392347894755</v>
      </c>
      <c r="J79" s="17">
        <f t="shared" si="12"/>
        <v>37</v>
      </c>
      <c r="K79" s="22" t="str">
        <f t="shared" si="13"/>
        <v>The</v>
      </c>
      <c r="L79" s="23" t="str">
        <f t="shared" si="14"/>
        <v>hard this quarter, which</v>
      </c>
      <c r="M79" s="16" t="str">
        <f t="shared" si="15"/>
        <v>YES</v>
      </c>
      <c r="N79" s="10" t="str">
        <f t="shared" si="16"/>
        <v>YES</v>
      </c>
      <c r="O79" s="10"/>
      <c r="P79" s="10"/>
      <c r="Q79" s="10"/>
      <c r="R79" s="23" t="s">
        <v>184</v>
      </c>
      <c r="S79" s="15" t="s">
        <v>117</v>
      </c>
      <c r="T79" s="9">
        <v>1</v>
      </c>
      <c r="U79" s="23" t="s">
        <v>658</v>
      </c>
      <c r="V79" s="16">
        <v>1</v>
      </c>
      <c r="W79" s="15" t="str">
        <f t="shared" si="17"/>
        <v>The woman worked hard this quarter, which led to a dramatic rise in her salary.</v>
      </c>
    </row>
    <row r="80" spans="1:23" s="23" customFormat="1" x14ac:dyDescent="0.3">
      <c r="A80" s="16">
        <v>20</v>
      </c>
      <c r="B80" s="17">
        <v>3</v>
      </c>
      <c r="C80" s="18">
        <v>0.29536722163321</v>
      </c>
      <c r="D80" s="17">
        <v>26</v>
      </c>
      <c r="E80" s="34" t="s">
        <v>364</v>
      </c>
      <c r="F80" s="24" t="s">
        <v>362</v>
      </c>
      <c r="G80" s="17">
        <f t="shared" si="9"/>
        <v>87</v>
      </c>
      <c r="H80" s="17">
        <f t="shared" si="10"/>
        <v>25.69694828208927</v>
      </c>
      <c r="I80" s="21">
        <f t="shared" si="11"/>
        <v>88.026016753771898</v>
      </c>
      <c r="J80" s="17">
        <f t="shared" si="12"/>
        <v>37</v>
      </c>
      <c r="K80" s="22" t="str">
        <f t="shared" si="13"/>
        <v>The</v>
      </c>
      <c r="L80" s="23" t="str">
        <f t="shared" si="14"/>
        <v>hard this quarter, which</v>
      </c>
      <c r="M80" s="16" t="str">
        <f t="shared" si="15"/>
        <v>YES</v>
      </c>
      <c r="N80" s="10" t="str">
        <f t="shared" si="16"/>
        <v>YES</v>
      </c>
      <c r="O80" s="10"/>
      <c r="P80" s="10"/>
      <c r="Q80" s="10"/>
      <c r="R80" s="23" t="s">
        <v>184</v>
      </c>
      <c r="S80" s="15" t="s">
        <v>117</v>
      </c>
      <c r="T80" s="9">
        <v>1</v>
      </c>
      <c r="U80" s="23" t="s">
        <v>658</v>
      </c>
      <c r="V80" s="16">
        <v>1</v>
      </c>
      <c r="W80" s="15" t="str">
        <f t="shared" si="17"/>
        <v>The new female company executive ensured that she worked extra hard this quarter, which led to a dramatic rise in her salary.</v>
      </c>
    </row>
    <row r="81" spans="1:23" s="23" customFormat="1" ht="16.95" customHeight="1" x14ac:dyDescent="0.3">
      <c r="A81" s="16">
        <v>20</v>
      </c>
      <c r="B81" s="17">
        <v>4</v>
      </c>
      <c r="C81" s="18">
        <v>0.39382296217761298</v>
      </c>
      <c r="D81" s="17">
        <v>26</v>
      </c>
      <c r="E81" s="34" t="s">
        <v>365</v>
      </c>
      <c r="F81" s="24" t="s">
        <v>362</v>
      </c>
      <c r="G81" s="17">
        <f t="shared" si="9"/>
        <v>66</v>
      </c>
      <c r="H81" s="17">
        <f t="shared" si="10"/>
        <v>25.992315503722455</v>
      </c>
      <c r="I81" s="21">
        <f t="shared" si="11"/>
        <v>66.019512565328981</v>
      </c>
      <c r="J81" s="17">
        <f t="shared" si="12"/>
        <v>37</v>
      </c>
      <c r="K81" s="22" t="str">
        <f t="shared" si="13"/>
        <v>The</v>
      </c>
      <c r="L81" s="23" t="str">
        <f t="shared" si="14"/>
        <v>hard this quarter, which</v>
      </c>
      <c r="M81" s="16" t="str">
        <f t="shared" si="15"/>
        <v>YES</v>
      </c>
      <c r="N81" s="10" t="str">
        <f t="shared" si="16"/>
        <v>YES</v>
      </c>
      <c r="O81" s="10"/>
      <c r="P81" s="10"/>
      <c r="Q81" s="10"/>
      <c r="R81" s="23" t="s">
        <v>184</v>
      </c>
      <c r="S81" s="15" t="s">
        <v>117</v>
      </c>
      <c r="T81" s="9">
        <v>1</v>
      </c>
      <c r="U81" s="23" t="s">
        <v>658</v>
      </c>
      <c r="V81" s="16">
        <v>1</v>
      </c>
      <c r="W81" s="15" t="str">
        <f t="shared" si="17"/>
        <v>The new female executive worked extremely hard this quarter, which led to a dramatic rise in her salary.</v>
      </c>
    </row>
    <row r="82" spans="1:23" s="15" customFormat="1" x14ac:dyDescent="0.3">
      <c r="A82" s="9">
        <v>21</v>
      </c>
      <c r="B82" s="10">
        <v>1</v>
      </c>
      <c r="C82" s="11">
        <v>0.29536722163321</v>
      </c>
      <c r="D82" s="10">
        <v>16</v>
      </c>
      <c r="E82" s="30" t="s">
        <v>252</v>
      </c>
      <c r="F82" s="12" t="s">
        <v>250</v>
      </c>
      <c r="G82" s="10">
        <f t="shared" si="9"/>
        <v>54</v>
      </c>
      <c r="H82" s="10">
        <f t="shared" si="10"/>
        <v>15.94982996819334</v>
      </c>
      <c r="I82" s="13">
        <f t="shared" si="11"/>
        <v>54.169856463859631</v>
      </c>
      <c r="J82" s="10">
        <f t="shared" si="12"/>
        <v>39</v>
      </c>
      <c r="K82" s="14" t="str">
        <f t="shared" si="13"/>
        <v>His</v>
      </c>
      <c r="L82" s="15" t="str">
        <f t="shared" si="14"/>
        <v>and his pale face</v>
      </c>
      <c r="M82" s="9" t="str">
        <f t="shared" si="15"/>
        <v>YES</v>
      </c>
      <c r="N82" s="10" t="str">
        <f t="shared" si="16"/>
        <v>YES</v>
      </c>
      <c r="O82" s="10" t="str">
        <f>IF(AND(EXACT(F82, F83), EXACT(F82, F84), EXACT(F82, F85), EXACT(F83, F84), EXACT(F84, F85)), "YES","NO")</f>
        <v>YES</v>
      </c>
      <c r="P82" s="10" t="str">
        <f>IF(AND(EXACT(L82, L83), EXACT(L82, L84), EXACT(L82, L85), EXACT(L83, L84), EXACT(L84, L85)), "YES","NO")</f>
        <v>YES</v>
      </c>
      <c r="Q82" s="10" t="str">
        <f>IF(AND(EXACT(K82, K83), EXACT(K82, K84), EXACT(K82, K85), EXACT(K83, K84), EXACT(K84, K85)), "YES","NO")</f>
        <v>YES</v>
      </c>
      <c r="R82" s="15" t="s">
        <v>118</v>
      </c>
      <c r="S82" s="15" t="s">
        <v>117</v>
      </c>
      <c r="T82" s="9">
        <v>1</v>
      </c>
      <c r="U82" s="15" t="s">
        <v>606</v>
      </c>
      <c r="V82" s="9">
        <v>0</v>
      </c>
      <c r="W82" s="15" t="str">
        <f t="shared" si="17"/>
        <v>His dark blue eyes gleamed with joy, and his pale face was now flushed and unusually animated.</v>
      </c>
    </row>
    <row r="83" spans="1:23" s="15" customFormat="1" x14ac:dyDescent="0.3">
      <c r="A83" s="9">
        <v>21</v>
      </c>
      <c r="B83" s="10">
        <v>2</v>
      </c>
      <c r="C83" s="11">
        <v>0.39382296217761298</v>
      </c>
      <c r="D83" s="10">
        <v>16</v>
      </c>
      <c r="E83" s="30" t="s">
        <v>251</v>
      </c>
      <c r="F83" s="12" t="s">
        <v>250</v>
      </c>
      <c r="G83" s="10">
        <f t="shared" si="9"/>
        <v>41</v>
      </c>
      <c r="H83" s="10">
        <f t="shared" si="10"/>
        <v>16.146741449282132</v>
      </c>
      <c r="I83" s="13">
        <f t="shared" si="11"/>
        <v>40.627392347894755</v>
      </c>
      <c r="J83" s="10">
        <f t="shared" si="12"/>
        <v>39</v>
      </c>
      <c r="K83" s="14" t="str">
        <f t="shared" si="13"/>
        <v>His</v>
      </c>
      <c r="L83" s="15" t="str">
        <f t="shared" si="14"/>
        <v>and his pale face</v>
      </c>
      <c r="M83" s="9" t="str">
        <f t="shared" si="15"/>
        <v>YES</v>
      </c>
      <c r="N83" s="10" t="str">
        <f t="shared" si="16"/>
        <v>YES</v>
      </c>
      <c r="O83" s="10"/>
      <c r="P83" s="10"/>
      <c r="Q83" s="10"/>
      <c r="R83" s="15" t="s">
        <v>118</v>
      </c>
      <c r="S83" s="15" t="s">
        <v>117</v>
      </c>
      <c r="T83" s="9">
        <v>1</v>
      </c>
      <c r="U83" s="15" t="s">
        <v>606</v>
      </c>
      <c r="V83" s="9">
        <v>0</v>
      </c>
      <c r="W83" s="15" t="str">
        <f t="shared" si="17"/>
        <v>His blue eyes twinkled, and his pale face was now flushed and unusually animated.</v>
      </c>
    </row>
    <row r="84" spans="1:23" s="15" customFormat="1" x14ac:dyDescent="0.3">
      <c r="A84" s="9">
        <v>21</v>
      </c>
      <c r="B84" s="10">
        <v>3</v>
      </c>
      <c r="C84" s="11">
        <v>0.29536722163321</v>
      </c>
      <c r="D84" s="10">
        <v>26</v>
      </c>
      <c r="E84" s="30" t="s">
        <v>253</v>
      </c>
      <c r="F84" s="12" t="s">
        <v>250</v>
      </c>
      <c r="G84" s="10">
        <f t="shared" si="9"/>
        <v>89</v>
      </c>
      <c r="H84" s="10">
        <f t="shared" si="10"/>
        <v>26.28768272535569</v>
      </c>
      <c r="I84" s="13">
        <f t="shared" si="11"/>
        <v>88.026016753771898</v>
      </c>
      <c r="J84" s="10">
        <f t="shared" si="12"/>
        <v>39</v>
      </c>
      <c r="K84" s="14" t="str">
        <f t="shared" si="13"/>
        <v>His</v>
      </c>
      <c r="L84" s="15" t="str">
        <f t="shared" si="14"/>
        <v>and his pale face</v>
      </c>
      <c r="M84" s="9" t="str">
        <f t="shared" si="15"/>
        <v>YES</v>
      </c>
      <c r="N84" s="10" t="str">
        <f t="shared" si="16"/>
        <v>YES</v>
      </c>
      <c r="O84" s="10"/>
      <c r="P84" s="10"/>
      <c r="Q84" s="10"/>
      <c r="R84" s="15" t="s">
        <v>118</v>
      </c>
      <c r="S84" s="15" t="s">
        <v>117</v>
      </c>
      <c r="T84" s="9">
        <v>1</v>
      </c>
      <c r="U84" s="15" t="s">
        <v>606</v>
      </c>
      <c r="V84" s="9">
        <v>0</v>
      </c>
      <c r="W84" s="15" t="str">
        <f t="shared" si="17"/>
        <v>His dark blue eyes gleamed with joy after the quick board game victory, and his pale face was now flushed and unusually animated.</v>
      </c>
    </row>
    <row r="85" spans="1:23" s="15" customFormat="1" x14ac:dyDescent="0.3">
      <c r="A85" s="9">
        <v>21</v>
      </c>
      <c r="B85" s="10">
        <v>4</v>
      </c>
      <c r="C85" s="11">
        <v>0.39382296217761298</v>
      </c>
      <c r="D85" s="10">
        <v>26</v>
      </c>
      <c r="E85" s="30" t="s">
        <v>254</v>
      </c>
      <c r="F85" s="12" t="s">
        <v>250</v>
      </c>
      <c r="G85" s="10">
        <f t="shared" si="9"/>
        <v>67</v>
      </c>
      <c r="H85" s="10">
        <f t="shared" si="10"/>
        <v>26.386138465900071</v>
      </c>
      <c r="I85" s="13">
        <f t="shared" si="11"/>
        <v>66.019512565328981</v>
      </c>
      <c r="J85" s="10">
        <f t="shared" si="12"/>
        <v>39</v>
      </c>
      <c r="K85" s="14" t="str">
        <f t="shared" si="13"/>
        <v>His</v>
      </c>
      <c r="L85" s="15" t="str">
        <f t="shared" si="14"/>
        <v>and his pale face</v>
      </c>
      <c r="M85" s="9" t="str">
        <f t="shared" si="15"/>
        <v>YES</v>
      </c>
      <c r="N85" s="10" t="str">
        <f t="shared" si="16"/>
        <v>YES</v>
      </c>
      <c r="O85" s="10"/>
      <c r="P85" s="10"/>
      <c r="Q85" s="10"/>
      <c r="R85" s="15" t="s">
        <v>118</v>
      </c>
      <c r="S85" s="15" t="s">
        <v>117</v>
      </c>
      <c r="T85" s="9">
        <v>1</v>
      </c>
      <c r="U85" s="15" t="s">
        <v>606</v>
      </c>
      <c r="V85" s="9">
        <v>0</v>
      </c>
      <c r="W85" s="15" t="str">
        <f t="shared" si="17"/>
        <v>His blue eyes gleamed with joy after the victory, and his pale face was now flushed and unusually animated.</v>
      </c>
    </row>
    <row r="86" spans="1:23" s="49" customFormat="1" x14ac:dyDescent="0.3">
      <c r="A86" s="16">
        <v>22</v>
      </c>
      <c r="B86" s="17">
        <v>1</v>
      </c>
      <c r="C86" s="18">
        <v>0.29536722163321</v>
      </c>
      <c r="D86" s="17">
        <v>16</v>
      </c>
      <c r="E86" s="29" t="s">
        <v>256</v>
      </c>
      <c r="F86" s="24" t="s">
        <v>255</v>
      </c>
      <c r="G86" s="17">
        <f t="shared" si="9"/>
        <v>54</v>
      </c>
      <c r="H86" s="17">
        <f t="shared" si="10"/>
        <v>15.94982996819334</v>
      </c>
      <c r="I86" s="21">
        <f t="shared" si="11"/>
        <v>54.169856463859631</v>
      </c>
      <c r="J86" s="17">
        <f t="shared" si="12"/>
        <v>36</v>
      </c>
      <c r="K86" s="22" t="str">
        <f t="shared" si="13"/>
        <v>John</v>
      </c>
      <c r="L86" s="23" t="str">
        <f t="shared" si="14"/>
        <v>the end he decided</v>
      </c>
      <c r="M86" s="16" t="str">
        <f t="shared" si="15"/>
        <v>YES</v>
      </c>
      <c r="N86" s="10" t="str">
        <f t="shared" si="16"/>
        <v>YES</v>
      </c>
      <c r="O86" s="10" t="str">
        <f>IF(AND(EXACT(F86, F87), EXACT(F86, F88), EXACT(F86, F89), EXACT(F87, F88), EXACT(F88, F89)), "YES","NO")</f>
        <v>YES</v>
      </c>
      <c r="P86" s="10" t="str">
        <f>IF(AND(EXACT(L86, L87), EXACT(L86, L88), EXACT(L86, L89), EXACT(L87, L88), EXACT(L88, L89)), "YES","NO")</f>
        <v>YES</v>
      </c>
      <c r="Q86" s="10" t="str">
        <f>IF(AND(EXACT(K86, K87), EXACT(K86, K88), EXACT(K86, K89), EXACT(K87, K88), EXACT(K88, K89)), "YES","NO")</f>
        <v>YES</v>
      </c>
      <c r="R86" s="23" t="s">
        <v>118</v>
      </c>
      <c r="S86" s="23" t="s">
        <v>117</v>
      </c>
      <c r="T86" s="9">
        <v>1</v>
      </c>
      <c r="U86" s="23" t="s">
        <v>659</v>
      </c>
      <c r="V86" s="16">
        <v>0</v>
      </c>
      <c r="W86" s="15" t="str">
        <f t="shared" si="17"/>
        <v>John protested the new plan, but in the end he decided not to argue with his mother-in-law.</v>
      </c>
    </row>
    <row r="87" spans="1:23" s="49" customFormat="1" x14ac:dyDescent="0.3">
      <c r="A87" s="16">
        <v>22</v>
      </c>
      <c r="B87" s="17">
        <v>2</v>
      </c>
      <c r="C87" s="18">
        <v>0.39382296217761298</v>
      </c>
      <c r="D87" s="17">
        <v>16</v>
      </c>
      <c r="E87" s="29" t="s">
        <v>257</v>
      </c>
      <c r="F87" s="24" t="s">
        <v>255</v>
      </c>
      <c r="G87" s="17">
        <f t="shared" si="9"/>
        <v>41</v>
      </c>
      <c r="H87" s="17">
        <f t="shared" si="10"/>
        <v>16.146741449282132</v>
      </c>
      <c r="I87" s="21">
        <f t="shared" si="11"/>
        <v>40.627392347894755</v>
      </c>
      <c r="J87" s="17">
        <f t="shared" si="12"/>
        <v>36</v>
      </c>
      <c r="K87" s="22" t="str">
        <f t="shared" si="13"/>
        <v>John</v>
      </c>
      <c r="L87" s="23" t="str">
        <f t="shared" si="14"/>
        <v>the end he decided</v>
      </c>
      <c r="M87" s="16" t="str">
        <f t="shared" si="15"/>
        <v>YES</v>
      </c>
      <c r="N87" s="10" t="str">
        <f t="shared" si="16"/>
        <v>YES</v>
      </c>
      <c r="O87" s="10"/>
      <c r="P87" s="10"/>
      <c r="Q87" s="10"/>
      <c r="R87" s="23" t="s">
        <v>118</v>
      </c>
      <c r="S87" s="23" t="s">
        <v>117</v>
      </c>
      <c r="T87" s="9">
        <v>1</v>
      </c>
      <c r="U87" s="23" t="s">
        <v>659</v>
      </c>
      <c r="V87" s="16">
        <v>0</v>
      </c>
      <c r="W87" s="15" t="str">
        <f t="shared" si="17"/>
        <v>John protested, but in the end he decided not to argue with his mother-in-law.</v>
      </c>
    </row>
    <row r="88" spans="1:23" s="49" customFormat="1" x14ac:dyDescent="0.3">
      <c r="A88" s="16">
        <v>22</v>
      </c>
      <c r="B88" s="17">
        <v>3</v>
      </c>
      <c r="C88" s="18">
        <v>0.29536722163321</v>
      </c>
      <c r="D88" s="17">
        <v>26</v>
      </c>
      <c r="E88" s="29" t="s">
        <v>258</v>
      </c>
      <c r="F88" s="24" t="s">
        <v>255</v>
      </c>
      <c r="G88" s="17">
        <f t="shared" si="9"/>
        <v>89</v>
      </c>
      <c r="H88" s="17">
        <f t="shared" si="10"/>
        <v>26.28768272535569</v>
      </c>
      <c r="I88" s="21">
        <f t="shared" si="11"/>
        <v>88.026016753771898</v>
      </c>
      <c r="J88" s="17">
        <f t="shared" si="12"/>
        <v>36</v>
      </c>
      <c r="K88" s="22" t="str">
        <f t="shared" si="13"/>
        <v>John</v>
      </c>
      <c r="L88" s="23" t="str">
        <f t="shared" si="14"/>
        <v>the end he decided</v>
      </c>
      <c r="M88" s="16" t="str">
        <f t="shared" si="15"/>
        <v>YES</v>
      </c>
      <c r="N88" s="10" t="str">
        <f t="shared" si="16"/>
        <v>YES</v>
      </c>
      <c r="O88" s="10"/>
      <c r="P88" s="10"/>
      <c r="Q88" s="10"/>
      <c r="R88" s="23" t="s">
        <v>118</v>
      </c>
      <c r="S88" s="23" t="s">
        <v>117</v>
      </c>
      <c r="T88" s="9">
        <v>1</v>
      </c>
      <c r="U88" s="23" t="s">
        <v>659</v>
      </c>
      <c r="V88" s="16">
        <v>0</v>
      </c>
      <c r="W88" s="15" t="str">
        <f t="shared" si="17"/>
        <v>John protested the plan to spend the whole weekend by the lake, but in the end he decided not to argue with his mother-in-law.</v>
      </c>
    </row>
    <row r="89" spans="1:23" s="49" customFormat="1" x14ac:dyDescent="0.3">
      <c r="A89" s="16">
        <v>22</v>
      </c>
      <c r="B89" s="17">
        <v>4</v>
      </c>
      <c r="C89" s="18">
        <v>0.39382296217761298</v>
      </c>
      <c r="D89" s="17">
        <v>26</v>
      </c>
      <c r="E89" s="29" t="s">
        <v>259</v>
      </c>
      <c r="F89" s="24" t="s">
        <v>255</v>
      </c>
      <c r="G89" s="17">
        <f t="shared" si="9"/>
        <v>67</v>
      </c>
      <c r="H89" s="17">
        <f t="shared" si="10"/>
        <v>26.386138465900071</v>
      </c>
      <c r="I89" s="21">
        <f t="shared" si="11"/>
        <v>66.019512565328981</v>
      </c>
      <c r="J89" s="17">
        <f t="shared" si="12"/>
        <v>36</v>
      </c>
      <c r="K89" s="22" t="str">
        <f t="shared" si="13"/>
        <v>John</v>
      </c>
      <c r="L89" s="23" t="str">
        <f t="shared" si="14"/>
        <v>the end he decided</v>
      </c>
      <c r="M89" s="16" t="str">
        <f t="shared" si="15"/>
        <v>YES</v>
      </c>
      <c r="N89" s="10" t="str">
        <f t="shared" si="16"/>
        <v>YES</v>
      </c>
      <c r="O89" s="10"/>
      <c r="P89" s="10"/>
      <c r="Q89" s="10"/>
      <c r="R89" s="23" t="s">
        <v>118</v>
      </c>
      <c r="S89" s="23" t="s">
        <v>117</v>
      </c>
      <c r="T89" s="9">
        <v>1</v>
      </c>
      <c r="U89" s="23" t="s">
        <v>659</v>
      </c>
      <c r="V89" s="16">
        <v>0</v>
      </c>
      <c r="W89" s="15" t="str">
        <f t="shared" si="17"/>
        <v>John protested the plan to go to the sea, but in the end he decided not to argue with his mother-in-law.</v>
      </c>
    </row>
    <row r="90" spans="1:23" s="15" customFormat="1" x14ac:dyDescent="0.3">
      <c r="A90" s="9">
        <v>23</v>
      </c>
      <c r="B90" s="10">
        <v>1</v>
      </c>
      <c r="C90" s="11">
        <v>0.29536722163321</v>
      </c>
      <c r="D90" s="10">
        <v>16</v>
      </c>
      <c r="E90" s="30" t="s">
        <v>262</v>
      </c>
      <c r="F90" s="12" t="s">
        <v>261</v>
      </c>
      <c r="G90" s="10">
        <f t="shared" si="9"/>
        <v>54</v>
      </c>
      <c r="H90" s="10">
        <f t="shared" si="10"/>
        <v>15.94982996819334</v>
      </c>
      <c r="I90" s="13">
        <f t="shared" si="11"/>
        <v>54.169856463859631</v>
      </c>
      <c r="J90" s="10">
        <f t="shared" si="12"/>
        <v>46</v>
      </c>
      <c r="K90" s="14" t="str">
        <f t="shared" si="13"/>
        <v>He</v>
      </c>
      <c r="L90" s="15" t="str">
        <f t="shared" si="14"/>
        <v>he was adopted until</v>
      </c>
      <c r="M90" s="9" t="str">
        <f t="shared" si="15"/>
        <v>YES</v>
      </c>
      <c r="N90" s="10" t="str">
        <f t="shared" si="16"/>
        <v>YES</v>
      </c>
      <c r="O90" s="10" t="str">
        <f>IF(AND(EXACT(F90, F91), EXACT(F90, F92), EXACT(F90, F93), EXACT(F91, F92), EXACT(F92, F93)), "YES","NO")</f>
        <v>YES</v>
      </c>
      <c r="P90" s="10" t="str">
        <f>IF(AND(EXACT(L90, L91), EXACT(L90, L92), EXACT(L90, L93), EXACT(L91, L92), EXACT(L92, L93)), "YES","NO")</f>
        <v>YES</v>
      </c>
      <c r="Q90" s="10" t="str">
        <f>IF(AND(EXACT(K90, K91), EXACT(K90, K92), EXACT(K90, K93), EXACT(K91, K92), EXACT(K92, K93)), "YES","NO")</f>
        <v>YES</v>
      </c>
      <c r="R90" s="15" t="s">
        <v>118</v>
      </c>
      <c r="S90" s="15" t="s">
        <v>117</v>
      </c>
      <c r="T90" s="9">
        <v>1</v>
      </c>
      <c r="U90" s="15" t="s">
        <v>607</v>
      </c>
      <c r="V90" s="9">
        <v>0</v>
      </c>
      <c r="W90" s="15" t="str">
        <f t="shared" si="17"/>
        <v>He was not aware of the fact that he was adopted until he met his biological mother many years later.</v>
      </c>
    </row>
    <row r="91" spans="1:23" s="15" customFormat="1" x14ac:dyDescent="0.3">
      <c r="A91" s="9">
        <v>23</v>
      </c>
      <c r="B91" s="10">
        <v>2</v>
      </c>
      <c r="C91" s="11">
        <v>0.39382296217761298</v>
      </c>
      <c r="D91" s="10">
        <v>16</v>
      </c>
      <c r="E91" s="30" t="s">
        <v>260</v>
      </c>
      <c r="F91" s="12" t="s">
        <v>261</v>
      </c>
      <c r="G91" s="10">
        <f t="shared" si="9"/>
        <v>40</v>
      </c>
      <c r="H91" s="10">
        <f t="shared" si="10"/>
        <v>15.75291848710452</v>
      </c>
      <c r="I91" s="13">
        <f t="shared" si="11"/>
        <v>40.627392347894755</v>
      </c>
      <c r="J91" s="10">
        <f t="shared" si="12"/>
        <v>46</v>
      </c>
      <c r="K91" s="14" t="str">
        <f t="shared" si="13"/>
        <v>He</v>
      </c>
      <c r="L91" s="15" t="str">
        <f t="shared" si="14"/>
        <v>he was adopted until</v>
      </c>
      <c r="M91" s="9" t="str">
        <f t="shared" si="15"/>
        <v>YES</v>
      </c>
      <c r="N91" s="10" t="str">
        <f t="shared" si="16"/>
        <v>YES</v>
      </c>
      <c r="O91" s="10"/>
      <c r="P91" s="10"/>
      <c r="Q91" s="10"/>
      <c r="R91" s="15" t="s">
        <v>118</v>
      </c>
      <c r="S91" s="15" t="s">
        <v>117</v>
      </c>
      <c r="T91" s="9">
        <v>1</v>
      </c>
      <c r="U91" s="15" t="s">
        <v>607</v>
      </c>
      <c r="V91" s="9">
        <v>0</v>
      </c>
      <c r="W91" s="15" t="str">
        <f t="shared" si="17"/>
        <v>He did not find out he was adopted until he met his biological mother many years later.</v>
      </c>
    </row>
    <row r="92" spans="1:23" s="15" customFormat="1" x14ac:dyDescent="0.3">
      <c r="A92" s="9">
        <v>23</v>
      </c>
      <c r="B92" s="10">
        <v>3</v>
      </c>
      <c r="C92" s="11">
        <v>0.29536722163321</v>
      </c>
      <c r="D92" s="10">
        <v>26</v>
      </c>
      <c r="E92" s="30" t="s">
        <v>263</v>
      </c>
      <c r="F92" s="12" t="s">
        <v>261</v>
      </c>
      <c r="G92" s="10">
        <f t="shared" si="9"/>
        <v>88</v>
      </c>
      <c r="H92" s="10">
        <f t="shared" si="10"/>
        <v>25.99231550372248</v>
      </c>
      <c r="I92" s="13">
        <f t="shared" si="11"/>
        <v>88.026016753771898</v>
      </c>
      <c r="J92" s="10">
        <f t="shared" si="12"/>
        <v>46</v>
      </c>
      <c r="K92" s="14" t="str">
        <f t="shared" si="13"/>
        <v>He</v>
      </c>
      <c r="L92" s="15" t="str">
        <f t="shared" si="14"/>
        <v>he was adopted until</v>
      </c>
      <c r="M92" s="9" t="str">
        <f t="shared" si="15"/>
        <v>YES</v>
      </c>
      <c r="N92" s="10" t="str">
        <f t="shared" si="16"/>
        <v>YES</v>
      </c>
      <c r="O92" s="10"/>
      <c r="P92" s="10"/>
      <c r="Q92" s="10"/>
      <c r="R92" s="15" t="s">
        <v>118</v>
      </c>
      <c r="S92" s="15" t="s">
        <v>117</v>
      </c>
      <c r="T92" s="9">
        <v>1</v>
      </c>
      <c r="U92" s="15" t="s">
        <v>607</v>
      </c>
      <c r="V92" s="9">
        <v>0</v>
      </c>
      <c r="W92" s="15" t="str">
        <f t="shared" si="17"/>
        <v>He had somehow never been told by anyone during his whole life that he was adopted until he met his biological mother many years later.</v>
      </c>
    </row>
    <row r="93" spans="1:23" s="15" customFormat="1" x14ac:dyDescent="0.3">
      <c r="A93" s="9">
        <v>23</v>
      </c>
      <c r="B93" s="10">
        <v>4</v>
      </c>
      <c r="C93" s="11">
        <v>0.39382296217761298</v>
      </c>
      <c r="D93" s="10">
        <v>26</v>
      </c>
      <c r="E93" s="30" t="s">
        <v>264</v>
      </c>
      <c r="F93" s="12" t="s">
        <v>261</v>
      </c>
      <c r="G93" s="10">
        <f t="shared" si="9"/>
        <v>66</v>
      </c>
      <c r="H93" s="10">
        <f t="shared" si="10"/>
        <v>25.992315503722455</v>
      </c>
      <c r="I93" s="13">
        <f t="shared" si="11"/>
        <v>66.019512565328981</v>
      </c>
      <c r="J93" s="10">
        <f t="shared" si="12"/>
        <v>46</v>
      </c>
      <c r="K93" s="14" t="str">
        <f t="shared" si="13"/>
        <v>He</v>
      </c>
      <c r="L93" s="15" t="str">
        <f t="shared" si="14"/>
        <v>he was adopted until</v>
      </c>
      <c r="M93" s="9" t="str">
        <f t="shared" si="15"/>
        <v>YES</v>
      </c>
      <c r="N93" s="10" t="str">
        <f t="shared" si="16"/>
        <v>YES</v>
      </c>
      <c r="O93" s="10"/>
      <c r="P93" s="10"/>
      <c r="Q93" s="10"/>
      <c r="R93" s="15" t="s">
        <v>118</v>
      </c>
      <c r="S93" s="15" t="s">
        <v>117</v>
      </c>
      <c r="T93" s="9">
        <v>1</v>
      </c>
      <c r="U93" s="15" t="s">
        <v>607</v>
      </c>
      <c r="V93" s="9">
        <v>0</v>
      </c>
      <c r="W93" s="15" t="str">
        <f t="shared" si="17"/>
        <v>He had never been told in his whole life that he was adopted until he met his biological mother many years later.</v>
      </c>
    </row>
    <row r="94" spans="1:23" s="23" customFormat="1" x14ac:dyDescent="0.3">
      <c r="A94" s="16">
        <v>24</v>
      </c>
      <c r="B94" s="17">
        <v>1</v>
      </c>
      <c r="C94" s="18">
        <v>0.29536722163321</v>
      </c>
      <c r="D94" s="17">
        <v>16</v>
      </c>
      <c r="E94" s="29" t="s">
        <v>271</v>
      </c>
      <c r="F94" s="24" t="s">
        <v>269</v>
      </c>
      <c r="G94" s="17">
        <f t="shared" si="9"/>
        <v>54</v>
      </c>
      <c r="H94" s="17">
        <f t="shared" si="10"/>
        <v>15.94982996819334</v>
      </c>
      <c r="I94" s="21">
        <f t="shared" si="11"/>
        <v>54.169856463859631</v>
      </c>
      <c r="J94" s="17">
        <f t="shared" si="12"/>
        <v>71</v>
      </c>
      <c r="K94" s="22" t="str">
        <f t="shared" si="13"/>
        <v>Many</v>
      </c>
      <c r="L94" s="23" t="str">
        <f t="shared" si="14"/>
        <v>to visit the castle</v>
      </c>
      <c r="M94" s="16" t="str">
        <f t="shared" si="15"/>
        <v>YES</v>
      </c>
      <c r="N94" s="10" t="str">
        <f t="shared" si="16"/>
        <v>YES</v>
      </c>
      <c r="O94" s="10" t="str">
        <f>IF(AND(EXACT(F94, F95), EXACT(F94, F96), EXACT(F94, F97), EXACT(F95, F96), EXACT(F96, F97)), "YES","NO")</f>
        <v>YES</v>
      </c>
      <c r="P94" s="10" t="str">
        <f>IF(AND(EXACT(L94, L95), EXACT(L94, L96), EXACT(L94, L97), EXACT(L95, L96), EXACT(L96, L97)), "YES","NO")</f>
        <v>YES</v>
      </c>
      <c r="Q94" s="10" t="str">
        <f>IF(AND(EXACT(K94, K95), EXACT(K94, K96), EXACT(K94, K97), EXACT(K95, K96), EXACT(K96, K97)), "YES","NO")</f>
        <v>YES</v>
      </c>
      <c r="R94" s="23" t="s">
        <v>118</v>
      </c>
      <c r="S94" s="23" t="s">
        <v>117</v>
      </c>
      <c r="T94" s="9">
        <v>1</v>
      </c>
      <c r="U94" s="23" t="s">
        <v>608</v>
      </c>
      <c r="V94" s="16">
        <v>0</v>
      </c>
      <c r="W94" s="15" t="str">
        <f t="shared" si="17"/>
        <v>Many tourists from abroad who came to visit the castle were disappointed that they weren't allowed to see the king's chambers.</v>
      </c>
    </row>
    <row r="95" spans="1:23" s="23" customFormat="1" x14ac:dyDescent="0.3">
      <c r="A95" s="16">
        <v>24</v>
      </c>
      <c r="B95" s="17">
        <v>2</v>
      </c>
      <c r="C95" s="18">
        <v>0.39382296217761298</v>
      </c>
      <c r="D95" s="17">
        <v>16</v>
      </c>
      <c r="E95" s="29" t="s">
        <v>270</v>
      </c>
      <c r="F95" s="24" t="s">
        <v>269</v>
      </c>
      <c r="G95" s="17">
        <f t="shared" si="9"/>
        <v>40</v>
      </c>
      <c r="H95" s="17">
        <f t="shared" si="10"/>
        <v>15.75291848710452</v>
      </c>
      <c r="I95" s="21">
        <f t="shared" si="11"/>
        <v>40.627392347894755</v>
      </c>
      <c r="J95" s="17">
        <f t="shared" si="12"/>
        <v>71</v>
      </c>
      <c r="K95" s="22" t="str">
        <f t="shared" si="13"/>
        <v>Many</v>
      </c>
      <c r="L95" s="23" t="str">
        <f t="shared" si="14"/>
        <v>to visit the castle</v>
      </c>
      <c r="M95" s="16" t="str">
        <f t="shared" si="15"/>
        <v>YES</v>
      </c>
      <c r="N95" s="10" t="str">
        <f t="shared" si="16"/>
        <v>YES</v>
      </c>
      <c r="O95" s="10"/>
      <c r="P95" s="10"/>
      <c r="Q95" s="10"/>
      <c r="R95" s="23" t="s">
        <v>118</v>
      </c>
      <c r="S95" s="23" t="s">
        <v>117</v>
      </c>
      <c r="T95" s="9">
        <v>1</v>
      </c>
      <c r="U95" s="23" t="s">
        <v>608</v>
      </c>
      <c r="V95" s="16">
        <v>0</v>
      </c>
      <c r="W95" s="15" t="str">
        <f t="shared" si="17"/>
        <v>Many people who came to visit the castle were disappointed that they weren't allowed to see the king's chambers.</v>
      </c>
    </row>
    <row r="96" spans="1:23" s="23" customFormat="1" x14ac:dyDescent="0.3">
      <c r="A96" s="16">
        <v>24</v>
      </c>
      <c r="B96" s="17">
        <v>3</v>
      </c>
      <c r="C96" s="18">
        <v>0.29536722163321</v>
      </c>
      <c r="D96" s="17">
        <v>26</v>
      </c>
      <c r="E96" s="29" t="s">
        <v>564</v>
      </c>
      <c r="F96" s="24" t="s">
        <v>269</v>
      </c>
      <c r="G96" s="17">
        <f t="shared" si="9"/>
        <v>88</v>
      </c>
      <c r="H96" s="17">
        <f t="shared" si="10"/>
        <v>25.99231550372248</v>
      </c>
      <c r="I96" s="21">
        <f t="shared" si="11"/>
        <v>88.026016753771898</v>
      </c>
      <c r="J96" s="17">
        <f t="shared" si="12"/>
        <v>71</v>
      </c>
      <c r="K96" s="22" t="str">
        <f t="shared" si="13"/>
        <v>Many</v>
      </c>
      <c r="L96" s="23" t="str">
        <f t="shared" si="14"/>
        <v>to visit the castle</v>
      </c>
      <c r="M96" s="16" t="str">
        <f t="shared" si="15"/>
        <v>YES</v>
      </c>
      <c r="N96" s="10" t="str">
        <f t="shared" si="16"/>
        <v>YES</v>
      </c>
      <c r="O96" s="10"/>
      <c r="P96" s="10"/>
      <c r="Q96" s="10"/>
      <c r="R96" s="23" t="s">
        <v>118</v>
      </c>
      <c r="S96" s="23" t="s">
        <v>117</v>
      </c>
      <c r="T96" s="9">
        <v>1</v>
      </c>
      <c r="U96" s="23" t="s">
        <v>608</v>
      </c>
      <c r="V96" s="16">
        <v>0</v>
      </c>
      <c r="W96" s="15" t="str">
        <f t="shared" si="17"/>
        <v>Many old tourists who had travelled from the other side of the world to visit the castle were disappointed that they weren't allowed to see the king's chambers.</v>
      </c>
    </row>
    <row r="97" spans="1:23" s="23" customFormat="1" ht="15.45" customHeight="1" x14ac:dyDescent="0.3">
      <c r="A97" s="16">
        <v>24</v>
      </c>
      <c r="B97" s="17">
        <v>4</v>
      </c>
      <c r="C97" s="18">
        <v>0.39382296217761298</v>
      </c>
      <c r="D97" s="17">
        <v>26</v>
      </c>
      <c r="E97" s="29" t="s">
        <v>565</v>
      </c>
      <c r="F97" s="24" t="s">
        <v>269</v>
      </c>
      <c r="G97" s="17">
        <f t="shared" si="9"/>
        <v>65</v>
      </c>
      <c r="H97" s="17">
        <f t="shared" si="10"/>
        <v>25.598492541544843</v>
      </c>
      <c r="I97" s="21">
        <f t="shared" si="11"/>
        <v>66.019512565328981</v>
      </c>
      <c r="J97" s="17">
        <f t="shared" si="12"/>
        <v>71</v>
      </c>
      <c r="K97" s="22" t="str">
        <f t="shared" si="13"/>
        <v>Many</v>
      </c>
      <c r="L97" s="23" t="str">
        <f t="shared" si="14"/>
        <v>to visit the castle</v>
      </c>
      <c r="M97" s="16" t="str">
        <f t="shared" si="15"/>
        <v>YES</v>
      </c>
      <c r="N97" s="10" t="str">
        <f t="shared" si="16"/>
        <v>YES</v>
      </c>
      <c r="O97" s="10"/>
      <c r="P97" s="10"/>
      <c r="Q97" s="10"/>
      <c r="R97" s="23" t="s">
        <v>118</v>
      </c>
      <c r="S97" s="23" t="s">
        <v>117</v>
      </c>
      <c r="T97" s="9">
        <v>1</v>
      </c>
      <c r="U97" s="23" t="s">
        <v>608</v>
      </c>
      <c r="V97" s="16">
        <v>0</v>
      </c>
      <c r="W97" s="15" t="str">
        <f t="shared" si="17"/>
        <v>Many tourists who had travelled from far away to visit the castle were disappointed that they weren't allowed to see the king's chambers.</v>
      </c>
    </row>
    <row r="98" spans="1:23" s="56" customFormat="1" x14ac:dyDescent="0.3">
      <c r="A98" s="9">
        <v>25</v>
      </c>
      <c r="B98" s="10">
        <v>1</v>
      </c>
      <c r="C98" s="11">
        <v>0.29536722163321</v>
      </c>
      <c r="D98" s="10">
        <v>16</v>
      </c>
      <c r="E98" s="12" t="s">
        <v>273</v>
      </c>
      <c r="F98" s="32" t="s">
        <v>272</v>
      </c>
      <c r="G98" s="10">
        <f t="shared" si="9"/>
        <v>54</v>
      </c>
      <c r="H98" s="10">
        <f t="shared" si="10"/>
        <v>15.94982996819334</v>
      </c>
      <c r="I98" s="13">
        <f t="shared" si="11"/>
        <v>54.169856463859631</v>
      </c>
      <c r="J98" s="10">
        <f t="shared" si="12"/>
        <v>45</v>
      </c>
      <c r="K98" s="14" t="str">
        <f t="shared" si="13"/>
        <v>The</v>
      </c>
      <c r="L98" s="15" t="str">
        <f t="shared" si="14"/>
        <v>island in this area</v>
      </c>
      <c r="M98" s="9" t="str">
        <f t="shared" si="15"/>
        <v>YES</v>
      </c>
      <c r="N98" s="10" t="str">
        <f t="shared" si="16"/>
        <v>YES</v>
      </c>
      <c r="O98" s="10" t="str">
        <f>IF(AND(EXACT(F98, F99), EXACT(F98, F100), EXACT(F98, F101), EXACT(F99, F100), EXACT(F100, F101)), "YES","NO")</f>
        <v>YES</v>
      </c>
      <c r="P98" s="10" t="str">
        <f>IF(AND(EXACT(L98, L99), EXACT(L98, L100), EXACT(L98, L101), EXACT(L99, L100), EXACT(L100, L101)), "YES","NO")</f>
        <v>YES</v>
      </c>
      <c r="Q98" s="10" t="str">
        <f>IF(AND(EXACT(K98, K99), EXACT(K98, K100), EXACT(K98, K101), EXACT(K99, K100), EXACT(K100, K101)), "YES","NO")</f>
        <v>YES</v>
      </c>
      <c r="R98" s="15" t="s">
        <v>118</v>
      </c>
      <c r="S98" s="15" t="s">
        <v>117</v>
      </c>
      <c r="T98" s="9">
        <v>1</v>
      </c>
      <c r="U98" s="15" t="s">
        <v>609</v>
      </c>
      <c r="V98" s="9">
        <v>0</v>
      </c>
      <c r="W98" s="15" t="str">
        <f t="shared" si="17"/>
        <v>The rumour is that the uninhabited island in this area was claimed by a group of guerrilla fighters.</v>
      </c>
    </row>
    <row r="99" spans="1:23" s="56" customFormat="1" x14ac:dyDescent="0.3">
      <c r="A99" s="9">
        <v>25</v>
      </c>
      <c r="B99" s="10">
        <v>2</v>
      </c>
      <c r="C99" s="11">
        <v>0.39382296217761298</v>
      </c>
      <c r="D99" s="10">
        <v>16</v>
      </c>
      <c r="E99" s="12" t="s">
        <v>274</v>
      </c>
      <c r="F99" s="32" t="s">
        <v>272</v>
      </c>
      <c r="G99" s="10">
        <f t="shared" si="9"/>
        <v>40</v>
      </c>
      <c r="H99" s="10">
        <f t="shared" si="10"/>
        <v>15.75291848710452</v>
      </c>
      <c r="I99" s="13">
        <f t="shared" si="11"/>
        <v>40.627392347894755</v>
      </c>
      <c r="J99" s="10">
        <f t="shared" si="12"/>
        <v>45</v>
      </c>
      <c r="K99" s="14" t="str">
        <f t="shared" si="13"/>
        <v>The</v>
      </c>
      <c r="L99" s="15" t="str">
        <f t="shared" si="14"/>
        <v>island in this area</v>
      </c>
      <c r="M99" s="9" t="str">
        <f t="shared" si="15"/>
        <v>YES</v>
      </c>
      <c r="N99" s="10" t="str">
        <f t="shared" si="16"/>
        <v>YES</v>
      </c>
      <c r="O99" s="10"/>
      <c r="P99" s="10"/>
      <c r="Q99" s="10"/>
      <c r="R99" s="15" t="s">
        <v>118</v>
      </c>
      <c r="S99" s="15" t="s">
        <v>117</v>
      </c>
      <c r="T99" s="9">
        <v>1</v>
      </c>
      <c r="U99" s="15" t="s">
        <v>609</v>
      </c>
      <c r="V99" s="9">
        <v>0</v>
      </c>
      <c r="W99" s="15" t="str">
        <f t="shared" si="17"/>
        <v>The only uninhabited island in this area was claimed by a group of guerrilla fighters.</v>
      </c>
    </row>
    <row r="100" spans="1:23" s="56" customFormat="1" x14ac:dyDescent="0.3">
      <c r="A100" s="9">
        <v>25</v>
      </c>
      <c r="B100" s="10">
        <v>3</v>
      </c>
      <c r="C100" s="11">
        <v>0.29536722163321</v>
      </c>
      <c r="D100" s="10">
        <v>26</v>
      </c>
      <c r="E100" s="12" t="s">
        <v>275</v>
      </c>
      <c r="F100" s="32" t="s">
        <v>272</v>
      </c>
      <c r="G100" s="10">
        <f t="shared" si="9"/>
        <v>89</v>
      </c>
      <c r="H100" s="10">
        <f t="shared" si="10"/>
        <v>26.28768272535569</v>
      </c>
      <c r="I100" s="13">
        <f t="shared" si="11"/>
        <v>88.026016753771898</v>
      </c>
      <c r="J100" s="10">
        <f t="shared" si="12"/>
        <v>45</v>
      </c>
      <c r="K100" s="14" t="str">
        <f t="shared" si="13"/>
        <v>The</v>
      </c>
      <c r="L100" s="15" t="str">
        <f t="shared" si="14"/>
        <v>island in this area</v>
      </c>
      <c r="M100" s="9" t="str">
        <f t="shared" si="15"/>
        <v>YES</v>
      </c>
      <c r="N100" s="10" t="str">
        <f t="shared" si="16"/>
        <v>YES</v>
      </c>
      <c r="O100" s="10"/>
      <c r="P100" s="10"/>
      <c r="Q100" s="10"/>
      <c r="R100" s="15" t="s">
        <v>118</v>
      </c>
      <c r="S100" s="15" t="s">
        <v>117</v>
      </c>
      <c r="T100" s="9">
        <v>1</v>
      </c>
      <c r="U100" s="15" t="s">
        <v>609</v>
      </c>
      <c r="V100" s="9">
        <v>0</v>
      </c>
      <c r="W100" s="15" t="str">
        <f t="shared" si="17"/>
        <v>The TV anchor reported that during the past week the tiny uninhabited island in this area was claimed by a group of guerrilla fighters.</v>
      </c>
    </row>
    <row r="101" spans="1:23" s="56" customFormat="1" x14ac:dyDescent="0.3">
      <c r="A101" s="9">
        <v>25</v>
      </c>
      <c r="B101" s="10">
        <v>4</v>
      </c>
      <c r="C101" s="11">
        <v>0.39382296217761298</v>
      </c>
      <c r="D101" s="10">
        <v>26</v>
      </c>
      <c r="E101" s="12" t="s">
        <v>276</v>
      </c>
      <c r="F101" s="32" t="s">
        <v>272</v>
      </c>
      <c r="G101" s="10">
        <f t="shared" si="9"/>
        <v>66</v>
      </c>
      <c r="H101" s="10">
        <f t="shared" si="10"/>
        <v>25.992315503722455</v>
      </c>
      <c r="I101" s="13">
        <f t="shared" si="11"/>
        <v>66.019512565328981</v>
      </c>
      <c r="J101" s="10">
        <f t="shared" si="12"/>
        <v>45</v>
      </c>
      <c r="K101" s="14" t="str">
        <f t="shared" si="13"/>
        <v>The</v>
      </c>
      <c r="L101" s="15" t="str">
        <f t="shared" si="14"/>
        <v>island in this area</v>
      </c>
      <c r="M101" s="9" t="str">
        <f t="shared" si="15"/>
        <v>YES</v>
      </c>
      <c r="N101" s="10" t="str">
        <f t="shared" si="16"/>
        <v>YES</v>
      </c>
      <c r="O101" s="10"/>
      <c r="P101" s="10"/>
      <c r="Q101" s="10"/>
      <c r="R101" s="15" t="s">
        <v>118</v>
      </c>
      <c r="S101" s="15" t="s">
        <v>117</v>
      </c>
      <c r="T101" s="9">
        <v>1</v>
      </c>
      <c r="U101" s="15" t="s">
        <v>609</v>
      </c>
      <c r="V101" s="9">
        <v>0</v>
      </c>
      <c r="W101" s="15" t="str">
        <f t="shared" si="17"/>
        <v>The TV presenter reported that the uninhabited island in this area was claimed by a group of guerrilla fighters.</v>
      </c>
    </row>
    <row r="102" spans="1:23" s="23" customFormat="1" x14ac:dyDescent="0.3">
      <c r="A102" s="16">
        <v>26</v>
      </c>
      <c r="B102" s="17">
        <v>1</v>
      </c>
      <c r="C102" s="18">
        <v>0.29536722163321</v>
      </c>
      <c r="D102" s="17">
        <v>16</v>
      </c>
      <c r="E102" s="24" t="s">
        <v>279</v>
      </c>
      <c r="F102" s="24" t="s">
        <v>278</v>
      </c>
      <c r="G102" s="17">
        <f t="shared" si="9"/>
        <v>55</v>
      </c>
      <c r="H102" s="17">
        <f t="shared" si="10"/>
        <v>16.245197189826548</v>
      </c>
      <c r="I102" s="21">
        <f t="shared" si="11"/>
        <v>54.169856463859631</v>
      </c>
      <c r="J102" s="17">
        <f t="shared" si="12"/>
        <v>52</v>
      </c>
      <c r="K102" s="22" t="str">
        <f t="shared" si="13"/>
        <v>We</v>
      </c>
      <c r="L102" s="23" t="str">
        <f t="shared" si="14"/>
        <v>in the forested area</v>
      </c>
      <c r="M102" s="16" t="str">
        <f t="shared" si="15"/>
        <v>YES</v>
      </c>
      <c r="N102" s="10" t="str">
        <f t="shared" si="16"/>
        <v>YES</v>
      </c>
      <c r="O102" s="10" t="str">
        <f>IF(AND(EXACT(F102, F103), EXACT(F102, F104), EXACT(F102, F105), EXACT(F103, F104), EXACT(F104, F105)), "YES","NO")</f>
        <v>YES</v>
      </c>
      <c r="P102" s="10" t="str">
        <f>IF(AND(EXACT(L102, L103), EXACT(L102, L104), EXACT(L102, L105), EXACT(L103, L104), EXACT(L104, L105)), "YES","NO")</f>
        <v>YES</v>
      </c>
      <c r="Q102" s="10" t="str">
        <f>IF(AND(EXACT(K102, K103), EXACT(K102, K104), EXACT(K102, K105), EXACT(K103, K104), EXACT(K104, K105)), "YES","NO")</f>
        <v>YES</v>
      </c>
      <c r="R102" s="23" t="s">
        <v>118</v>
      </c>
      <c r="S102" s="23" t="s">
        <v>117</v>
      </c>
      <c r="T102" s="9">
        <v>1</v>
      </c>
      <c r="U102" s="23" t="s">
        <v>610</v>
      </c>
      <c r="V102" s="16">
        <v>0</v>
      </c>
      <c r="W102" s="15" t="str">
        <f t="shared" si="17"/>
        <v>We spent an hour walking aimlessly in the forested area until our parents called us to come back for dinner.</v>
      </c>
    </row>
    <row r="103" spans="1:23" s="23" customFormat="1" x14ac:dyDescent="0.3">
      <c r="A103" s="16">
        <v>26</v>
      </c>
      <c r="B103" s="17">
        <v>2</v>
      </c>
      <c r="C103" s="18">
        <v>0.39382296217761298</v>
      </c>
      <c r="D103" s="17">
        <v>16</v>
      </c>
      <c r="E103" s="24" t="s">
        <v>277</v>
      </c>
      <c r="F103" s="24" t="s">
        <v>278</v>
      </c>
      <c r="G103" s="17">
        <f t="shared" si="9"/>
        <v>40</v>
      </c>
      <c r="H103" s="17">
        <f t="shared" si="10"/>
        <v>15.75291848710452</v>
      </c>
      <c r="I103" s="21">
        <f t="shared" si="11"/>
        <v>40.627392347894755</v>
      </c>
      <c r="J103" s="17">
        <f t="shared" si="12"/>
        <v>52</v>
      </c>
      <c r="K103" s="22" t="str">
        <f t="shared" si="13"/>
        <v>We</v>
      </c>
      <c r="L103" s="23" t="str">
        <f t="shared" si="14"/>
        <v>in the forested area</v>
      </c>
      <c r="M103" s="16" t="str">
        <f t="shared" si="15"/>
        <v>YES</v>
      </c>
      <c r="N103" s="10" t="str">
        <f t="shared" si="16"/>
        <v>YES</v>
      </c>
      <c r="O103" s="10"/>
      <c r="P103" s="10"/>
      <c r="Q103" s="10"/>
      <c r="R103" s="23" t="s">
        <v>118</v>
      </c>
      <c r="S103" s="23" t="s">
        <v>117</v>
      </c>
      <c r="T103" s="9">
        <v>1</v>
      </c>
      <c r="U103" s="23" t="s">
        <v>610</v>
      </c>
      <c r="V103" s="16">
        <v>0</v>
      </c>
      <c r="W103" s="15" t="str">
        <f t="shared" si="17"/>
        <v>We walked aimlessly in the forested area until our parents called us to come back for dinner.</v>
      </c>
    </row>
    <row r="104" spans="1:23" s="23" customFormat="1" x14ac:dyDescent="0.3">
      <c r="A104" s="16">
        <v>26</v>
      </c>
      <c r="B104" s="17">
        <v>3</v>
      </c>
      <c r="C104" s="18">
        <v>0.29536722163321</v>
      </c>
      <c r="D104" s="17">
        <v>26</v>
      </c>
      <c r="E104" s="24" t="s">
        <v>280</v>
      </c>
      <c r="F104" s="24" t="s">
        <v>278</v>
      </c>
      <c r="G104" s="17">
        <f t="shared" si="9"/>
        <v>89</v>
      </c>
      <c r="H104" s="17">
        <f t="shared" si="10"/>
        <v>26.28768272535569</v>
      </c>
      <c r="I104" s="21">
        <f t="shared" si="11"/>
        <v>88.026016753771898</v>
      </c>
      <c r="J104" s="17">
        <f t="shared" si="12"/>
        <v>52</v>
      </c>
      <c r="K104" s="22" t="str">
        <f t="shared" si="13"/>
        <v>We</v>
      </c>
      <c r="L104" s="23" t="str">
        <f t="shared" si="14"/>
        <v>in the forested area</v>
      </c>
      <c r="M104" s="16" t="str">
        <f t="shared" si="15"/>
        <v>YES</v>
      </c>
      <c r="N104" s="10" t="str">
        <f t="shared" si="16"/>
        <v>YES</v>
      </c>
      <c r="O104" s="10"/>
      <c r="P104" s="10"/>
      <c r="Q104" s="10"/>
      <c r="R104" s="23" t="s">
        <v>118</v>
      </c>
      <c r="S104" s="23" t="s">
        <v>117</v>
      </c>
      <c r="T104" s="9">
        <v>1</v>
      </c>
      <c r="U104" s="23" t="s">
        <v>610</v>
      </c>
      <c r="V104" s="16">
        <v>0</v>
      </c>
      <c r="W104" s="15" t="str">
        <f t="shared" si="17"/>
        <v>We had nothing to do that day, so we spent an hour walking aimlessly in the forested area until our parents called us to come back for dinner.</v>
      </c>
    </row>
    <row r="105" spans="1:23" s="23" customFormat="1" x14ac:dyDescent="0.3">
      <c r="A105" s="16">
        <v>26</v>
      </c>
      <c r="B105" s="17">
        <v>4</v>
      </c>
      <c r="C105" s="18">
        <v>0.39382296217761298</v>
      </c>
      <c r="D105" s="17">
        <v>26</v>
      </c>
      <c r="E105" s="24" t="s">
        <v>281</v>
      </c>
      <c r="F105" s="24" t="s">
        <v>278</v>
      </c>
      <c r="G105" s="17">
        <f t="shared" si="9"/>
        <v>65</v>
      </c>
      <c r="H105" s="17">
        <f t="shared" si="10"/>
        <v>25.598492541544843</v>
      </c>
      <c r="I105" s="21">
        <f t="shared" si="11"/>
        <v>66.019512565328981</v>
      </c>
      <c r="J105" s="17">
        <f t="shared" si="12"/>
        <v>52</v>
      </c>
      <c r="K105" s="22" t="str">
        <f t="shared" si="13"/>
        <v>We</v>
      </c>
      <c r="L105" s="23" t="str">
        <f t="shared" si="14"/>
        <v>in the forested area</v>
      </c>
      <c r="M105" s="16" t="str">
        <f t="shared" si="15"/>
        <v>YES</v>
      </c>
      <c r="N105" s="10" t="str">
        <f t="shared" si="16"/>
        <v>YES</v>
      </c>
      <c r="O105" s="10"/>
      <c r="P105" s="10"/>
      <c r="Q105" s="10"/>
      <c r="R105" s="23" t="s">
        <v>118</v>
      </c>
      <c r="S105" s="23" t="s">
        <v>117</v>
      </c>
      <c r="T105" s="9">
        <v>1</v>
      </c>
      <c r="U105" s="23" t="s">
        <v>610</v>
      </c>
      <c r="V105" s="16">
        <v>0</v>
      </c>
      <c r="W105" s="15" t="str">
        <f t="shared" si="17"/>
        <v>We had nothing to do, so we walked aimlessly in the forested area until our parents called us to come back for dinner.</v>
      </c>
    </row>
    <row r="106" spans="1:23" s="56" customFormat="1" x14ac:dyDescent="0.3">
      <c r="A106" s="50">
        <v>27</v>
      </c>
      <c r="B106" s="51">
        <v>1</v>
      </c>
      <c r="C106" s="52">
        <v>0.29536722163321</v>
      </c>
      <c r="D106" s="51">
        <v>16</v>
      </c>
      <c r="E106" s="53" t="s">
        <v>288</v>
      </c>
      <c r="F106" s="48" t="s">
        <v>566</v>
      </c>
      <c r="G106" s="51">
        <f t="shared" si="9"/>
        <v>55</v>
      </c>
      <c r="H106" s="51">
        <f t="shared" si="10"/>
        <v>16.245197189826548</v>
      </c>
      <c r="I106" s="54">
        <f t="shared" si="11"/>
        <v>54.169856463859631</v>
      </c>
      <c r="J106" s="51">
        <f t="shared" si="12"/>
        <v>63</v>
      </c>
      <c r="K106" s="55" t="str">
        <f t="shared" si="13"/>
        <v>When</v>
      </c>
      <c r="L106" s="56" t="str">
        <f t="shared" si="14"/>
        <v>were already in the</v>
      </c>
      <c r="M106" s="50" t="str">
        <f t="shared" si="15"/>
        <v>YES</v>
      </c>
      <c r="N106" s="51" t="str">
        <f t="shared" si="16"/>
        <v>YES</v>
      </c>
      <c r="O106" s="51" t="str">
        <f>IF(AND(EXACT(F106, F107), EXACT(F106, F108), EXACT(F106, F109), EXACT(F107, F108), EXACT(F108, F109)), "YES","NO")</f>
        <v>YES</v>
      </c>
      <c r="P106" s="51" t="str">
        <f>IF(AND(EXACT(L106, L107), EXACT(L106, L108), EXACT(L106, L109), EXACT(L107, L108), EXACT(L108, L109)), "YES","NO")</f>
        <v>YES</v>
      </c>
      <c r="Q106" s="51" t="str">
        <f>IF(AND(EXACT(K106, K107), EXACT(K106, K108), EXACT(K106, K109), EXACT(K107, K108), EXACT(K108, K109)), "YES","NO")</f>
        <v>YES</v>
      </c>
      <c r="R106" s="56" t="s">
        <v>118</v>
      </c>
      <c r="S106" s="56" t="s">
        <v>117</v>
      </c>
      <c r="T106" s="50">
        <v>1</v>
      </c>
      <c r="U106" s="56" t="s">
        <v>611</v>
      </c>
      <c r="V106" s="50">
        <v>0</v>
      </c>
      <c r="W106" s="56" t="str">
        <f t="shared" si="17"/>
        <v>When I returned from shopping, they were already in the restaurant and had left me a voicemail telling me to join them.</v>
      </c>
    </row>
    <row r="107" spans="1:23" s="56" customFormat="1" x14ac:dyDescent="0.3">
      <c r="A107" s="50">
        <v>27</v>
      </c>
      <c r="B107" s="51">
        <v>2</v>
      </c>
      <c r="C107" s="52">
        <v>0.39382296217761298</v>
      </c>
      <c r="D107" s="51">
        <v>16</v>
      </c>
      <c r="E107" s="53" t="s">
        <v>287</v>
      </c>
      <c r="F107" s="48" t="s">
        <v>566</v>
      </c>
      <c r="G107" s="51">
        <f t="shared" si="9"/>
        <v>41</v>
      </c>
      <c r="H107" s="51">
        <f t="shared" si="10"/>
        <v>16.146741449282132</v>
      </c>
      <c r="I107" s="54">
        <f t="shared" si="11"/>
        <v>40.627392347894755</v>
      </c>
      <c r="J107" s="51">
        <f t="shared" si="12"/>
        <v>63</v>
      </c>
      <c r="K107" s="55" t="str">
        <f t="shared" si="13"/>
        <v>When</v>
      </c>
      <c r="L107" s="56" t="str">
        <f t="shared" si="14"/>
        <v>were already in the</v>
      </c>
      <c r="M107" s="50" t="str">
        <f t="shared" si="15"/>
        <v>YES</v>
      </c>
      <c r="N107" s="51" t="str">
        <f t="shared" si="16"/>
        <v>YES</v>
      </c>
      <c r="O107" s="51"/>
      <c r="P107" s="51"/>
      <c r="Q107" s="51"/>
      <c r="R107" s="56" t="s">
        <v>118</v>
      </c>
      <c r="S107" s="56" t="s">
        <v>117</v>
      </c>
      <c r="T107" s="50">
        <v>1</v>
      </c>
      <c r="U107" s="56" t="s">
        <v>611</v>
      </c>
      <c r="V107" s="50">
        <v>0</v>
      </c>
      <c r="W107" s="56" t="str">
        <f t="shared" si="17"/>
        <v>When I returned, they were already in the restaurant and had left me a voicemail telling me to join them.</v>
      </c>
    </row>
    <row r="108" spans="1:23" s="56" customFormat="1" x14ac:dyDescent="0.3">
      <c r="A108" s="50">
        <v>27</v>
      </c>
      <c r="B108" s="51">
        <v>3</v>
      </c>
      <c r="C108" s="52">
        <v>0.29536722163321</v>
      </c>
      <c r="D108" s="51">
        <v>26</v>
      </c>
      <c r="E108" s="53" t="s">
        <v>568</v>
      </c>
      <c r="F108" s="48" t="s">
        <v>566</v>
      </c>
      <c r="G108" s="51">
        <f t="shared" si="9"/>
        <v>89</v>
      </c>
      <c r="H108" s="51">
        <f t="shared" si="10"/>
        <v>26.28768272535569</v>
      </c>
      <c r="I108" s="54">
        <f t="shared" si="11"/>
        <v>88.026016753771898</v>
      </c>
      <c r="J108" s="51">
        <f t="shared" si="12"/>
        <v>63</v>
      </c>
      <c r="K108" s="55" t="str">
        <f t="shared" si="13"/>
        <v>When</v>
      </c>
      <c r="L108" s="56" t="str">
        <f t="shared" si="14"/>
        <v>were already in the</v>
      </c>
      <c r="M108" s="50" t="str">
        <f t="shared" si="15"/>
        <v>YES</v>
      </c>
      <c r="N108" s="51" t="str">
        <f t="shared" si="16"/>
        <v>YES</v>
      </c>
      <c r="O108" s="51"/>
      <c r="P108" s="51"/>
      <c r="Q108" s="51"/>
      <c r="R108" s="56" t="s">
        <v>118</v>
      </c>
      <c r="S108" s="56" t="s">
        <v>117</v>
      </c>
      <c r="T108" s="50">
        <v>1</v>
      </c>
      <c r="U108" s="56" t="s">
        <v>611</v>
      </c>
      <c r="V108" s="50">
        <v>0</v>
      </c>
      <c r="W108" s="56" t="str">
        <f t="shared" si="17"/>
        <v>When I returned home from a very busy day of Christmas shopping, they were already in the restaurant and had left me a voicemail telling me to join them.</v>
      </c>
    </row>
    <row r="109" spans="1:23" s="56" customFormat="1" x14ac:dyDescent="0.3">
      <c r="A109" s="50">
        <v>27</v>
      </c>
      <c r="B109" s="51">
        <v>4</v>
      </c>
      <c r="C109" s="52">
        <v>0.39382296217761298</v>
      </c>
      <c r="D109" s="51">
        <v>26</v>
      </c>
      <c r="E109" s="53" t="s">
        <v>567</v>
      </c>
      <c r="F109" s="48" t="s">
        <v>566</v>
      </c>
      <c r="G109" s="51">
        <f t="shared" si="9"/>
        <v>65</v>
      </c>
      <c r="H109" s="51">
        <f t="shared" si="10"/>
        <v>25.598492541544843</v>
      </c>
      <c r="I109" s="54">
        <f t="shared" si="11"/>
        <v>66.019512565328981</v>
      </c>
      <c r="J109" s="51">
        <f t="shared" si="12"/>
        <v>63</v>
      </c>
      <c r="K109" s="55" t="str">
        <f t="shared" si="13"/>
        <v>When</v>
      </c>
      <c r="L109" s="56" t="str">
        <f t="shared" si="14"/>
        <v>were already in the</v>
      </c>
      <c r="M109" s="50" t="str">
        <f t="shared" si="15"/>
        <v>YES</v>
      </c>
      <c r="N109" s="51" t="str">
        <f t="shared" si="16"/>
        <v>YES</v>
      </c>
      <c r="O109" s="51"/>
      <c r="P109" s="51"/>
      <c r="Q109" s="51"/>
      <c r="R109" s="56" t="s">
        <v>118</v>
      </c>
      <c r="S109" s="56" t="s">
        <v>117</v>
      </c>
      <c r="T109" s="50">
        <v>1</v>
      </c>
      <c r="U109" s="56" t="s">
        <v>611</v>
      </c>
      <c r="V109" s="50">
        <v>0</v>
      </c>
      <c r="W109" s="56" t="str">
        <f t="shared" si="17"/>
        <v>When I returned from Christmas shopping, they were already in the restaurant and had left me a voicemail telling me to join them.</v>
      </c>
    </row>
    <row r="110" spans="1:23" s="23" customFormat="1" x14ac:dyDescent="0.3">
      <c r="A110" s="16">
        <v>28</v>
      </c>
      <c r="B110" s="17">
        <v>1</v>
      </c>
      <c r="C110" s="18">
        <v>0.29536722163321</v>
      </c>
      <c r="D110" s="17">
        <v>16</v>
      </c>
      <c r="E110" s="24" t="s">
        <v>289</v>
      </c>
      <c r="F110" s="24" t="s">
        <v>300</v>
      </c>
      <c r="G110" s="17">
        <f t="shared" si="9"/>
        <v>54</v>
      </c>
      <c r="H110" s="17">
        <f t="shared" si="10"/>
        <v>15.94982996819334</v>
      </c>
      <c r="I110" s="21">
        <f t="shared" si="11"/>
        <v>54.169856463859631</v>
      </c>
      <c r="J110" s="17">
        <f t="shared" si="12"/>
        <v>70</v>
      </c>
      <c r="K110" s="22" t="str">
        <f t="shared" si="13"/>
        <v>The</v>
      </c>
      <c r="L110" s="23" t="str">
        <f t="shared" si="14"/>
        <v>garden were taken from</v>
      </c>
      <c r="M110" s="16" t="str">
        <f t="shared" si="15"/>
        <v>YES</v>
      </c>
      <c r="N110" s="17" t="str">
        <f t="shared" si="16"/>
        <v>YES</v>
      </c>
      <c r="O110" s="17" t="str">
        <f>IF(AND(EXACT(F110, F111), EXACT(F110, F112), EXACT(F110, F113), EXACT(F111, F112), EXACT(F112, F113)), "YES","NO")</f>
        <v>YES</v>
      </c>
      <c r="P110" s="17" t="str">
        <f>IF(AND(EXACT(L110, L111), EXACT(L110, L112), EXACT(L110, L113), EXACT(L111, L112), EXACT(L112, L113)), "YES","NO")</f>
        <v>YES</v>
      </c>
      <c r="Q110" s="17" t="str">
        <f>IF(AND(EXACT(K110, K111), EXACT(K110, K112), EXACT(K110, K113), EXACT(K111, K112), EXACT(K112, K113)), "YES","NO")</f>
        <v>YES</v>
      </c>
      <c r="R110" s="23" t="s">
        <v>118</v>
      </c>
      <c r="S110" s="23" t="s">
        <v>117</v>
      </c>
      <c r="T110" s="16">
        <v>1</v>
      </c>
      <c r="U110" s="23" t="s">
        <v>612</v>
      </c>
      <c r="V110" s="16">
        <v>0</v>
      </c>
      <c r="W110" s="23" t="str">
        <f t="shared" si="17"/>
        <v>The two Hibiscus flowers in our garden were taken from overseas, but they do not seem to fare too well in the colder climate.</v>
      </c>
    </row>
    <row r="111" spans="1:23" s="23" customFormat="1" x14ac:dyDescent="0.3">
      <c r="A111" s="16">
        <v>28</v>
      </c>
      <c r="B111" s="17">
        <v>2</v>
      </c>
      <c r="C111" s="18">
        <v>0.39382296217761298</v>
      </c>
      <c r="D111" s="17">
        <v>16</v>
      </c>
      <c r="E111" s="24" t="s">
        <v>290</v>
      </c>
      <c r="F111" s="24" t="s">
        <v>300</v>
      </c>
      <c r="G111" s="17">
        <f t="shared" si="9"/>
        <v>41</v>
      </c>
      <c r="H111" s="17">
        <f t="shared" si="10"/>
        <v>16.146741449282132</v>
      </c>
      <c r="I111" s="21">
        <f t="shared" si="11"/>
        <v>40.627392347894755</v>
      </c>
      <c r="J111" s="17">
        <f t="shared" si="12"/>
        <v>70</v>
      </c>
      <c r="K111" s="22" t="str">
        <f t="shared" si="13"/>
        <v>The</v>
      </c>
      <c r="L111" s="23" t="str">
        <f t="shared" si="14"/>
        <v>garden were taken from</v>
      </c>
      <c r="M111" s="16" t="str">
        <f t="shared" si="15"/>
        <v>YES</v>
      </c>
      <c r="N111" s="17" t="str">
        <f t="shared" si="16"/>
        <v>YES</v>
      </c>
      <c r="O111" s="17"/>
      <c r="P111" s="17"/>
      <c r="Q111" s="17"/>
      <c r="R111" s="23" t="s">
        <v>118</v>
      </c>
      <c r="S111" s="23" t="s">
        <v>117</v>
      </c>
      <c r="T111" s="16">
        <v>1</v>
      </c>
      <c r="U111" s="23" t="s">
        <v>612</v>
      </c>
      <c r="V111" s="16">
        <v>0</v>
      </c>
      <c r="W111" s="23" t="str">
        <f t="shared" si="17"/>
        <v>The flowers in our garden were taken from overseas, but they do not seem to fare too well in the colder climate.</v>
      </c>
    </row>
    <row r="112" spans="1:23" s="23" customFormat="1" x14ac:dyDescent="0.3">
      <c r="A112" s="16">
        <v>28</v>
      </c>
      <c r="B112" s="17">
        <v>3</v>
      </c>
      <c r="C112" s="18">
        <v>0.29536722163321</v>
      </c>
      <c r="D112" s="17">
        <v>26</v>
      </c>
      <c r="E112" s="24" t="s">
        <v>291</v>
      </c>
      <c r="F112" s="24" t="s">
        <v>300</v>
      </c>
      <c r="G112" s="17">
        <f t="shared" si="9"/>
        <v>89</v>
      </c>
      <c r="H112" s="17">
        <f t="shared" si="10"/>
        <v>26.28768272535569</v>
      </c>
      <c r="I112" s="21">
        <f t="shared" si="11"/>
        <v>88.026016753771898</v>
      </c>
      <c r="J112" s="17">
        <f t="shared" si="12"/>
        <v>70</v>
      </c>
      <c r="K112" s="22" t="str">
        <f t="shared" si="13"/>
        <v>The</v>
      </c>
      <c r="L112" s="23" t="str">
        <f t="shared" si="14"/>
        <v>garden were taken from</v>
      </c>
      <c r="M112" s="16" t="str">
        <f t="shared" si="15"/>
        <v>YES</v>
      </c>
      <c r="N112" s="17" t="str">
        <f t="shared" si="16"/>
        <v>YES</v>
      </c>
      <c r="O112" s="17"/>
      <c r="P112" s="17"/>
      <c r="Q112" s="17"/>
      <c r="R112" s="23" t="s">
        <v>118</v>
      </c>
      <c r="S112" s="23" t="s">
        <v>117</v>
      </c>
      <c r="T112" s="16">
        <v>1</v>
      </c>
      <c r="U112" s="23" t="s">
        <v>612</v>
      </c>
      <c r="V112" s="16">
        <v>0</v>
      </c>
      <c r="W112" s="23" t="str">
        <f t="shared" si="17"/>
        <v>The half a dozen Hibiscus flowers and other tropical plants in our garden were taken from overseas, but they do not seem to fare too well in the colder climate.</v>
      </c>
    </row>
    <row r="113" spans="1:23" s="23" customFormat="1" x14ac:dyDescent="0.3">
      <c r="A113" s="16">
        <v>28</v>
      </c>
      <c r="B113" s="17">
        <v>4</v>
      </c>
      <c r="C113" s="18">
        <v>0.39382296217761298</v>
      </c>
      <c r="D113" s="17">
        <v>26</v>
      </c>
      <c r="E113" s="24" t="s">
        <v>292</v>
      </c>
      <c r="F113" s="24" t="s">
        <v>300</v>
      </c>
      <c r="G113" s="17">
        <f t="shared" si="9"/>
        <v>65</v>
      </c>
      <c r="H113" s="17">
        <f t="shared" si="10"/>
        <v>25.598492541544843</v>
      </c>
      <c r="I113" s="21">
        <f t="shared" si="11"/>
        <v>66.019512565328981</v>
      </c>
      <c r="J113" s="17">
        <f t="shared" si="12"/>
        <v>70</v>
      </c>
      <c r="K113" s="22" t="str">
        <f t="shared" si="13"/>
        <v>The</v>
      </c>
      <c r="L113" s="23" t="str">
        <f t="shared" si="14"/>
        <v>garden were taken from</v>
      </c>
      <c r="M113" s="16" t="str">
        <f t="shared" si="15"/>
        <v>YES</v>
      </c>
      <c r="N113" s="17" t="str">
        <f t="shared" si="16"/>
        <v>YES</v>
      </c>
      <c r="O113" s="17"/>
      <c r="P113" s="17"/>
      <c r="Q113" s="17"/>
      <c r="R113" s="23" t="s">
        <v>118</v>
      </c>
      <c r="S113" s="23" t="s">
        <v>117</v>
      </c>
      <c r="T113" s="16">
        <v>1</v>
      </c>
      <c r="U113" s="23" t="s">
        <v>612</v>
      </c>
      <c r="V113" s="16">
        <v>0</v>
      </c>
      <c r="W113" s="23" t="str">
        <f t="shared" si="17"/>
        <v>The sub-tropical flowers and plants in our garden were taken from overseas, but they do not seem to fare too well in the colder climate.</v>
      </c>
    </row>
    <row r="114" spans="1:23" s="56" customFormat="1" x14ac:dyDescent="0.3">
      <c r="A114" s="50">
        <v>29</v>
      </c>
      <c r="B114" s="51">
        <v>1</v>
      </c>
      <c r="C114" s="52">
        <v>0.29536722163321</v>
      </c>
      <c r="D114" s="51">
        <v>16</v>
      </c>
      <c r="E114" s="53" t="s">
        <v>296</v>
      </c>
      <c r="F114" s="48" t="s">
        <v>294</v>
      </c>
      <c r="G114" s="51">
        <f t="shared" si="9"/>
        <v>53</v>
      </c>
      <c r="H114" s="51">
        <f t="shared" si="10"/>
        <v>15.65446274656013</v>
      </c>
      <c r="I114" s="54">
        <f t="shared" si="11"/>
        <v>54.169856463859631</v>
      </c>
      <c r="J114" s="51">
        <f t="shared" si="12"/>
        <v>68</v>
      </c>
      <c r="K114" s="55" t="str">
        <f t="shared" si="13"/>
        <v>People</v>
      </c>
      <c r="L114" s="56" t="str">
        <f t="shared" si="14"/>
        <v>avoided the mountain trail</v>
      </c>
      <c r="M114" s="50" t="str">
        <f t="shared" si="15"/>
        <v>YES</v>
      </c>
      <c r="N114" s="51" t="str">
        <f t="shared" si="16"/>
        <v>YES</v>
      </c>
      <c r="O114" s="51" t="str">
        <f>IF(AND(EXACT(F114, F115), EXACT(F114, F116), EXACT(F114, F117), EXACT(F115, F116), EXACT(F116, F117)), "YES","NO")</f>
        <v>YES</v>
      </c>
      <c r="P114" s="51" t="str">
        <f>IF(AND(EXACT(L114, L115), EXACT(L114, L116), EXACT(L114, L117), EXACT(L115, L116), EXACT(L116, L117)), "YES","NO")</f>
        <v>YES</v>
      </c>
      <c r="Q114" s="51" t="str">
        <f>IF(AND(EXACT(K114, K115), EXACT(K114, K116), EXACT(K114, K117), EXACT(K115, K116), EXACT(K116, K117)), "YES","NO")</f>
        <v>YES</v>
      </c>
      <c r="R114" s="56" t="s">
        <v>118</v>
      </c>
      <c r="S114" s="56" t="s">
        <v>117</v>
      </c>
      <c r="T114" s="50">
        <v>1</v>
      </c>
      <c r="U114" s="56" t="s">
        <v>613</v>
      </c>
      <c r="V114" s="50">
        <v>0</v>
      </c>
      <c r="W114" s="56" t="str">
        <f t="shared" si="17"/>
        <v>People in the area usually avoided the mountain trail because all the signs had faded away due to the lack of maintenance.</v>
      </c>
    </row>
    <row r="115" spans="1:23" s="56" customFormat="1" x14ac:dyDescent="0.3">
      <c r="A115" s="50">
        <v>29</v>
      </c>
      <c r="B115" s="51">
        <v>2</v>
      </c>
      <c r="C115" s="52">
        <v>0.39382296217761298</v>
      </c>
      <c r="D115" s="51">
        <v>16</v>
      </c>
      <c r="E115" s="53" t="s">
        <v>293</v>
      </c>
      <c r="F115" s="48" t="s">
        <v>294</v>
      </c>
      <c r="G115" s="51">
        <f t="shared" si="9"/>
        <v>41</v>
      </c>
      <c r="H115" s="51">
        <f t="shared" si="10"/>
        <v>16.146741449282132</v>
      </c>
      <c r="I115" s="54">
        <f t="shared" si="11"/>
        <v>40.627392347894755</v>
      </c>
      <c r="J115" s="51">
        <f t="shared" si="12"/>
        <v>68</v>
      </c>
      <c r="K115" s="55" t="str">
        <f t="shared" si="13"/>
        <v>People</v>
      </c>
      <c r="L115" s="56" t="str">
        <f t="shared" si="14"/>
        <v>avoided the mountain trail</v>
      </c>
      <c r="M115" s="50" t="str">
        <f t="shared" si="15"/>
        <v>YES</v>
      </c>
      <c r="N115" s="51" t="str">
        <f t="shared" si="16"/>
        <v>YES</v>
      </c>
      <c r="O115" s="51"/>
      <c r="P115" s="51"/>
      <c r="Q115" s="51"/>
      <c r="R115" s="56" t="s">
        <v>118</v>
      </c>
      <c r="S115" s="56" t="s">
        <v>117</v>
      </c>
      <c r="T115" s="50">
        <v>1</v>
      </c>
      <c r="U115" s="56" t="s">
        <v>613</v>
      </c>
      <c r="V115" s="50">
        <v>0</v>
      </c>
      <c r="W115" s="56" t="str">
        <f t="shared" si="17"/>
        <v>People usually avoided the mountain trail because all the signs had faded away due to the lack of maintenance.</v>
      </c>
    </row>
    <row r="116" spans="1:23" s="56" customFormat="1" x14ac:dyDescent="0.3">
      <c r="A116" s="50">
        <v>29</v>
      </c>
      <c r="B116" s="51">
        <v>3</v>
      </c>
      <c r="C116" s="52">
        <v>0.29536722163321</v>
      </c>
      <c r="D116" s="51">
        <v>26</v>
      </c>
      <c r="E116" s="48" t="s">
        <v>647</v>
      </c>
      <c r="F116" s="48" t="s">
        <v>294</v>
      </c>
      <c r="G116" s="51">
        <f t="shared" si="9"/>
        <v>87</v>
      </c>
      <c r="H116" s="51">
        <f t="shared" si="10"/>
        <v>25.69694828208927</v>
      </c>
      <c r="I116" s="54">
        <f t="shared" si="11"/>
        <v>88.026016753771898</v>
      </c>
      <c r="J116" s="51">
        <f t="shared" si="12"/>
        <v>68</v>
      </c>
      <c r="K116" s="55" t="str">
        <f t="shared" si="13"/>
        <v>People</v>
      </c>
      <c r="L116" s="56" t="str">
        <f t="shared" si="14"/>
        <v>avoided the mountain trail</v>
      </c>
      <c r="M116" s="50" t="str">
        <f t="shared" si="15"/>
        <v>YES</v>
      </c>
      <c r="N116" s="51" t="str">
        <f t="shared" si="16"/>
        <v>YES</v>
      </c>
      <c r="O116" s="51"/>
      <c r="P116" s="51"/>
      <c r="Q116" s="51"/>
      <c r="R116" s="56" t="s">
        <v>118</v>
      </c>
      <c r="S116" s="56" t="s">
        <v>117</v>
      </c>
      <c r="T116" s="50">
        <v>1</v>
      </c>
      <c r="U116" s="56" t="s">
        <v>613</v>
      </c>
      <c r="V116" s="50">
        <v>0</v>
      </c>
      <c r="W116" s="56" t="str">
        <f t="shared" si="17"/>
        <v>People who were interested in hiking or wild camping usually avoided the mountain trail because all the signs had faded away due to the lack of maintenance.</v>
      </c>
    </row>
    <row r="117" spans="1:23" s="56" customFormat="1" x14ac:dyDescent="0.3">
      <c r="A117" s="50">
        <v>29</v>
      </c>
      <c r="B117" s="51">
        <v>4</v>
      </c>
      <c r="C117" s="52">
        <v>0.39382296217761298</v>
      </c>
      <c r="D117" s="51">
        <v>26</v>
      </c>
      <c r="E117" s="53" t="s">
        <v>295</v>
      </c>
      <c r="F117" s="48" t="s">
        <v>294</v>
      </c>
      <c r="G117" s="51">
        <f t="shared" si="9"/>
        <v>67</v>
      </c>
      <c r="H117" s="51">
        <f t="shared" si="10"/>
        <v>26.386138465900071</v>
      </c>
      <c r="I117" s="54">
        <f t="shared" si="11"/>
        <v>66.019512565328981</v>
      </c>
      <c r="J117" s="51">
        <f t="shared" si="12"/>
        <v>68</v>
      </c>
      <c r="K117" s="55" t="str">
        <f t="shared" si="13"/>
        <v>People</v>
      </c>
      <c r="L117" s="56" t="str">
        <f t="shared" si="14"/>
        <v>avoided the mountain trail</v>
      </c>
      <c r="M117" s="50" t="str">
        <f t="shared" si="15"/>
        <v>YES</v>
      </c>
      <c r="N117" s="51" t="str">
        <f t="shared" si="16"/>
        <v>YES</v>
      </c>
      <c r="O117" s="51"/>
      <c r="P117" s="51"/>
      <c r="Q117" s="51"/>
      <c r="R117" s="56" t="s">
        <v>118</v>
      </c>
      <c r="S117" s="56" t="s">
        <v>117</v>
      </c>
      <c r="T117" s="50">
        <v>1</v>
      </c>
      <c r="U117" s="56" t="s">
        <v>613</v>
      </c>
      <c r="V117" s="50">
        <v>0</v>
      </c>
      <c r="W117" s="56" t="str">
        <f t="shared" si="17"/>
        <v>People interested in backpacking usually avoided the mountain trail because all the signs had faded away due to the lack of maintenance.</v>
      </c>
    </row>
    <row r="118" spans="1:23" s="23" customFormat="1" x14ac:dyDescent="0.3">
      <c r="A118" s="16">
        <v>30</v>
      </c>
      <c r="B118" s="17">
        <v>1</v>
      </c>
      <c r="C118" s="18">
        <v>0.29536722163321</v>
      </c>
      <c r="D118" s="17">
        <v>16</v>
      </c>
      <c r="E118" s="24" t="s">
        <v>299</v>
      </c>
      <c r="F118" s="24" t="s">
        <v>298</v>
      </c>
      <c r="G118" s="17">
        <f t="shared" si="9"/>
        <v>55</v>
      </c>
      <c r="H118" s="17">
        <f t="shared" si="10"/>
        <v>16.245197189826548</v>
      </c>
      <c r="I118" s="21">
        <f t="shared" si="11"/>
        <v>54.169856463859631</v>
      </c>
      <c r="J118" s="17">
        <f t="shared" si="12"/>
        <v>40</v>
      </c>
      <c r="K118" s="22" t="str">
        <f t="shared" si="13"/>
        <v>There</v>
      </c>
      <c r="L118" s="23" t="str">
        <f t="shared" si="14"/>
        <v>gunfire in the area</v>
      </c>
      <c r="M118" s="16" t="str">
        <f t="shared" si="15"/>
        <v>YES</v>
      </c>
      <c r="N118" s="17" t="str">
        <f t="shared" si="16"/>
        <v>YES</v>
      </c>
      <c r="O118" s="17" t="str">
        <f>IF(AND(EXACT(F118, F119), EXACT(F118, F120), EXACT(F118, F121), EXACT(F119, F120), EXACT(F120, F121)), "YES","NO")</f>
        <v>YES</v>
      </c>
      <c r="P118" s="17" t="str">
        <f>IF(AND(EXACT(L118, L119), EXACT(L118, L120), EXACT(L118, L121), EXACT(L119, L120), EXACT(L120, L121)), "YES","NO")</f>
        <v>YES</v>
      </c>
      <c r="Q118" s="17" t="str">
        <f>IF(AND(EXACT(K118, K119), EXACT(K118, K120), EXACT(K118, K121), EXACT(K119, K120), EXACT(K120, K121)), "YES","NO")</f>
        <v>YES</v>
      </c>
      <c r="R118" s="23" t="s">
        <v>118</v>
      </c>
      <c r="S118" s="23" t="s">
        <v>117</v>
      </c>
      <c r="T118" s="16">
        <v>1</v>
      </c>
      <c r="U118" s="23" t="s">
        <v>614</v>
      </c>
      <c r="V118" s="16">
        <v>0</v>
      </c>
      <c r="W118" s="23" t="str">
        <f t="shared" si="17"/>
        <v>There were at least some reports of gunfire in the area during the short period of civil unrest.</v>
      </c>
    </row>
    <row r="119" spans="1:23" s="23" customFormat="1" x14ac:dyDescent="0.3">
      <c r="A119" s="16">
        <v>30</v>
      </c>
      <c r="B119" s="17">
        <v>2</v>
      </c>
      <c r="C119" s="18">
        <v>0.39382296217761298</v>
      </c>
      <c r="D119" s="17">
        <v>16</v>
      </c>
      <c r="E119" s="24" t="s">
        <v>297</v>
      </c>
      <c r="F119" s="24" t="s">
        <v>298</v>
      </c>
      <c r="G119" s="17">
        <f t="shared" si="9"/>
        <v>41</v>
      </c>
      <c r="H119" s="17">
        <f t="shared" si="10"/>
        <v>16.146741449282132</v>
      </c>
      <c r="I119" s="21">
        <f t="shared" si="11"/>
        <v>40.627392347894755</v>
      </c>
      <c r="J119" s="17">
        <f t="shared" si="12"/>
        <v>40</v>
      </c>
      <c r="K119" s="22" t="str">
        <f t="shared" si="13"/>
        <v>There</v>
      </c>
      <c r="L119" s="23" t="str">
        <f t="shared" si="14"/>
        <v>gunfire in the area</v>
      </c>
      <c r="M119" s="16" t="str">
        <f t="shared" si="15"/>
        <v>YES</v>
      </c>
      <c r="N119" s="17" t="str">
        <f t="shared" si="16"/>
        <v>YES</v>
      </c>
      <c r="O119" s="17"/>
      <c r="P119" s="17"/>
      <c r="Q119" s="17"/>
      <c r="R119" s="23" t="s">
        <v>118</v>
      </c>
      <c r="S119" s="23" t="s">
        <v>117</v>
      </c>
      <c r="T119" s="16">
        <v>1</v>
      </c>
      <c r="U119" s="23" t="s">
        <v>614</v>
      </c>
      <c r="V119" s="16">
        <v>0</v>
      </c>
      <c r="W119" s="23" t="str">
        <f t="shared" si="17"/>
        <v>There were reports of gunfire in the area during the short period of civil unrest.</v>
      </c>
    </row>
    <row r="120" spans="1:23" s="23" customFormat="1" x14ac:dyDescent="0.3">
      <c r="A120" s="16">
        <v>30</v>
      </c>
      <c r="B120" s="17">
        <v>3</v>
      </c>
      <c r="C120" s="18">
        <v>0.29536722163321</v>
      </c>
      <c r="D120" s="17">
        <v>26</v>
      </c>
      <c r="E120" s="24" t="s">
        <v>302</v>
      </c>
      <c r="F120" s="24" t="s">
        <v>298</v>
      </c>
      <c r="G120" s="17">
        <f t="shared" si="9"/>
        <v>88</v>
      </c>
      <c r="H120" s="17">
        <f t="shared" si="10"/>
        <v>25.99231550372248</v>
      </c>
      <c r="I120" s="21">
        <f t="shared" si="11"/>
        <v>88.026016753771898</v>
      </c>
      <c r="J120" s="17">
        <f t="shared" si="12"/>
        <v>40</v>
      </c>
      <c r="K120" s="22" t="str">
        <f t="shared" si="13"/>
        <v>There</v>
      </c>
      <c r="L120" s="23" t="str">
        <f t="shared" si="14"/>
        <v>gunfire in the area</v>
      </c>
      <c r="M120" s="16" t="str">
        <f t="shared" si="15"/>
        <v>YES</v>
      </c>
      <c r="N120" s="17" t="str">
        <f t="shared" si="16"/>
        <v>YES</v>
      </c>
      <c r="O120" s="17"/>
      <c r="P120" s="17"/>
      <c r="Q120" s="17"/>
      <c r="R120" s="23" t="s">
        <v>118</v>
      </c>
      <c r="S120" s="23" t="s">
        <v>117</v>
      </c>
      <c r="T120" s="16">
        <v>1</v>
      </c>
      <c r="U120" s="23" t="s">
        <v>614</v>
      </c>
      <c r="V120" s="16">
        <v>0</v>
      </c>
      <c r="W120" s="23" t="str">
        <f t="shared" si="17"/>
        <v>There were at least half a dozen witnesses who reported intermittent gunfire in the area during the short period of civil unrest.</v>
      </c>
    </row>
    <row r="121" spans="1:23" s="23" customFormat="1" x14ac:dyDescent="0.3">
      <c r="A121" s="16">
        <v>30</v>
      </c>
      <c r="B121" s="17">
        <v>4</v>
      </c>
      <c r="C121" s="18">
        <v>0.39382296217761298</v>
      </c>
      <c r="D121" s="17">
        <v>26</v>
      </c>
      <c r="E121" s="24" t="s">
        <v>301</v>
      </c>
      <c r="F121" s="24" t="s">
        <v>298</v>
      </c>
      <c r="G121" s="17">
        <f t="shared" si="9"/>
        <v>67</v>
      </c>
      <c r="H121" s="17">
        <f t="shared" si="10"/>
        <v>26.386138465900071</v>
      </c>
      <c r="I121" s="21">
        <f t="shared" si="11"/>
        <v>66.019512565328981</v>
      </c>
      <c r="J121" s="17">
        <f t="shared" si="12"/>
        <v>40</v>
      </c>
      <c r="K121" s="22" t="str">
        <f t="shared" si="13"/>
        <v>There</v>
      </c>
      <c r="L121" s="23" t="str">
        <f t="shared" si="14"/>
        <v>gunfire in the area</v>
      </c>
      <c r="M121" s="16" t="str">
        <f t="shared" si="15"/>
        <v>YES</v>
      </c>
      <c r="N121" s="17" t="str">
        <f t="shared" si="16"/>
        <v>YES</v>
      </c>
      <c r="O121" s="17"/>
      <c r="P121" s="17"/>
      <c r="Q121" s="17"/>
      <c r="R121" s="23" t="s">
        <v>118</v>
      </c>
      <c r="S121" s="23" t="s">
        <v>117</v>
      </c>
      <c r="T121" s="16">
        <v>1</v>
      </c>
      <c r="U121" s="23" t="s">
        <v>614</v>
      </c>
      <c r="V121" s="16">
        <v>0</v>
      </c>
      <c r="W121" s="23" t="str">
        <f t="shared" si="17"/>
        <v>There were at least several people who reported gunfire in the area during the short period of civil unrest.</v>
      </c>
    </row>
    <row r="122" spans="1:23" s="56" customFormat="1" x14ac:dyDescent="0.3">
      <c r="A122" s="50">
        <v>31</v>
      </c>
      <c r="B122" s="51">
        <v>1</v>
      </c>
      <c r="C122" s="52">
        <v>0.29536722163321</v>
      </c>
      <c r="D122" s="51">
        <v>16</v>
      </c>
      <c r="E122" s="48" t="s">
        <v>304</v>
      </c>
      <c r="F122" s="48" t="s">
        <v>582</v>
      </c>
      <c r="G122" s="51">
        <f t="shared" si="9"/>
        <v>53</v>
      </c>
      <c r="H122" s="51">
        <f t="shared" si="10"/>
        <v>15.65446274656013</v>
      </c>
      <c r="I122" s="54">
        <f t="shared" si="11"/>
        <v>54.169856463859631</v>
      </c>
      <c r="J122" s="51">
        <f t="shared" si="12"/>
        <v>69</v>
      </c>
      <c r="K122" s="55" t="str">
        <f t="shared" si="13"/>
        <v>When</v>
      </c>
      <c r="L122" s="56" t="str">
        <f t="shared" si="14"/>
        <v>and nine months old,</v>
      </c>
      <c r="M122" s="50" t="str">
        <f t="shared" si="15"/>
        <v>YES</v>
      </c>
      <c r="N122" s="51" t="str">
        <f t="shared" si="16"/>
        <v>YES</v>
      </c>
      <c r="O122" s="51" t="str">
        <f>IF(AND(EXACT(F122, F123), EXACT(F122, F124), EXACT(F122, F125), EXACT(F123, F124), EXACT(F124, F125)), "YES","NO")</f>
        <v>YES</v>
      </c>
      <c r="P122" s="51" t="str">
        <f>IF(AND(EXACT(L122, L123), EXACT(L122, L124), EXACT(L122, L125), EXACT(L123, L124), EXACT(L124, L125)), "YES","NO")</f>
        <v>YES</v>
      </c>
      <c r="Q122" s="51" t="str">
        <f>IF(AND(EXACT(K122, K123), EXACT(K122, K124), EXACT(K122, K125), EXACT(K123, K124), EXACT(K124, K125)), "YES","NO")</f>
        <v>YES</v>
      </c>
      <c r="R122" s="56" t="s">
        <v>118</v>
      </c>
      <c r="S122" s="56" t="s">
        <v>117</v>
      </c>
      <c r="T122" s="50">
        <v>1</v>
      </c>
      <c r="U122" s="56" t="s">
        <v>615</v>
      </c>
      <c r="V122" s="50">
        <v>0</v>
      </c>
      <c r="W122" s="56" t="str">
        <f t="shared" si="17"/>
        <v>When king Alexander was one year and nine months old, he was already showing an impressive aptitude to learning new things.</v>
      </c>
    </row>
    <row r="123" spans="1:23" s="56" customFormat="1" x14ac:dyDescent="0.3">
      <c r="A123" s="50">
        <v>31</v>
      </c>
      <c r="B123" s="51">
        <v>2</v>
      </c>
      <c r="C123" s="52">
        <v>0.39382296217761298</v>
      </c>
      <c r="D123" s="51">
        <v>16</v>
      </c>
      <c r="E123" s="48" t="s">
        <v>303</v>
      </c>
      <c r="F123" s="48" t="s">
        <v>582</v>
      </c>
      <c r="G123" s="51">
        <f t="shared" si="9"/>
        <v>41</v>
      </c>
      <c r="H123" s="51">
        <f t="shared" si="10"/>
        <v>16.146741449282132</v>
      </c>
      <c r="I123" s="54">
        <f t="shared" si="11"/>
        <v>40.627392347894755</v>
      </c>
      <c r="J123" s="51">
        <f t="shared" si="12"/>
        <v>69</v>
      </c>
      <c r="K123" s="55" t="str">
        <f t="shared" si="13"/>
        <v>When</v>
      </c>
      <c r="L123" s="56" t="str">
        <f t="shared" si="14"/>
        <v>and nine months old,</v>
      </c>
      <c r="M123" s="50" t="str">
        <f t="shared" si="15"/>
        <v>YES</v>
      </c>
      <c r="N123" s="51" t="str">
        <f t="shared" si="16"/>
        <v>YES</v>
      </c>
      <c r="O123" s="51"/>
      <c r="P123" s="51"/>
      <c r="Q123" s="51"/>
      <c r="R123" s="56" t="s">
        <v>118</v>
      </c>
      <c r="S123" s="56" t="s">
        <v>117</v>
      </c>
      <c r="T123" s="50">
        <v>1</v>
      </c>
      <c r="U123" s="56" t="s">
        <v>615</v>
      </c>
      <c r="V123" s="50">
        <v>0</v>
      </c>
      <c r="W123" s="56" t="str">
        <f t="shared" si="17"/>
        <v>When he was one year and nine months old, he was already showing an impressive aptitude to learning new things.</v>
      </c>
    </row>
    <row r="124" spans="1:23" s="56" customFormat="1" x14ac:dyDescent="0.3">
      <c r="A124" s="50">
        <v>31</v>
      </c>
      <c r="B124" s="51">
        <v>3</v>
      </c>
      <c r="C124" s="52">
        <v>0.29536722163321</v>
      </c>
      <c r="D124" s="51">
        <v>26</v>
      </c>
      <c r="E124" s="48" t="s">
        <v>306</v>
      </c>
      <c r="F124" s="48" t="s">
        <v>582</v>
      </c>
      <c r="G124" s="51">
        <f t="shared" si="9"/>
        <v>88</v>
      </c>
      <c r="H124" s="51">
        <f t="shared" si="10"/>
        <v>25.99231550372248</v>
      </c>
      <c r="I124" s="54">
        <f t="shared" si="11"/>
        <v>88.026016753771898</v>
      </c>
      <c r="J124" s="51">
        <f t="shared" si="12"/>
        <v>69</v>
      </c>
      <c r="K124" s="55" t="str">
        <f t="shared" si="13"/>
        <v>When</v>
      </c>
      <c r="L124" s="56" t="str">
        <f t="shared" si="14"/>
        <v>and nine months old,</v>
      </c>
      <c r="M124" s="50" t="str">
        <f t="shared" si="15"/>
        <v>YES</v>
      </c>
      <c r="N124" s="51" t="str">
        <f t="shared" si="16"/>
        <v>YES</v>
      </c>
      <c r="O124" s="51"/>
      <c r="P124" s="51"/>
      <c r="Q124" s="51"/>
      <c r="R124" s="56" t="s">
        <v>118</v>
      </c>
      <c r="S124" s="56" t="s">
        <v>117</v>
      </c>
      <c r="T124" s="50">
        <v>1</v>
      </c>
      <c r="U124" s="56" t="s">
        <v>615</v>
      </c>
      <c r="V124" s="50">
        <v>0</v>
      </c>
      <c r="W124" s="56" t="str">
        <f t="shared" si="17"/>
        <v>When king Alexander, the great conqueror, was no more than one year and nine months old, he was already showing an impressive aptitude to learning new things.</v>
      </c>
    </row>
    <row r="125" spans="1:23" s="56" customFormat="1" x14ac:dyDescent="0.3">
      <c r="A125" s="50">
        <v>31</v>
      </c>
      <c r="B125" s="51">
        <v>4</v>
      </c>
      <c r="C125" s="52">
        <v>0.39382296217761298</v>
      </c>
      <c r="D125" s="51">
        <v>26</v>
      </c>
      <c r="E125" s="48" t="s">
        <v>305</v>
      </c>
      <c r="F125" s="48" t="s">
        <v>582</v>
      </c>
      <c r="G125" s="51">
        <f t="shared" si="9"/>
        <v>66</v>
      </c>
      <c r="H125" s="51">
        <f t="shared" si="10"/>
        <v>25.992315503722455</v>
      </c>
      <c r="I125" s="54">
        <f t="shared" si="11"/>
        <v>66.019512565328981</v>
      </c>
      <c r="J125" s="51">
        <f t="shared" si="12"/>
        <v>69</v>
      </c>
      <c r="K125" s="55" t="str">
        <f t="shared" si="13"/>
        <v>When</v>
      </c>
      <c r="L125" s="56" t="str">
        <f t="shared" si="14"/>
        <v>and nine months old,</v>
      </c>
      <c r="M125" s="50" t="str">
        <f t="shared" si="15"/>
        <v>YES</v>
      </c>
      <c r="N125" s="51" t="str">
        <f t="shared" si="16"/>
        <v>YES</v>
      </c>
      <c r="O125" s="51"/>
      <c r="P125" s="51"/>
      <c r="Q125" s="51"/>
      <c r="R125" s="56" t="s">
        <v>118</v>
      </c>
      <c r="S125" s="56" t="s">
        <v>117</v>
      </c>
      <c r="T125" s="50">
        <v>1</v>
      </c>
      <c r="U125" s="56" t="s">
        <v>615</v>
      </c>
      <c r="V125" s="50">
        <v>0</v>
      </c>
      <c r="W125" s="56" t="str">
        <f t="shared" si="17"/>
        <v>When king Alexander was no more than one year and nine months old, he was already showing an impressive aptitude to learning new things.</v>
      </c>
    </row>
    <row r="126" spans="1:23" s="23" customFormat="1" x14ac:dyDescent="0.3">
      <c r="A126" s="16">
        <v>32</v>
      </c>
      <c r="B126" s="17">
        <v>1</v>
      </c>
      <c r="C126" s="18">
        <v>0.29536722163321</v>
      </c>
      <c r="D126" s="17">
        <v>16</v>
      </c>
      <c r="E126" s="24" t="s">
        <v>311</v>
      </c>
      <c r="F126" s="24" t="s">
        <v>308</v>
      </c>
      <c r="G126" s="17">
        <f t="shared" si="9"/>
        <v>55</v>
      </c>
      <c r="H126" s="17">
        <f t="shared" si="10"/>
        <v>16.245197189826548</v>
      </c>
      <c r="I126" s="21">
        <f t="shared" si="11"/>
        <v>54.169856463859631</v>
      </c>
      <c r="J126" s="17">
        <f t="shared" si="12"/>
        <v>46</v>
      </c>
      <c r="K126" s="22" t="str">
        <f t="shared" si="13"/>
        <v>Penny</v>
      </c>
      <c r="L126" s="23" t="str">
        <f t="shared" si="14"/>
        <v>indoors after she had</v>
      </c>
      <c r="M126" s="16" t="str">
        <f t="shared" si="15"/>
        <v>YES</v>
      </c>
      <c r="N126" s="17" t="str">
        <f t="shared" si="16"/>
        <v>YES</v>
      </c>
      <c r="O126" s="17" t="str">
        <f>IF(AND(EXACT(F126, F127), EXACT(F126, F128), EXACT(F126, F129), EXACT(F127, F128), EXACT(F128, F129)), "YES","NO")</f>
        <v>YES</v>
      </c>
      <c r="P126" s="17" t="str">
        <f>IF(AND(EXACT(L126, L127), EXACT(L126, L128), EXACT(L126, L129), EXACT(L127, L128), EXACT(L128, L129)), "YES","NO")</f>
        <v>YES</v>
      </c>
      <c r="Q126" s="17" t="str">
        <f>IF(AND(EXACT(K126, K127), EXACT(K126, K128), EXACT(K126, K129), EXACT(K127, K128), EXACT(K128, K129)), "YES","NO")</f>
        <v>YES</v>
      </c>
      <c r="R126" s="23" t="s">
        <v>118</v>
      </c>
      <c r="S126" s="23" t="s">
        <v>117</v>
      </c>
      <c r="T126" s="16">
        <v>1</v>
      </c>
      <c r="U126" s="23" t="s">
        <v>616</v>
      </c>
      <c r="V126" s="16">
        <v>0</v>
      </c>
      <c r="W126" s="23" t="str">
        <f t="shared" si="17"/>
        <v>Penny decided it was time to move indoors after she had spent the whole afternoon skiing on the slope.</v>
      </c>
    </row>
    <row r="127" spans="1:23" s="23" customFormat="1" x14ac:dyDescent="0.3">
      <c r="A127" s="16">
        <v>32</v>
      </c>
      <c r="B127" s="17">
        <v>2</v>
      </c>
      <c r="C127" s="18">
        <v>0.39382296217761298</v>
      </c>
      <c r="D127" s="17">
        <v>16</v>
      </c>
      <c r="E127" s="24" t="s">
        <v>307</v>
      </c>
      <c r="F127" s="24" t="s">
        <v>308</v>
      </c>
      <c r="G127" s="17">
        <f t="shared" si="9"/>
        <v>41</v>
      </c>
      <c r="H127" s="17">
        <f t="shared" si="10"/>
        <v>16.146741449282132</v>
      </c>
      <c r="I127" s="21">
        <f t="shared" si="11"/>
        <v>40.627392347894755</v>
      </c>
      <c r="J127" s="17">
        <f t="shared" si="12"/>
        <v>46</v>
      </c>
      <c r="K127" s="22" t="str">
        <f t="shared" si="13"/>
        <v>Penny</v>
      </c>
      <c r="L127" s="23" t="str">
        <f t="shared" si="14"/>
        <v>indoors after she had</v>
      </c>
      <c r="M127" s="16" t="str">
        <f t="shared" si="15"/>
        <v>YES</v>
      </c>
      <c r="N127" s="17" t="str">
        <f t="shared" si="16"/>
        <v>YES</v>
      </c>
      <c r="O127" s="17"/>
      <c r="P127" s="17"/>
      <c r="Q127" s="17"/>
      <c r="R127" s="23" t="s">
        <v>118</v>
      </c>
      <c r="S127" s="23" t="s">
        <v>117</v>
      </c>
      <c r="T127" s="16">
        <v>1</v>
      </c>
      <c r="U127" s="23" t="s">
        <v>616</v>
      </c>
      <c r="V127" s="16">
        <v>0</v>
      </c>
      <c r="W127" s="23" t="str">
        <f t="shared" si="17"/>
        <v>Penny quickly moved indoors after she had spent the whole afternoon skiing on the slope.</v>
      </c>
    </row>
    <row r="128" spans="1:23" s="23" customFormat="1" x14ac:dyDescent="0.3">
      <c r="A128" s="16">
        <v>32</v>
      </c>
      <c r="B128" s="17">
        <v>3</v>
      </c>
      <c r="C128" s="18">
        <v>0.29536722163321</v>
      </c>
      <c r="D128" s="17">
        <v>26</v>
      </c>
      <c r="E128" s="24" t="s">
        <v>309</v>
      </c>
      <c r="F128" s="24" t="s">
        <v>308</v>
      </c>
      <c r="G128" s="17">
        <f t="shared" si="9"/>
        <v>89</v>
      </c>
      <c r="H128" s="17">
        <f t="shared" si="10"/>
        <v>26.28768272535569</v>
      </c>
      <c r="I128" s="21">
        <f t="shared" si="11"/>
        <v>88.026016753771898</v>
      </c>
      <c r="J128" s="17">
        <f t="shared" si="12"/>
        <v>46</v>
      </c>
      <c r="K128" s="22" t="str">
        <f t="shared" si="13"/>
        <v>Penny</v>
      </c>
      <c r="L128" s="23" t="str">
        <f t="shared" si="14"/>
        <v>indoors after she had</v>
      </c>
      <c r="M128" s="16" t="str">
        <f t="shared" si="15"/>
        <v>YES</v>
      </c>
      <c r="N128" s="17" t="str">
        <f t="shared" si="16"/>
        <v>YES</v>
      </c>
      <c r="O128" s="17"/>
      <c r="P128" s="17"/>
      <c r="Q128" s="17"/>
      <c r="R128" s="23" t="s">
        <v>118</v>
      </c>
      <c r="S128" s="23" t="s">
        <v>117</v>
      </c>
      <c r="T128" s="16">
        <v>1</v>
      </c>
      <c r="U128" s="23" t="s">
        <v>616</v>
      </c>
      <c r="V128" s="16">
        <v>0</v>
      </c>
      <c r="W128" s="23" t="str">
        <f t="shared" si="17"/>
        <v>Penny Parker was already feeling quite cold, so she decided to move indoors after she had spent the whole afternoon skiing on the slope.</v>
      </c>
    </row>
    <row r="129" spans="1:23" s="23" customFormat="1" x14ac:dyDescent="0.3">
      <c r="A129" s="16">
        <v>32</v>
      </c>
      <c r="B129" s="17">
        <v>4</v>
      </c>
      <c r="C129" s="18">
        <v>0.39382296217761298</v>
      </c>
      <c r="D129" s="17">
        <v>26</v>
      </c>
      <c r="E129" s="24" t="s">
        <v>310</v>
      </c>
      <c r="F129" s="24" t="s">
        <v>308</v>
      </c>
      <c r="G129" s="17">
        <f t="shared" si="9"/>
        <v>67</v>
      </c>
      <c r="H129" s="17">
        <f t="shared" si="10"/>
        <v>26.386138465900071</v>
      </c>
      <c r="I129" s="21">
        <f t="shared" si="11"/>
        <v>66.019512565328981</v>
      </c>
      <c r="J129" s="17">
        <f t="shared" si="12"/>
        <v>46</v>
      </c>
      <c r="K129" s="22" t="str">
        <f t="shared" si="13"/>
        <v>Penny</v>
      </c>
      <c r="L129" s="23" t="str">
        <f t="shared" si="14"/>
        <v>indoors after she had</v>
      </c>
      <c r="M129" s="16" t="str">
        <f t="shared" si="15"/>
        <v>YES</v>
      </c>
      <c r="N129" s="17" t="str">
        <f t="shared" si="16"/>
        <v>YES</v>
      </c>
      <c r="O129" s="17"/>
      <c r="P129" s="17"/>
      <c r="Q129" s="17"/>
      <c r="R129" s="23" t="s">
        <v>118</v>
      </c>
      <c r="S129" s="23" t="s">
        <v>117</v>
      </c>
      <c r="T129" s="16">
        <v>1</v>
      </c>
      <c r="U129" s="23" t="s">
        <v>616</v>
      </c>
      <c r="V129" s="16">
        <v>0</v>
      </c>
      <c r="W129" s="23" t="str">
        <f t="shared" si="17"/>
        <v>Penny was feeling cold, so she wanted to move indoors after she had spent the whole afternoon skiing on the slope.</v>
      </c>
    </row>
    <row r="130" spans="1:23" s="56" customFormat="1" x14ac:dyDescent="0.3">
      <c r="A130" s="50">
        <v>33</v>
      </c>
      <c r="B130" s="51">
        <v>1</v>
      </c>
      <c r="C130" s="52">
        <v>0.29536722163321</v>
      </c>
      <c r="D130" s="51">
        <v>16</v>
      </c>
      <c r="E130" s="48" t="s">
        <v>657</v>
      </c>
      <c r="F130" s="48" t="s">
        <v>313</v>
      </c>
      <c r="G130" s="51">
        <f t="shared" ref="G130:G193" si="18">LEN(E130)</f>
        <v>53</v>
      </c>
      <c r="H130" s="51">
        <f t="shared" ref="H130:H193" si="19">G130*C130</f>
        <v>15.65446274656013</v>
      </c>
      <c r="I130" s="54">
        <f t="shared" ref="I130:I193" si="20">D130/C130</f>
        <v>54.169856463859631</v>
      </c>
      <c r="J130" s="51">
        <f t="shared" ref="J130:J193" si="21">LEN(F130)</f>
        <v>45</v>
      </c>
      <c r="K130" s="55" t="str">
        <f t="shared" ref="K130:K193" si="22">LEFT(E130, FIND(" ", E130)-1)</f>
        <v>The</v>
      </c>
      <c r="L130" s="56" t="str">
        <f t="shared" ref="L130:L193" si="23">MID(E130,FIND("@",SUBSTITUTE(E130," ","@",LEN(E130)-LEN(SUBSTITUTE(E130," ",""))-(4-1)))+1,LEN(E130))</f>
        <v>had caused the water</v>
      </c>
      <c r="M130" s="50" t="str">
        <f t="shared" ref="M130:M193" si="24">IF(OR(LEN(F130)&lt;30, LEN(F130)&gt;90), "NO", "YES")</f>
        <v>YES</v>
      </c>
      <c r="N130" s="51" t="str">
        <f t="shared" ref="N130:N193" si="25">IF(IF(LEN(TRIM(L130))=0,0,LEN(TRIM(L130))-LEN(SUBSTITUTE(L130," ",""))+1)=4, "YES", "NO")</f>
        <v>YES</v>
      </c>
      <c r="O130" s="51" t="str">
        <f>IF(AND(EXACT(F130, F131), EXACT(F130, F132), EXACT(F130, F133), EXACT(F131, F132), EXACT(F132, F133)), "YES","NO")</f>
        <v>YES</v>
      </c>
      <c r="P130" s="51" t="str">
        <f>IF(AND(EXACT(L130, L131), EXACT(L130, L132), EXACT(L130, L133), EXACT(L131, L132), EXACT(L132, L133)), "YES","NO")</f>
        <v>YES</v>
      </c>
      <c r="Q130" s="51" t="str">
        <f>IF(AND(EXACT(K130, K131), EXACT(K130, K132), EXACT(K130, K133), EXACT(K131, K132), EXACT(K132, K133)), "YES","NO")</f>
        <v>YES</v>
      </c>
      <c r="R130" s="56" t="s">
        <v>118</v>
      </c>
      <c r="S130" s="56" t="s">
        <v>117</v>
      </c>
      <c r="T130" s="50">
        <v>1</v>
      </c>
      <c r="U130" s="56" t="s">
        <v>617</v>
      </c>
      <c r="V130" s="50">
        <v>0</v>
      </c>
      <c r="W130" s="56" t="str">
        <f t="shared" ref="W130:W193" si="26">E130&amp;" "&amp;F130</f>
        <v>The cold temperature last winter had caused the water pipe in the garden to completely freeze over.</v>
      </c>
    </row>
    <row r="131" spans="1:23" s="56" customFormat="1" x14ac:dyDescent="0.3">
      <c r="A131" s="50">
        <v>33</v>
      </c>
      <c r="B131" s="51">
        <v>2</v>
      </c>
      <c r="C131" s="52">
        <v>0.39382296217761298</v>
      </c>
      <c r="D131" s="51">
        <v>16</v>
      </c>
      <c r="E131" s="48" t="s">
        <v>312</v>
      </c>
      <c r="F131" s="48" t="s">
        <v>313</v>
      </c>
      <c r="G131" s="51">
        <f t="shared" si="18"/>
        <v>41</v>
      </c>
      <c r="H131" s="51">
        <f t="shared" si="19"/>
        <v>16.146741449282132</v>
      </c>
      <c r="I131" s="54">
        <f t="shared" si="20"/>
        <v>40.627392347894755</v>
      </c>
      <c r="J131" s="51">
        <f t="shared" si="21"/>
        <v>45</v>
      </c>
      <c r="K131" s="55" t="str">
        <f t="shared" si="22"/>
        <v>The</v>
      </c>
      <c r="L131" s="56" t="str">
        <f t="shared" si="23"/>
        <v>had caused the water</v>
      </c>
      <c r="M131" s="50" t="str">
        <f t="shared" si="24"/>
        <v>YES</v>
      </c>
      <c r="N131" s="51" t="str">
        <f t="shared" si="25"/>
        <v>YES</v>
      </c>
      <c r="O131" s="51"/>
      <c r="P131" s="51"/>
      <c r="Q131" s="51"/>
      <c r="R131" s="56" t="s">
        <v>118</v>
      </c>
      <c r="S131" s="56" t="s">
        <v>117</v>
      </c>
      <c r="T131" s="50">
        <v>1</v>
      </c>
      <c r="U131" s="56" t="s">
        <v>617</v>
      </c>
      <c r="V131" s="50">
        <v>0</v>
      </c>
      <c r="W131" s="56" t="str">
        <f t="shared" si="26"/>
        <v>The cold temperature had caused the water pipe in the garden to completely freeze over.</v>
      </c>
    </row>
    <row r="132" spans="1:23" s="56" customFormat="1" x14ac:dyDescent="0.3">
      <c r="A132" s="50">
        <v>33</v>
      </c>
      <c r="B132" s="51">
        <v>3</v>
      </c>
      <c r="C132" s="52">
        <v>0.29536722163321</v>
      </c>
      <c r="D132" s="51">
        <v>26</v>
      </c>
      <c r="E132" s="48" t="s">
        <v>314</v>
      </c>
      <c r="F132" s="48" t="s">
        <v>313</v>
      </c>
      <c r="G132" s="51">
        <f t="shared" si="18"/>
        <v>89</v>
      </c>
      <c r="H132" s="51">
        <f t="shared" si="19"/>
        <v>26.28768272535569</v>
      </c>
      <c r="I132" s="54">
        <f t="shared" si="20"/>
        <v>88.026016753771898</v>
      </c>
      <c r="J132" s="51">
        <f t="shared" si="21"/>
        <v>45</v>
      </c>
      <c r="K132" s="55" t="str">
        <f t="shared" si="22"/>
        <v>The</v>
      </c>
      <c r="L132" s="56" t="str">
        <f t="shared" si="23"/>
        <v>had caused the water</v>
      </c>
      <c r="M132" s="50" t="str">
        <f t="shared" si="24"/>
        <v>YES</v>
      </c>
      <c r="N132" s="51" t="str">
        <f t="shared" si="25"/>
        <v>YES</v>
      </c>
      <c r="O132" s="51"/>
      <c r="P132" s="51"/>
      <c r="Q132" s="51"/>
      <c r="R132" s="56" t="s">
        <v>118</v>
      </c>
      <c r="S132" s="56" t="s">
        <v>117</v>
      </c>
      <c r="T132" s="50">
        <v>1</v>
      </c>
      <c r="U132" s="56" t="s">
        <v>617</v>
      </c>
      <c r="V132" s="50">
        <v>0</v>
      </c>
      <c r="W132" s="56" t="str">
        <f t="shared" si="26"/>
        <v>The very low temperature during one of the coldest winters on record had caused the water pipe in the garden to completely freeze over.</v>
      </c>
    </row>
    <row r="133" spans="1:23" s="56" customFormat="1" x14ac:dyDescent="0.3">
      <c r="A133" s="50">
        <v>33</v>
      </c>
      <c r="B133" s="51">
        <v>4</v>
      </c>
      <c r="C133" s="52">
        <v>0.39382296217761298</v>
      </c>
      <c r="D133" s="51">
        <v>26</v>
      </c>
      <c r="E133" s="48" t="s">
        <v>315</v>
      </c>
      <c r="F133" s="48" t="s">
        <v>313</v>
      </c>
      <c r="G133" s="51">
        <f t="shared" si="18"/>
        <v>65</v>
      </c>
      <c r="H133" s="51">
        <f t="shared" si="19"/>
        <v>25.598492541544843</v>
      </c>
      <c r="I133" s="54">
        <f t="shared" si="20"/>
        <v>66.019512565328981</v>
      </c>
      <c r="J133" s="51">
        <f t="shared" si="21"/>
        <v>45</v>
      </c>
      <c r="K133" s="55" t="str">
        <f t="shared" si="22"/>
        <v>The</v>
      </c>
      <c r="L133" s="56" t="str">
        <f t="shared" si="23"/>
        <v>had caused the water</v>
      </c>
      <c r="M133" s="50" t="str">
        <f t="shared" si="24"/>
        <v>YES</v>
      </c>
      <c r="N133" s="51" t="str">
        <f t="shared" si="25"/>
        <v>YES</v>
      </c>
      <c r="O133" s="51"/>
      <c r="P133" s="51"/>
      <c r="Q133" s="51"/>
      <c r="R133" s="56" t="s">
        <v>118</v>
      </c>
      <c r="S133" s="56" t="s">
        <v>117</v>
      </c>
      <c r="T133" s="50">
        <v>1</v>
      </c>
      <c r="U133" s="56" t="s">
        <v>617</v>
      </c>
      <c r="V133" s="50">
        <v>0</v>
      </c>
      <c r="W133" s="56" t="str">
        <f t="shared" si="26"/>
        <v>The surprisingly low temperature last winter had caused the water pipe in the garden to completely freeze over.</v>
      </c>
    </row>
    <row r="134" spans="1:23" s="23" customFormat="1" x14ac:dyDescent="0.3">
      <c r="A134" s="16">
        <v>34</v>
      </c>
      <c r="B134" s="17">
        <v>1</v>
      </c>
      <c r="C134" s="18">
        <v>0.29536722163321</v>
      </c>
      <c r="D134" s="17">
        <v>16</v>
      </c>
      <c r="E134" s="24" t="s">
        <v>322</v>
      </c>
      <c r="F134" s="24" t="s">
        <v>321</v>
      </c>
      <c r="G134" s="17">
        <f t="shared" si="18"/>
        <v>54</v>
      </c>
      <c r="H134" s="17">
        <f t="shared" si="19"/>
        <v>15.94982996819334</v>
      </c>
      <c r="I134" s="21">
        <f t="shared" si="20"/>
        <v>54.169856463859631</v>
      </c>
      <c r="J134" s="17">
        <f t="shared" si="21"/>
        <v>55</v>
      </c>
      <c r="K134" s="22" t="str">
        <f t="shared" si="22"/>
        <v>The</v>
      </c>
      <c r="L134" s="23" t="str">
        <f t="shared" si="23"/>
        <v>many of the children</v>
      </c>
      <c r="M134" s="16" t="str">
        <f t="shared" si="24"/>
        <v>YES</v>
      </c>
      <c r="N134" s="17" t="str">
        <f t="shared" si="25"/>
        <v>YES</v>
      </c>
      <c r="O134" s="17" t="str">
        <f>IF(AND(EXACT(F134, F135), EXACT(F134, F136), EXACT(F134, F137), EXACT(F135, F136), EXACT(F136, F137)), "YES","NO")</f>
        <v>YES</v>
      </c>
      <c r="P134" s="17" t="str">
        <f>IF(AND(EXACT(L134, L135), EXACT(L134, L136), EXACT(L134, L137), EXACT(L135, L136), EXACT(L136, L137)), "YES","NO")</f>
        <v>YES</v>
      </c>
      <c r="Q134" s="17" t="str">
        <f>IF(AND(EXACT(K134, K135), EXACT(K134, K136), EXACT(K134, K137), EXACT(K135, K136), EXACT(K136, K137)), "YES","NO")</f>
        <v>YES</v>
      </c>
      <c r="R134" s="23" t="s">
        <v>118</v>
      </c>
      <c r="S134" s="23" t="s">
        <v>117</v>
      </c>
      <c r="T134" s="16">
        <v>1</v>
      </c>
      <c r="U134" s="23" t="s">
        <v>618</v>
      </c>
      <c r="V134" s="16">
        <v>0</v>
      </c>
      <c r="W134" s="23" t="str">
        <f t="shared" si="26"/>
        <v>The new virulent disease affected many of the children who were visiting the same day care centre in the city.</v>
      </c>
    </row>
    <row r="135" spans="1:23" s="23" customFormat="1" x14ac:dyDescent="0.3">
      <c r="A135" s="16">
        <v>34</v>
      </c>
      <c r="B135" s="17">
        <v>2</v>
      </c>
      <c r="C135" s="18">
        <v>0.39382296217761298</v>
      </c>
      <c r="D135" s="17">
        <v>16</v>
      </c>
      <c r="E135" s="24" t="s">
        <v>323</v>
      </c>
      <c r="F135" s="24" t="s">
        <v>321</v>
      </c>
      <c r="G135" s="17">
        <f t="shared" si="18"/>
        <v>41</v>
      </c>
      <c r="H135" s="17">
        <f t="shared" si="19"/>
        <v>16.146741449282132</v>
      </c>
      <c r="I135" s="21">
        <f t="shared" si="20"/>
        <v>40.627392347894755</v>
      </c>
      <c r="J135" s="17">
        <f t="shared" si="21"/>
        <v>55</v>
      </c>
      <c r="K135" s="22" t="str">
        <f t="shared" si="22"/>
        <v>The</v>
      </c>
      <c r="L135" s="23" t="str">
        <f t="shared" si="23"/>
        <v>many of the children</v>
      </c>
      <c r="M135" s="16" t="str">
        <f t="shared" si="24"/>
        <v>YES</v>
      </c>
      <c r="N135" s="17" t="str">
        <f t="shared" si="25"/>
        <v>YES</v>
      </c>
      <c r="O135" s="17"/>
      <c r="P135" s="17"/>
      <c r="Q135" s="17"/>
      <c r="R135" s="23" t="s">
        <v>118</v>
      </c>
      <c r="S135" s="23" t="s">
        <v>117</v>
      </c>
      <c r="T135" s="16">
        <v>1</v>
      </c>
      <c r="U135" s="23" t="s">
        <v>618</v>
      </c>
      <c r="V135" s="16">
        <v>0</v>
      </c>
      <c r="W135" s="23" t="str">
        <f t="shared" si="26"/>
        <v>The disease affected many of the children who were visiting the same day care centre in the city.</v>
      </c>
    </row>
    <row r="136" spans="1:23" s="23" customFormat="1" x14ac:dyDescent="0.3">
      <c r="A136" s="16">
        <v>34</v>
      </c>
      <c r="B136" s="17">
        <v>3</v>
      </c>
      <c r="C136" s="18">
        <v>0.29536722163321</v>
      </c>
      <c r="D136" s="17">
        <v>26</v>
      </c>
      <c r="E136" s="24" t="s">
        <v>324</v>
      </c>
      <c r="F136" s="24" t="s">
        <v>321</v>
      </c>
      <c r="G136" s="17">
        <f t="shared" si="18"/>
        <v>88</v>
      </c>
      <c r="H136" s="17">
        <f t="shared" si="19"/>
        <v>25.99231550372248</v>
      </c>
      <c r="I136" s="21">
        <f t="shared" si="20"/>
        <v>88.026016753771898</v>
      </c>
      <c r="J136" s="17">
        <f t="shared" si="21"/>
        <v>55</v>
      </c>
      <c r="K136" s="22" t="str">
        <f t="shared" si="22"/>
        <v>The</v>
      </c>
      <c r="L136" s="23" t="str">
        <f t="shared" si="23"/>
        <v>many of the children</v>
      </c>
      <c r="M136" s="16" t="str">
        <f t="shared" si="24"/>
        <v>YES</v>
      </c>
      <c r="N136" s="17" t="str">
        <f t="shared" si="25"/>
        <v>YES</v>
      </c>
      <c r="O136" s="17"/>
      <c r="P136" s="17"/>
      <c r="Q136" s="17"/>
      <c r="R136" s="23" t="s">
        <v>118</v>
      </c>
      <c r="S136" s="23" t="s">
        <v>117</v>
      </c>
      <c r="T136" s="16">
        <v>1</v>
      </c>
      <c r="U136" s="23" t="s">
        <v>618</v>
      </c>
      <c r="V136" s="16">
        <v>0</v>
      </c>
      <c r="W136" s="23" t="str">
        <f t="shared" si="26"/>
        <v>The newly discovered disease was easily transmitted and it affected many of the children who were visiting the same day care centre in the city.</v>
      </c>
    </row>
    <row r="137" spans="1:23" s="23" customFormat="1" x14ac:dyDescent="0.3">
      <c r="A137" s="16">
        <v>34</v>
      </c>
      <c r="B137" s="17">
        <v>4</v>
      </c>
      <c r="C137" s="18">
        <v>0.39382296217761298</v>
      </c>
      <c r="D137" s="17">
        <v>26</v>
      </c>
      <c r="E137" s="24" t="s">
        <v>325</v>
      </c>
      <c r="F137" s="24" t="s">
        <v>321</v>
      </c>
      <c r="G137" s="17">
        <f t="shared" si="18"/>
        <v>66</v>
      </c>
      <c r="H137" s="17">
        <f t="shared" si="19"/>
        <v>25.992315503722455</v>
      </c>
      <c r="I137" s="21">
        <f t="shared" si="20"/>
        <v>66.019512565328981</v>
      </c>
      <c r="J137" s="17">
        <f t="shared" si="21"/>
        <v>55</v>
      </c>
      <c r="K137" s="22" t="str">
        <f t="shared" si="22"/>
        <v>The</v>
      </c>
      <c r="L137" s="23" t="str">
        <f t="shared" si="23"/>
        <v>many of the children</v>
      </c>
      <c r="M137" s="16" t="str">
        <f t="shared" si="24"/>
        <v>YES</v>
      </c>
      <c r="N137" s="17" t="str">
        <f t="shared" si="25"/>
        <v>YES</v>
      </c>
      <c r="O137" s="17"/>
      <c r="P137" s="17"/>
      <c r="Q137" s="17"/>
      <c r="R137" s="23" t="s">
        <v>118</v>
      </c>
      <c r="S137" s="23" t="s">
        <v>117</v>
      </c>
      <c r="T137" s="16">
        <v>1</v>
      </c>
      <c r="U137" s="23" t="s">
        <v>618</v>
      </c>
      <c r="V137" s="16">
        <v>0</v>
      </c>
      <c r="W137" s="23" t="str">
        <f t="shared" si="26"/>
        <v>The disease was very virulent and it affected many of the children who were visiting the same day care centre in the city.</v>
      </c>
    </row>
    <row r="138" spans="1:23" s="15" customFormat="1" x14ac:dyDescent="0.3">
      <c r="A138" s="9">
        <v>35</v>
      </c>
      <c r="B138" s="10">
        <v>1</v>
      </c>
      <c r="C138" s="11">
        <v>0.29536722163321</v>
      </c>
      <c r="D138" s="10">
        <v>16</v>
      </c>
      <c r="E138" s="12" t="s">
        <v>335</v>
      </c>
      <c r="F138" s="12" t="s">
        <v>337</v>
      </c>
      <c r="G138" s="10">
        <f t="shared" si="18"/>
        <v>54</v>
      </c>
      <c r="H138" s="10">
        <f t="shared" si="19"/>
        <v>15.94982996819334</v>
      </c>
      <c r="I138" s="13">
        <f t="shared" si="20"/>
        <v>54.169856463859631</v>
      </c>
      <c r="J138" s="10">
        <f t="shared" si="21"/>
        <v>51</v>
      </c>
      <c r="K138" s="14" t="str">
        <f t="shared" si="22"/>
        <v>The</v>
      </c>
      <c r="L138" s="15" t="str">
        <f t="shared" si="23"/>
        <v>and the four friends</v>
      </c>
      <c r="M138" s="9" t="str">
        <f t="shared" si="24"/>
        <v>YES</v>
      </c>
      <c r="N138" s="10" t="str">
        <f t="shared" si="25"/>
        <v>YES</v>
      </c>
      <c r="O138" s="10" t="str">
        <f>IF(AND(EXACT(F138, F139), EXACT(F138, F140), EXACT(F138, F141), EXACT(F139, F140), EXACT(F140, F141)), "YES","NO")</f>
        <v>YES</v>
      </c>
      <c r="P138" s="10" t="str">
        <f>IF(AND(EXACT(L138, L139), EXACT(L138, L140), EXACT(L138, L141), EXACT(L139, L140), EXACT(L140, L141)), "YES","NO")</f>
        <v>YES</v>
      </c>
      <c r="Q138" s="10" t="str">
        <f>IF(AND(EXACT(K138, K139), EXACT(K138, K140), EXACT(K138, K141), EXACT(K139, K140), EXACT(K140, K141)), "YES","NO")</f>
        <v>YES</v>
      </c>
      <c r="R138" s="15" t="s">
        <v>118</v>
      </c>
      <c r="S138" s="15" t="s">
        <v>117</v>
      </c>
      <c r="T138" s="9">
        <v>1</v>
      </c>
      <c r="U138" s="15" t="s">
        <v>619</v>
      </c>
      <c r="V138" s="9">
        <v>0</v>
      </c>
      <c r="W138" s="15" t="str">
        <f t="shared" si="26"/>
        <v>The water was rising very quickly and the four friends jumped inside the lifeboat with a sense of urgency.</v>
      </c>
    </row>
    <row r="139" spans="1:23" s="15" customFormat="1" x14ac:dyDescent="0.3">
      <c r="A139" s="9">
        <v>35</v>
      </c>
      <c r="B139" s="10">
        <v>2</v>
      </c>
      <c r="C139" s="11">
        <v>0.39382296217761298</v>
      </c>
      <c r="D139" s="10">
        <v>16</v>
      </c>
      <c r="E139" s="12" t="s">
        <v>26</v>
      </c>
      <c r="F139" s="12" t="s">
        <v>337</v>
      </c>
      <c r="G139" s="10">
        <f t="shared" si="18"/>
        <v>41</v>
      </c>
      <c r="H139" s="10">
        <f t="shared" si="19"/>
        <v>16.146741449282132</v>
      </c>
      <c r="I139" s="13">
        <f t="shared" si="20"/>
        <v>40.627392347894755</v>
      </c>
      <c r="J139" s="10">
        <f t="shared" si="21"/>
        <v>51</v>
      </c>
      <c r="K139" s="14" t="str">
        <f t="shared" si="22"/>
        <v>The</v>
      </c>
      <c r="L139" s="15" t="str">
        <f t="shared" si="23"/>
        <v>and the four friends</v>
      </c>
      <c r="M139" s="9" t="str">
        <f t="shared" si="24"/>
        <v>YES</v>
      </c>
      <c r="N139" s="10" t="str">
        <f t="shared" si="25"/>
        <v>YES</v>
      </c>
      <c r="O139" s="10"/>
      <c r="P139" s="10"/>
      <c r="Q139" s="10"/>
      <c r="R139" s="15" t="s">
        <v>118</v>
      </c>
      <c r="S139" s="15" t="s">
        <v>117</v>
      </c>
      <c r="T139" s="9">
        <v>1</v>
      </c>
      <c r="U139" s="15" t="s">
        <v>619</v>
      </c>
      <c r="V139" s="9">
        <v>0</v>
      </c>
      <c r="W139" s="15" t="str">
        <f t="shared" si="26"/>
        <v>The water was rising and the four friends jumped inside the lifeboat with a sense of urgency.</v>
      </c>
    </row>
    <row r="140" spans="1:23" s="15" customFormat="1" x14ac:dyDescent="0.3">
      <c r="A140" s="9">
        <v>35</v>
      </c>
      <c r="B140" s="10">
        <v>3</v>
      </c>
      <c r="C140" s="11">
        <v>0.29536722163321</v>
      </c>
      <c r="D140" s="10">
        <v>26</v>
      </c>
      <c r="E140" s="12" t="s">
        <v>336</v>
      </c>
      <c r="F140" s="12" t="s">
        <v>337</v>
      </c>
      <c r="G140" s="10">
        <f t="shared" si="18"/>
        <v>87</v>
      </c>
      <c r="H140" s="10">
        <f t="shared" si="19"/>
        <v>25.69694828208927</v>
      </c>
      <c r="I140" s="13">
        <f t="shared" si="20"/>
        <v>88.026016753771898</v>
      </c>
      <c r="J140" s="10">
        <f t="shared" si="21"/>
        <v>51</v>
      </c>
      <c r="K140" s="14" t="str">
        <f t="shared" si="22"/>
        <v>The</v>
      </c>
      <c r="L140" s="15" t="str">
        <f t="shared" si="23"/>
        <v>and the four friends</v>
      </c>
      <c r="M140" s="9" t="str">
        <f t="shared" si="24"/>
        <v>YES</v>
      </c>
      <c r="N140" s="10" t="str">
        <f t="shared" si="25"/>
        <v>YES</v>
      </c>
      <c r="O140" s="10"/>
      <c r="P140" s="10"/>
      <c r="Q140" s="10"/>
      <c r="R140" s="15" t="s">
        <v>118</v>
      </c>
      <c r="S140" s="15" t="s">
        <v>117</v>
      </c>
      <c r="T140" s="9">
        <v>1</v>
      </c>
      <c r="U140" s="15" t="s">
        <v>619</v>
      </c>
      <c r="V140" s="9">
        <v>0</v>
      </c>
      <c r="W140" s="15" t="str">
        <f t="shared" si="26"/>
        <v>The murky water from the overflowing river was rising very quickly and the four friends jumped inside the lifeboat with a sense of urgency.</v>
      </c>
    </row>
    <row r="141" spans="1:23" s="15" customFormat="1" x14ac:dyDescent="0.3">
      <c r="A141" s="9">
        <v>35</v>
      </c>
      <c r="B141" s="10">
        <v>4</v>
      </c>
      <c r="C141" s="11">
        <v>0.39382296217761298</v>
      </c>
      <c r="D141" s="10">
        <v>26</v>
      </c>
      <c r="E141" s="12" t="s">
        <v>338</v>
      </c>
      <c r="F141" s="12" t="s">
        <v>337</v>
      </c>
      <c r="G141" s="10">
        <f t="shared" si="18"/>
        <v>67</v>
      </c>
      <c r="H141" s="10">
        <f t="shared" si="19"/>
        <v>26.386138465900071</v>
      </c>
      <c r="I141" s="13">
        <f t="shared" si="20"/>
        <v>66.019512565328981</v>
      </c>
      <c r="J141" s="10">
        <f t="shared" si="21"/>
        <v>51</v>
      </c>
      <c r="K141" s="14" t="str">
        <f t="shared" si="22"/>
        <v>The</v>
      </c>
      <c r="L141" s="15" t="str">
        <f t="shared" si="23"/>
        <v>and the four friends</v>
      </c>
      <c r="M141" s="9" t="str">
        <f t="shared" si="24"/>
        <v>YES</v>
      </c>
      <c r="N141" s="10" t="str">
        <f t="shared" si="25"/>
        <v>YES</v>
      </c>
      <c r="O141" s="10"/>
      <c r="P141" s="10"/>
      <c r="Q141" s="10"/>
      <c r="R141" s="15" t="s">
        <v>118</v>
      </c>
      <c r="S141" s="15" t="s">
        <v>117</v>
      </c>
      <c r="T141" s="9">
        <v>1</v>
      </c>
      <c r="U141" s="15" t="s">
        <v>619</v>
      </c>
      <c r="V141" s="9">
        <v>0</v>
      </c>
      <c r="W141" s="15" t="str">
        <f t="shared" si="26"/>
        <v>The murky water from the river was rising fast and the four friends jumped inside the lifeboat with a sense of urgency.</v>
      </c>
    </row>
    <row r="142" spans="1:23" s="23" customFormat="1" x14ac:dyDescent="0.3">
      <c r="A142" s="16">
        <v>36</v>
      </c>
      <c r="B142" s="17">
        <v>1</v>
      </c>
      <c r="C142" s="18">
        <v>0.29536722163321</v>
      </c>
      <c r="D142" s="17">
        <v>16</v>
      </c>
      <c r="E142" s="24" t="s">
        <v>341</v>
      </c>
      <c r="F142" s="24" t="s">
        <v>340</v>
      </c>
      <c r="G142" s="17">
        <f t="shared" si="18"/>
        <v>55</v>
      </c>
      <c r="H142" s="17">
        <f t="shared" si="19"/>
        <v>16.245197189826548</v>
      </c>
      <c r="I142" s="21">
        <f t="shared" si="20"/>
        <v>54.169856463859631</v>
      </c>
      <c r="J142" s="17">
        <f t="shared" si="21"/>
        <v>52</v>
      </c>
      <c r="K142" s="22" t="str">
        <f t="shared" si="22"/>
        <v>On</v>
      </c>
      <c r="L142" s="23" t="str">
        <f t="shared" si="23"/>
        <v>there were many huts</v>
      </c>
      <c r="M142" s="16" t="str">
        <f t="shared" si="24"/>
        <v>YES</v>
      </c>
      <c r="N142" s="10" t="str">
        <f t="shared" si="25"/>
        <v>YES</v>
      </c>
      <c r="O142" s="10" t="str">
        <f>IF(AND(EXACT(F142, F143), EXACT(F142, F144), EXACT(F142, F145), EXACT(F143, F144), EXACT(F144, F145)), "YES","NO")</f>
        <v>YES</v>
      </c>
      <c r="P142" s="10" t="str">
        <f>IF(AND(EXACT(L142, L143), EXACT(L142, L144), EXACT(L142, L145), EXACT(L143, L144), EXACT(L144, L145)), "YES","NO")</f>
        <v>YES</v>
      </c>
      <c r="Q142" s="10" t="str">
        <f>IF(AND(EXACT(K142, K143), EXACT(K142, K144), EXACT(K142, K145), EXACT(K143, K144), EXACT(K144, K145)), "YES","NO")</f>
        <v>YES</v>
      </c>
      <c r="R142" s="23" t="s">
        <v>118</v>
      </c>
      <c r="S142" s="23" t="s">
        <v>117</v>
      </c>
      <c r="T142" s="9">
        <v>1</v>
      </c>
      <c r="U142" s="23" t="s">
        <v>620</v>
      </c>
      <c r="V142" s="16">
        <v>0</v>
      </c>
      <c r="W142" s="15" t="str">
        <f t="shared" si="26"/>
        <v>On top of the hill near the trees, there were many huts overlooking the beautiful beach in the Indian ocean.</v>
      </c>
    </row>
    <row r="143" spans="1:23" s="23" customFormat="1" x14ac:dyDescent="0.3">
      <c r="A143" s="16">
        <v>36</v>
      </c>
      <c r="B143" s="17">
        <v>2</v>
      </c>
      <c r="C143" s="18">
        <v>0.39382296217761298</v>
      </c>
      <c r="D143" s="17">
        <v>16</v>
      </c>
      <c r="E143" s="24" t="s">
        <v>339</v>
      </c>
      <c r="F143" s="24" t="s">
        <v>340</v>
      </c>
      <c r="G143" s="17">
        <f t="shared" si="18"/>
        <v>40</v>
      </c>
      <c r="H143" s="17">
        <f t="shared" si="19"/>
        <v>15.75291848710452</v>
      </c>
      <c r="I143" s="21">
        <f t="shared" si="20"/>
        <v>40.627392347894755</v>
      </c>
      <c r="J143" s="17">
        <f t="shared" si="21"/>
        <v>52</v>
      </c>
      <c r="K143" s="22" t="str">
        <f t="shared" si="22"/>
        <v>On</v>
      </c>
      <c r="L143" s="23" t="str">
        <f t="shared" si="23"/>
        <v>there were many huts</v>
      </c>
      <c r="M143" s="16" t="str">
        <f t="shared" si="24"/>
        <v>YES</v>
      </c>
      <c r="N143" s="10" t="str">
        <f t="shared" si="25"/>
        <v>YES</v>
      </c>
      <c r="O143" s="10"/>
      <c r="P143" s="10"/>
      <c r="Q143" s="10"/>
      <c r="R143" s="23" t="s">
        <v>118</v>
      </c>
      <c r="S143" s="23" t="s">
        <v>117</v>
      </c>
      <c r="T143" s="9">
        <v>1</v>
      </c>
      <c r="U143" s="23" t="s">
        <v>620</v>
      </c>
      <c r="V143" s="16">
        <v>0</v>
      </c>
      <c r="W143" s="15" t="str">
        <f t="shared" si="26"/>
        <v>On top of the hill, there were many huts overlooking the beautiful beach in the Indian ocean.</v>
      </c>
    </row>
    <row r="144" spans="1:23" s="23" customFormat="1" x14ac:dyDescent="0.3">
      <c r="A144" s="16">
        <v>36</v>
      </c>
      <c r="B144" s="17">
        <v>3</v>
      </c>
      <c r="C144" s="18">
        <v>0.29536722163321</v>
      </c>
      <c r="D144" s="17">
        <v>26</v>
      </c>
      <c r="E144" s="24" t="s">
        <v>342</v>
      </c>
      <c r="F144" s="24" t="s">
        <v>340</v>
      </c>
      <c r="G144" s="17">
        <f t="shared" si="18"/>
        <v>89</v>
      </c>
      <c r="H144" s="17">
        <f t="shared" si="19"/>
        <v>26.28768272535569</v>
      </c>
      <c r="I144" s="21">
        <f t="shared" si="20"/>
        <v>88.026016753771898</v>
      </c>
      <c r="J144" s="17">
        <f t="shared" si="21"/>
        <v>52</v>
      </c>
      <c r="K144" s="22" t="str">
        <f t="shared" si="22"/>
        <v>On</v>
      </c>
      <c r="L144" s="23" t="str">
        <f t="shared" si="23"/>
        <v>there were many huts</v>
      </c>
      <c r="M144" s="16" t="str">
        <f t="shared" si="24"/>
        <v>YES</v>
      </c>
      <c r="N144" s="10" t="str">
        <f t="shared" si="25"/>
        <v>YES</v>
      </c>
      <c r="O144" s="10"/>
      <c r="P144" s="10"/>
      <c r="Q144" s="10"/>
      <c r="R144" s="23" t="s">
        <v>118</v>
      </c>
      <c r="S144" s="23" t="s">
        <v>117</v>
      </c>
      <c r="T144" s="9">
        <v>1</v>
      </c>
      <c r="U144" s="23" t="s">
        <v>620</v>
      </c>
      <c r="V144" s="16">
        <v>0</v>
      </c>
      <c r="W144" s="15" t="str">
        <f t="shared" si="26"/>
        <v>On top of the hill, hidden behind the large number of coconut trees, there were many huts overlooking the beautiful beach in the Indian ocean.</v>
      </c>
    </row>
    <row r="145" spans="1:23" s="23" customFormat="1" x14ac:dyDescent="0.3">
      <c r="A145" s="16">
        <v>36</v>
      </c>
      <c r="B145" s="17">
        <v>4</v>
      </c>
      <c r="C145" s="18">
        <v>0.39382296217761298</v>
      </c>
      <c r="D145" s="17">
        <v>26</v>
      </c>
      <c r="E145" s="24" t="s">
        <v>343</v>
      </c>
      <c r="F145" s="24" t="s">
        <v>340</v>
      </c>
      <c r="G145" s="17">
        <f t="shared" si="18"/>
        <v>65</v>
      </c>
      <c r="H145" s="17">
        <f t="shared" si="19"/>
        <v>25.598492541544843</v>
      </c>
      <c r="I145" s="21">
        <f t="shared" si="20"/>
        <v>66.019512565328981</v>
      </c>
      <c r="J145" s="17">
        <f t="shared" si="21"/>
        <v>52</v>
      </c>
      <c r="K145" s="22" t="str">
        <f t="shared" si="22"/>
        <v>On</v>
      </c>
      <c r="L145" s="23" t="str">
        <f t="shared" si="23"/>
        <v>there were many huts</v>
      </c>
      <c r="M145" s="16" t="str">
        <f t="shared" si="24"/>
        <v>YES</v>
      </c>
      <c r="N145" s="10" t="str">
        <f t="shared" si="25"/>
        <v>YES</v>
      </c>
      <c r="O145" s="10"/>
      <c r="P145" s="10"/>
      <c r="Q145" s="10"/>
      <c r="R145" s="23" t="s">
        <v>118</v>
      </c>
      <c r="S145" s="23" t="s">
        <v>117</v>
      </c>
      <c r="T145" s="9">
        <v>1</v>
      </c>
      <c r="U145" s="23" t="s">
        <v>620</v>
      </c>
      <c r="V145" s="16">
        <v>0</v>
      </c>
      <c r="W145" s="15" t="str">
        <f t="shared" si="26"/>
        <v>On top of the hill behind the coconut trees, there were many huts overlooking the beautiful beach in the Indian ocean.</v>
      </c>
    </row>
    <row r="146" spans="1:23" s="15" customFormat="1" x14ac:dyDescent="0.3">
      <c r="A146" s="9">
        <v>37</v>
      </c>
      <c r="B146" s="10">
        <v>1</v>
      </c>
      <c r="C146" s="11">
        <v>0.29536722163321</v>
      </c>
      <c r="D146" s="10">
        <v>16</v>
      </c>
      <c r="E146" s="12" t="s">
        <v>345</v>
      </c>
      <c r="F146" s="12" t="s">
        <v>346</v>
      </c>
      <c r="G146" s="10">
        <f t="shared" si="18"/>
        <v>55</v>
      </c>
      <c r="H146" s="10">
        <f t="shared" si="19"/>
        <v>16.245197189826548</v>
      </c>
      <c r="I146" s="13">
        <f t="shared" si="20"/>
        <v>54.169856463859631</v>
      </c>
      <c r="J146" s="10">
        <f t="shared" si="21"/>
        <v>49</v>
      </c>
      <c r="K146" s="14" t="str">
        <f t="shared" si="22"/>
        <v>In</v>
      </c>
      <c r="L146" s="15" t="str">
        <f t="shared" si="23"/>
        <v>sound of wood chopping</v>
      </c>
      <c r="M146" s="9" t="str">
        <f t="shared" si="24"/>
        <v>YES</v>
      </c>
      <c r="N146" s="10" t="str">
        <f t="shared" si="25"/>
        <v>YES</v>
      </c>
      <c r="O146" s="10" t="str">
        <f>IF(AND(EXACT(F146, F147), EXACT(F146, F148), EXACT(F146, F149), EXACT(F147, F148), EXACT(F148, F149)), "YES","NO")</f>
        <v>YES</v>
      </c>
      <c r="P146" s="10" t="str">
        <f>IF(AND(EXACT(L146, L147), EXACT(L146, L148), EXACT(L146, L149), EXACT(L147, L148), EXACT(L148, L149)), "YES","NO")</f>
        <v>YES</v>
      </c>
      <c r="Q146" s="10" t="str">
        <f>IF(AND(EXACT(K146, K147), EXACT(K146, K148), EXACT(K146, K149), EXACT(K147, K148), EXACT(K148, K149)), "YES","NO")</f>
        <v>YES</v>
      </c>
      <c r="R146" s="15" t="s">
        <v>118</v>
      </c>
      <c r="S146" s="15" t="s">
        <v>117</v>
      </c>
      <c r="T146" s="9">
        <v>1</v>
      </c>
      <c r="U146" s="15" t="s">
        <v>621</v>
      </c>
      <c r="V146" s="9">
        <v>0</v>
      </c>
      <c r="W146" s="15" t="str">
        <f t="shared" si="26"/>
        <v>In the yellow hunting cabin, the sound of wood chopping could be heard from workers in the nearby forest.</v>
      </c>
    </row>
    <row r="147" spans="1:23" s="15" customFormat="1" x14ac:dyDescent="0.3">
      <c r="A147" s="9">
        <v>37</v>
      </c>
      <c r="B147" s="10">
        <v>2</v>
      </c>
      <c r="C147" s="11">
        <v>0.39382296217761298</v>
      </c>
      <c r="D147" s="10">
        <v>16</v>
      </c>
      <c r="E147" s="12" t="s">
        <v>344</v>
      </c>
      <c r="F147" s="12" t="s">
        <v>346</v>
      </c>
      <c r="G147" s="10">
        <f t="shared" si="18"/>
        <v>40</v>
      </c>
      <c r="H147" s="10">
        <f t="shared" si="19"/>
        <v>15.75291848710452</v>
      </c>
      <c r="I147" s="13">
        <f t="shared" si="20"/>
        <v>40.627392347894755</v>
      </c>
      <c r="J147" s="10">
        <f t="shared" si="21"/>
        <v>49</v>
      </c>
      <c r="K147" s="14" t="str">
        <f t="shared" si="22"/>
        <v>In</v>
      </c>
      <c r="L147" s="15" t="str">
        <f t="shared" si="23"/>
        <v>sound of wood chopping</v>
      </c>
      <c r="M147" s="9" t="str">
        <f t="shared" si="24"/>
        <v>YES</v>
      </c>
      <c r="N147" s="10" t="str">
        <f t="shared" si="25"/>
        <v>YES</v>
      </c>
      <c r="O147" s="10"/>
      <c r="P147" s="10"/>
      <c r="Q147" s="10"/>
      <c r="R147" s="15" t="s">
        <v>118</v>
      </c>
      <c r="S147" s="15" t="s">
        <v>117</v>
      </c>
      <c r="T147" s="9">
        <v>1</v>
      </c>
      <c r="U147" s="15" t="s">
        <v>621</v>
      </c>
      <c r="V147" s="9">
        <v>0</v>
      </c>
      <c r="W147" s="15" t="str">
        <f t="shared" si="26"/>
        <v>In the cabin, the sound of wood chopping could be heard from workers in the nearby forest.</v>
      </c>
    </row>
    <row r="148" spans="1:23" s="15" customFormat="1" x14ac:dyDescent="0.3">
      <c r="A148" s="9">
        <v>37</v>
      </c>
      <c r="B148" s="10">
        <v>3</v>
      </c>
      <c r="C148" s="11">
        <v>0.29536722163321</v>
      </c>
      <c r="D148" s="10">
        <v>26</v>
      </c>
      <c r="E148" s="12" t="s">
        <v>347</v>
      </c>
      <c r="F148" s="12" t="s">
        <v>346</v>
      </c>
      <c r="G148" s="10">
        <f t="shared" si="18"/>
        <v>88</v>
      </c>
      <c r="H148" s="10">
        <f t="shared" si="19"/>
        <v>25.99231550372248</v>
      </c>
      <c r="I148" s="13">
        <f t="shared" si="20"/>
        <v>88.026016753771898</v>
      </c>
      <c r="J148" s="10">
        <f t="shared" si="21"/>
        <v>49</v>
      </c>
      <c r="K148" s="14" t="str">
        <f t="shared" si="22"/>
        <v>In</v>
      </c>
      <c r="L148" s="15" t="str">
        <f t="shared" si="23"/>
        <v>sound of wood chopping</v>
      </c>
      <c r="M148" s="9" t="str">
        <f t="shared" si="24"/>
        <v>YES</v>
      </c>
      <c r="N148" s="10" t="str">
        <f t="shared" si="25"/>
        <v>YES</v>
      </c>
      <c r="O148" s="10"/>
      <c r="P148" s="10"/>
      <c r="Q148" s="10"/>
      <c r="R148" s="15" t="s">
        <v>118</v>
      </c>
      <c r="S148" s="15" t="s">
        <v>117</v>
      </c>
      <c r="T148" s="9">
        <v>1</v>
      </c>
      <c r="U148" s="15" t="s">
        <v>621</v>
      </c>
      <c r="V148" s="9">
        <v>0</v>
      </c>
      <c r="W148" s="15" t="str">
        <f t="shared" si="26"/>
        <v>In the yellow hunting cabin behind the rapid mountain stream, the sound of wood chopping could be heard from workers in the nearby forest.</v>
      </c>
    </row>
    <row r="149" spans="1:23" s="15" customFormat="1" x14ac:dyDescent="0.3">
      <c r="A149" s="9">
        <v>37</v>
      </c>
      <c r="B149" s="10">
        <v>4</v>
      </c>
      <c r="C149" s="11">
        <v>0.39382296217761298</v>
      </c>
      <c r="D149" s="10">
        <v>26</v>
      </c>
      <c r="E149" s="12" t="s">
        <v>348</v>
      </c>
      <c r="F149" s="12" t="s">
        <v>346</v>
      </c>
      <c r="G149" s="10">
        <f t="shared" si="18"/>
        <v>66</v>
      </c>
      <c r="H149" s="10">
        <f t="shared" si="19"/>
        <v>25.992315503722455</v>
      </c>
      <c r="I149" s="13">
        <f t="shared" si="20"/>
        <v>66.019512565328981</v>
      </c>
      <c r="J149" s="10">
        <f t="shared" si="21"/>
        <v>49</v>
      </c>
      <c r="K149" s="14" t="str">
        <f t="shared" si="22"/>
        <v>In</v>
      </c>
      <c r="L149" s="15" t="str">
        <f t="shared" si="23"/>
        <v>sound of wood chopping</v>
      </c>
      <c r="M149" s="9" t="str">
        <f t="shared" si="24"/>
        <v>YES</v>
      </c>
      <c r="N149" s="10" t="str">
        <f t="shared" si="25"/>
        <v>YES</v>
      </c>
      <c r="O149" s="10"/>
      <c r="P149" s="10"/>
      <c r="Q149" s="10"/>
      <c r="R149" s="15" t="s">
        <v>118</v>
      </c>
      <c r="S149" s="15" t="s">
        <v>117</v>
      </c>
      <c r="T149" s="9">
        <v>1</v>
      </c>
      <c r="U149" s="15" t="s">
        <v>621</v>
      </c>
      <c r="V149" s="9">
        <v>0</v>
      </c>
      <c r="W149" s="15" t="str">
        <f t="shared" si="26"/>
        <v>In the hunting cabin behind the stream, the sound of wood chopping could be heard from workers in the nearby forest.</v>
      </c>
    </row>
    <row r="150" spans="1:23" s="23" customFormat="1" x14ac:dyDescent="0.3">
      <c r="A150" s="16">
        <v>38</v>
      </c>
      <c r="B150" s="17">
        <v>1</v>
      </c>
      <c r="C150" s="18">
        <v>0.29536722163321</v>
      </c>
      <c r="D150" s="17">
        <v>16</v>
      </c>
      <c r="E150" s="24" t="s">
        <v>352</v>
      </c>
      <c r="F150" s="24" t="s">
        <v>350</v>
      </c>
      <c r="G150" s="17">
        <f t="shared" si="18"/>
        <v>55</v>
      </c>
      <c r="H150" s="17">
        <f t="shared" si="19"/>
        <v>16.245197189826548</v>
      </c>
      <c r="I150" s="21">
        <f t="shared" si="20"/>
        <v>54.169856463859631</v>
      </c>
      <c r="J150" s="17">
        <f t="shared" si="21"/>
        <v>49</v>
      </c>
      <c r="K150" s="22" t="str">
        <f t="shared" si="22"/>
        <v>When</v>
      </c>
      <c r="L150" s="23" t="str">
        <f t="shared" si="23"/>
        <v>her mum took her</v>
      </c>
      <c r="M150" s="16" t="str">
        <f t="shared" si="24"/>
        <v>YES</v>
      </c>
      <c r="N150" s="10" t="str">
        <f t="shared" si="25"/>
        <v>YES</v>
      </c>
      <c r="O150" s="10" t="str">
        <f>IF(AND(EXACT(F150, F151), EXACT(F150, F152), EXACT(F150, F153), EXACT(F151, F152), EXACT(F152, F153)), "YES","NO")</f>
        <v>YES</v>
      </c>
      <c r="P150" s="10" t="str">
        <f>IF(AND(EXACT(L150, L151), EXACT(L150, L152), EXACT(L150, L153), EXACT(L151, L152), EXACT(L152, L153)), "YES","NO")</f>
        <v>YES</v>
      </c>
      <c r="Q150" s="10" t="str">
        <f>IF(AND(EXACT(K150, K151), EXACT(K150, K152), EXACT(K150, K153), EXACT(K151, K152), EXACT(K152, K153)), "YES","NO")</f>
        <v>YES</v>
      </c>
      <c r="R150" s="23" t="s">
        <v>118</v>
      </c>
      <c r="S150" s="23" t="s">
        <v>117</v>
      </c>
      <c r="T150" s="9">
        <v>1</v>
      </c>
      <c r="U150" s="23" t="s">
        <v>622</v>
      </c>
      <c r="V150" s="16">
        <v>0</v>
      </c>
      <c r="W150" s="15" t="str">
        <f t="shared" si="26"/>
        <v>When Jenifer was about five years old, her mum took her to the park and taught her how to ride a bicycle.</v>
      </c>
    </row>
    <row r="151" spans="1:23" s="23" customFormat="1" x14ac:dyDescent="0.3">
      <c r="A151" s="16">
        <v>38</v>
      </c>
      <c r="B151" s="17">
        <v>2</v>
      </c>
      <c r="C151" s="18">
        <v>0.39382296217761298</v>
      </c>
      <c r="D151" s="17">
        <v>16</v>
      </c>
      <c r="E151" s="24" t="s">
        <v>349</v>
      </c>
      <c r="F151" s="24" t="s">
        <v>350</v>
      </c>
      <c r="G151" s="17">
        <f t="shared" si="18"/>
        <v>40</v>
      </c>
      <c r="H151" s="17">
        <f t="shared" si="19"/>
        <v>15.75291848710452</v>
      </c>
      <c r="I151" s="21">
        <f t="shared" si="20"/>
        <v>40.627392347894755</v>
      </c>
      <c r="J151" s="17">
        <f t="shared" si="21"/>
        <v>49</v>
      </c>
      <c r="K151" s="22" t="str">
        <f t="shared" si="22"/>
        <v>When</v>
      </c>
      <c r="L151" s="23" t="str">
        <f t="shared" si="23"/>
        <v>her mum took her</v>
      </c>
      <c r="M151" s="16" t="str">
        <f t="shared" si="24"/>
        <v>YES</v>
      </c>
      <c r="N151" s="10" t="str">
        <f t="shared" si="25"/>
        <v>YES</v>
      </c>
      <c r="O151" s="10"/>
      <c r="P151" s="10"/>
      <c r="Q151" s="10"/>
      <c r="R151" s="23" t="s">
        <v>118</v>
      </c>
      <c r="S151" s="23" t="s">
        <v>117</v>
      </c>
      <c r="T151" s="9">
        <v>1</v>
      </c>
      <c r="U151" s="23" t="s">
        <v>622</v>
      </c>
      <c r="V151" s="16">
        <v>0</v>
      </c>
      <c r="W151" s="15" t="str">
        <f t="shared" si="26"/>
        <v>When Jenifer was young, her mum took her to the park and taught her how to ride a bicycle.</v>
      </c>
    </row>
    <row r="152" spans="1:23" s="23" customFormat="1" x14ac:dyDescent="0.3">
      <c r="A152" s="16">
        <v>38</v>
      </c>
      <c r="B152" s="17">
        <v>3</v>
      </c>
      <c r="C152" s="18">
        <v>0.29536722163321</v>
      </c>
      <c r="D152" s="17">
        <v>26</v>
      </c>
      <c r="E152" s="24" t="s">
        <v>351</v>
      </c>
      <c r="F152" s="24" t="s">
        <v>350</v>
      </c>
      <c r="G152" s="17">
        <f t="shared" si="18"/>
        <v>88</v>
      </c>
      <c r="H152" s="17">
        <f t="shared" si="19"/>
        <v>25.99231550372248</v>
      </c>
      <c r="I152" s="21">
        <f t="shared" si="20"/>
        <v>88.026016753771898</v>
      </c>
      <c r="J152" s="17">
        <f t="shared" si="21"/>
        <v>49</v>
      </c>
      <c r="K152" s="22" t="str">
        <f t="shared" si="22"/>
        <v>When</v>
      </c>
      <c r="L152" s="23" t="str">
        <f t="shared" si="23"/>
        <v>her mum took her</v>
      </c>
      <c r="M152" s="16" t="str">
        <f t="shared" si="24"/>
        <v>YES</v>
      </c>
      <c r="N152" s="10" t="str">
        <f t="shared" si="25"/>
        <v>YES</v>
      </c>
      <c r="O152" s="10"/>
      <c r="P152" s="10"/>
      <c r="Q152" s="10"/>
      <c r="R152" s="23" t="s">
        <v>118</v>
      </c>
      <c r="S152" s="23" t="s">
        <v>117</v>
      </c>
      <c r="T152" s="9">
        <v>1</v>
      </c>
      <c r="U152" s="23" t="s">
        <v>622</v>
      </c>
      <c r="V152" s="16">
        <v>0</v>
      </c>
      <c r="W152" s="15" t="str">
        <f t="shared" si="26"/>
        <v>When Jenifer was just about to start primary school at the age of five, her mum took her to the park and taught her how to ride a bicycle.</v>
      </c>
    </row>
    <row r="153" spans="1:23" s="23" customFormat="1" x14ac:dyDescent="0.3">
      <c r="A153" s="16">
        <v>38</v>
      </c>
      <c r="B153" s="17">
        <v>4</v>
      </c>
      <c r="C153" s="18">
        <v>0.39382296217761298</v>
      </c>
      <c r="D153" s="17">
        <v>26</v>
      </c>
      <c r="E153" s="24" t="s">
        <v>353</v>
      </c>
      <c r="F153" s="24" t="s">
        <v>350</v>
      </c>
      <c r="G153" s="17">
        <f t="shared" si="18"/>
        <v>66</v>
      </c>
      <c r="H153" s="17">
        <f t="shared" si="19"/>
        <v>25.992315503722455</v>
      </c>
      <c r="I153" s="21">
        <f t="shared" si="20"/>
        <v>66.019512565328981</v>
      </c>
      <c r="J153" s="17">
        <f t="shared" si="21"/>
        <v>49</v>
      </c>
      <c r="K153" s="22" t="str">
        <f t="shared" si="22"/>
        <v>When</v>
      </c>
      <c r="L153" s="23" t="str">
        <f t="shared" si="23"/>
        <v>her mum took her</v>
      </c>
      <c r="M153" s="16" t="str">
        <f t="shared" si="24"/>
        <v>YES</v>
      </c>
      <c r="N153" s="10" t="str">
        <f t="shared" si="25"/>
        <v>YES</v>
      </c>
      <c r="O153" s="10"/>
      <c r="P153" s="10"/>
      <c r="Q153" s="10"/>
      <c r="R153" s="23" t="s">
        <v>118</v>
      </c>
      <c r="S153" s="23" t="s">
        <v>117</v>
      </c>
      <c r="T153" s="9">
        <v>1</v>
      </c>
      <c r="U153" s="23" t="s">
        <v>622</v>
      </c>
      <c r="V153" s="16">
        <v>0</v>
      </c>
      <c r="W153" s="15" t="str">
        <f t="shared" si="26"/>
        <v>When Jane was no more than five years and a half, her mum took her to the park and taught her how to ride a bicycle.</v>
      </c>
    </row>
    <row r="154" spans="1:23" s="56" customFormat="1" x14ac:dyDescent="0.3">
      <c r="A154" s="50">
        <v>39</v>
      </c>
      <c r="B154" s="51">
        <v>1</v>
      </c>
      <c r="C154" s="52">
        <v>0.29536722163321</v>
      </c>
      <c r="D154" s="51">
        <v>16</v>
      </c>
      <c r="E154" s="48" t="s">
        <v>648</v>
      </c>
      <c r="F154" s="48" t="s">
        <v>360</v>
      </c>
      <c r="G154" s="51">
        <f t="shared" si="18"/>
        <v>54</v>
      </c>
      <c r="H154" s="51">
        <f t="shared" si="19"/>
        <v>15.94982996819334</v>
      </c>
      <c r="I154" s="54">
        <f t="shared" si="20"/>
        <v>54.169856463859631</v>
      </c>
      <c r="J154" s="51">
        <f t="shared" si="21"/>
        <v>45</v>
      </c>
      <c r="K154" s="55" t="str">
        <f t="shared" si="22"/>
        <v>The</v>
      </c>
      <c r="L154" s="56" t="str">
        <f t="shared" si="23"/>
        <v>a large amount of</v>
      </c>
      <c r="M154" s="50" t="str">
        <f t="shared" si="24"/>
        <v>YES</v>
      </c>
      <c r="N154" s="51" t="str">
        <f t="shared" si="25"/>
        <v>YES</v>
      </c>
      <c r="O154" s="51" t="str">
        <f>IF(AND(EXACT(F154, F155), EXACT(F154, F156), EXACT(F154, F157), EXACT(F155, F156), EXACT(F156, F157)), "YES","NO")</f>
        <v>YES</v>
      </c>
      <c r="P154" s="51" t="str">
        <f>IF(AND(EXACT(L154, L155), EXACT(L154, L156), EXACT(L154, L157), EXACT(L155, L156), EXACT(L156, L157)), "YES","NO")</f>
        <v>YES</v>
      </c>
      <c r="Q154" s="51" t="str">
        <f>IF(AND(EXACT(K154, K155), EXACT(K154, K156), EXACT(K154, K157), EXACT(K155, K156), EXACT(K156, K157)), "YES","NO")</f>
        <v>YES</v>
      </c>
      <c r="R154" s="56" t="s">
        <v>118</v>
      </c>
      <c r="S154" s="56" t="s">
        <v>117</v>
      </c>
      <c r="T154" s="50">
        <v>1</v>
      </c>
      <c r="U154" s="56" t="s">
        <v>623</v>
      </c>
      <c r="V154" s="50">
        <v>0</v>
      </c>
      <c r="W154" s="56" t="str">
        <f t="shared" si="26"/>
        <v>The bride was told she had inherited a large amount of money and a big mansion from her late mother.</v>
      </c>
    </row>
    <row r="155" spans="1:23" s="56" customFormat="1" x14ac:dyDescent="0.3">
      <c r="A155" s="50">
        <v>39</v>
      </c>
      <c r="B155" s="51">
        <v>2</v>
      </c>
      <c r="C155" s="52">
        <v>0.39382296217761298</v>
      </c>
      <c r="D155" s="51">
        <v>16</v>
      </c>
      <c r="E155" s="48" t="s">
        <v>359</v>
      </c>
      <c r="F155" s="48" t="s">
        <v>360</v>
      </c>
      <c r="G155" s="51">
        <f t="shared" si="18"/>
        <v>41</v>
      </c>
      <c r="H155" s="51">
        <f t="shared" si="19"/>
        <v>16.146741449282132</v>
      </c>
      <c r="I155" s="54">
        <f t="shared" si="20"/>
        <v>40.627392347894755</v>
      </c>
      <c r="J155" s="51">
        <f t="shared" si="21"/>
        <v>45</v>
      </c>
      <c r="K155" s="55" t="str">
        <f t="shared" si="22"/>
        <v>The</v>
      </c>
      <c r="L155" s="56" t="str">
        <f t="shared" si="23"/>
        <v>a large amount of</v>
      </c>
      <c r="M155" s="50" t="str">
        <f t="shared" si="24"/>
        <v>YES</v>
      </c>
      <c r="N155" s="51" t="str">
        <f t="shared" si="25"/>
        <v>YES</v>
      </c>
      <c r="O155" s="51"/>
      <c r="P155" s="51"/>
      <c r="Q155" s="51"/>
      <c r="R155" s="56" t="s">
        <v>118</v>
      </c>
      <c r="S155" s="56" t="s">
        <v>117</v>
      </c>
      <c r="T155" s="50">
        <v>1</v>
      </c>
      <c r="U155" s="56" t="s">
        <v>623</v>
      </c>
      <c r="V155" s="50">
        <v>0</v>
      </c>
      <c r="W155" s="56" t="str">
        <f t="shared" si="26"/>
        <v>The bride had inherited a large amount of money and a big mansion from her late mother.</v>
      </c>
    </row>
    <row r="156" spans="1:23" s="56" customFormat="1" x14ac:dyDescent="0.3">
      <c r="A156" s="50">
        <v>39</v>
      </c>
      <c r="B156" s="51">
        <v>3</v>
      </c>
      <c r="C156" s="52">
        <v>0.29536722163321</v>
      </c>
      <c r="D156" s="51">
        <v>26</v>
      </c>
      <c r="E156" s="48" t="s">
        <v>649</v>
      </c>
      <c r="F156" s="48" t="s">
        <v>360</v>
      </c>
      <c r="G156" s="51">
        <f t="shared" si="18"/>
        <v>88</v>
      </c>
      <c r="H156" s="51">
        <f t="shared" si="19"/>
        <v>25.99231550372248</v>
      </c>
      <c r="I156" s="54">
        <f t="shared" si="20"/>
        <v>88.026016753771898</v>
      </c>
      <c r="J156" s="51">
        <f t="shared" si="21"/>
        <v>45</v>
      </c>
      <c r="K156" s="55" t="str">
        <f t="shared" si="22"/>
        <v>The</v>
      </c>
      <c r="L156" s="56" t="str">
        <f t="shared" si="23"/>
        <v>a large amount of</v>
      </c>
      <c r="M156" s="50" t="str">
        <f t="shared" si="24"/>
        <v>YES</v>
      </c>
      <c r="N156" s="51" t="str">
        <f t="shared" si="25"/>
        <v>YES</v>
      </c>
      <c r="O156" s="51"/>
      <c r="P156" s="51"/>
      <c r="Q156" s="51"/>
      <c r="R156" s="56" t="s">
        <v>118</v>
      </c>
      <c r="S156" s="56" t="s">
        <v>117</v>
      </c>
      <c r="T156" s="50">
        <v>1</v>
      </c>
      <c r="U156" s="56" t="s">
        <v>623</v>
      </c>
      <c r="V156" s="50">
        <v>0</v>
      </c>
      <c r="W156" s="56" t="str">
        <f t="shared" si="26"/>
        <v>The bride was told on the day after her wedding that she had inherited a large amount of money and a big mansion from her late mother.</v>
      </c>
    </row>
    <row r="157" spans="1:23" s="56" customFormat="1" x14ac:dyDescent="0.3">
      <c r="A157" s="50">
        <v>39</v>
      </c>
      <c r="B157" s="51">
        <v>4</v>
      </c>
      <c r="C157" s="52">
        <v>0.39382296217761298</v>
      </c>
      <c r="D157" s="51">
        <v>26</v>
      </c>
      <c r="E157" s="48" t="s">
        <v>650</v>
      </c>
      <c r="F157" s="48" t="s">
        <v>360</v>
      </c>
      <c r="G157" s="51">
        <f t="shared" si="18"/>
        <v>65</v>
      </c>
      <c r="H157" s="51">
        <f t="shared" si="19"/>
        <v>25.598492541544843</v>
      </c>
      <c r="I157" s="54">
        <f t="shared" si="20"/>
        <v>66.019512565328981</v>
      </c>
      <c r="J157" s="51">
        <f t="shared" si="21"/>
        <v>45</v>
      </c>
      <c r="K157" s="55" t="str">
        <f t="shared" si="22"/>
        <v>The</v>
      </c>
      <c r="L157" s="56" t="str">
        <f t="shared" si="23"/>
        <v>a large amount of</v>
      </c>
      <c r="M157" s="50" t="str">
        <f t="shared" si="24"/>
        <v>YES</v>
      </c>
      <c r="N157" s="51" t="str">
        <f t="shared" si="25"/>
        <v>YES</v>
      </c>
      <c r="O157" s="51"/>
      <c r="P157" s="51"/>
      <c r="Q157" s="51"/>
      <c r="R157" s="56" t="s">
        <v>118</v>
      </c>
      <c r="S157" s="56" t="s">
        <v>117</v>
      </c>
      <c r="T157" s="50">
        <v>1</v>
      </c>
      <c r="U157" s="56" t="s">
        <v>623</v>
      </c>
      <c r="V157" s="50">
        <v>0</v>
      </c>
      <c r="W157" s="56" t="str">
        <f t="shared" si="26"/>
        <v>The bride was later told that she had inherited a large amount of money and a big mansion from her late mother.</v>
      </c>
    </row>
    <row r="158" spans="1:23" s="23" customFormat="1" x14ac:dyDescent="0.3">
      <c r="A158" s="16">
        <v>40</v>
      </c>
      <c r="B158" s="17">
        <v>1</v>
      </c>
      <c r="C158" s="18">
        <v>0.29536722163321</v>
      </c>
      <c r="D158" s="17">
        <v>16</v>
      </c>
      <c r="E158" s="34" t="s">
        <v>185</v>
      </c>
      <c r="F158" s="24" t="s">
        <v>163</v>
      </c>
      <c r="G158" s="17">
        <f t="shared" si="18"/>
        <v>55</v>
      </c>
      <c r="H158" s="17">
        <f t="shared" si="19"/>
        <v>16.245197189826548</v>
      </c>
      <c r="I158" s="21">
        <f t="shared" si="20"/>
        <v>54.169856463859631</v>
      </c>
      <c r="J158" s="17">
        <f t="shared" si="21"/>
        <v>32</v>
      </c>
      <c r="K158" s="22" t="str">
        <f t="shared" si="22"/>
        <v>She</v>
      </c>
      <c r="L158" s="23" t="str">
        <f t="shared" si="23"/>
        <v>with her best friend</v>
      </c>
      <c r="M158" s="16" t="str">
        <f t="shared" si="24"/>
        <v>YES</v>
      </c>
      <c r="N158" s="17" t="str">
        <f t="shared" si="25"/>
        <v>YES</v>
      </c>
      <c r="O158" s="17" t="str">
        <f>IF(AND(EXACT(F158, F159), EXACT(F158, F160), EXACT(F158, F161), EXACT(F159, F160), EXACT(F160, F161)), "YES","NO")</f>
        <v>YES</v>
      </c>
      <c r="P158" s="17" t="str">
        <f>IF(AND(EXACT(L158, L159), EXACT(L158, L160), EXACT(L158, L161), EXACT(L159, L160), EXACT(L160, L161)), "YES","NO")</f>
        <v>YES</v>
      </c>
      <c r="Q158" s="17" t="str">
        <f>IF(AND(EXACT(K158, K159), EXACT(K158, K160), EXACT(K158, K161), EXACT(K159, K160), EXACT(K160, K161)), "YES","NO")</f>
        <v>YES</v>
      </c>
      <c r="R158" s="23" t="s">
        <v>184</v>
      </c>
      <c r="S158" s="23" t="s">
        <v>117</v>
      </c>
      <c r="T158" s="16">
        <v>1</v>
      </c>
      <c r="U158" s="23" t="s">
        <v>624</v>
      </c>
      <c r="V158" s="16">
        <v>0</v>
      </c>
      <c r="W158" s="23" t="str">
        <f t="shared" si="26"/>
        <v>She went to the newly-opened beach with her best friend from another college in England.</v>
      </c>
    </row>
    <row r="159" spans="1:23" s="23" customFormat="1" x14ac:dyDescent="0.3">
      <c r="A159" s="16">
        <v>40</v>
      </c>
      <c r="B159" s="17">
        <v>2</v>
      </c>
      <c r="C159" s="18">
        <v>0.39382296217761298</v>
      </c>
      <c r="D159" s="17">
        <v>16</v>
      </c>
      <c r="E159" s="34" t="s">
        <v>186</v>
      </c>
      <c r="F159" s="24" t="s">
        <v>163</v>
      </c>
      <c r="G159" s="17">
        <f t="shared" si="18"/>
        <v>40</v>
      </c>
      <c r="H159" s="17">
        <f t="shared" si="19"/>
        <v>15.75291848710452</v>
      </c>
      <c r="I159" s="21">
        <f t="shared" si="20"/>
        <v>40.627392347894755</v>
      </c>
      <c r="J159" s="17">
        <f t="shared" si="21"/>
        <v>32</v>
      </c>
      <c r="K159" s="22" t="str">
        <f t="shared" si="22"/>
        <v>She</v>
      </c>
      <c r="L159" s="23" t="str">
        <f t="shared" si="23"/>
        <v>with her best friend</v>
      </c>
      <c r="M159" s="16" t="str">
        <f t="shared" si="24"/>
        <v>YES</v>
      </c>
      <c r="N159" s="17" t="str">
        <f t="shared" si="25"/>
        <v>YES</v>
      </c>
      <c r="O159" s="17"/>
      <c r="P159" s="17"/>
      <c r="Q159" s="17"/>
      <c r="R159" s="23" t="s">
        <v>184</v>
      </c>
      <c r="S159" s="23" t="s">
        <v>117</v>
      </c>
      <c r="T159" s="16">
        <v>1</v>
      </c>
      <c r="U159" s="23" t="s">
        <v>624</v>
      </c>
      <c r="V159" s="16">
        <v>0</v>
      </c>
      <c r="W159" s="23" t="str">
        <f t="shared" si="26"/>
        <v>She visited a beach with her best friend from another college in England.</v>
      </c>
    </row>
    <row r="160" spans="1:23" s="23" customFormat="1" x14ac:dyDescent="0.3">
      <c r="A160" s="16">
        <v>40</v>
      </c>
      <c r="B160" s="17">
        <v>3</v>
      </c>
      <c r="C160" s="18">
        <v>0.29536722163321</v>
      </c>
      <c r="D160" s="17">
        <v>26</v>
      </c>
      <c r="E160" s="34" t="s">
        <v>187</v>
      </c>
      <c r="F160" s="24" t="s">
        <v>163</v>
      </c>
      <c r="G160" s="17">
        <f t="shared" si="18"/>
        <v>88</v>
      </c>
      <c r="H160" s="17">
        <f t="shared" si="19"/>
        <v>25.99231550372248</v>
      </c>
      <c r="I160" s="21">
        <f t="shared" si="20"/>
        <v>88.026016753771898</v>
      </c>
      <c r="J160" s="17">
        <f t="shared" si="21"/>
        <v>32</v>
      </c>
      <c r="K160" s="22" t="str">
        <f t="shared" si="22"/>
        <v>She</v>
      </c>
      <c r="L160" s="23" t="str">
        <f t="shared" si="23"/>
        <v>with her best friend</v>
      </c>
      <c r="M160" s="16" t="str">
        <f t="shared" si="24"/>
        <v>YES</v>
      </c>
      <c r="N160" s="17" t="str">
        <f t="shared" si="25"/>
        <v>YES</v>
      </c>
      <c r="O160" s="17"/>
      <c r="P160" s="17"/>
      <c r="Q160" s="17"/>
      <c r="R160" s="23" t="s">
        <v>184</v>
      </c>
      <c r="S160" s="23" t="s">
        <v>117</v>
      </c>
      <c r="T160" s="16">
        <v>1</v>
      </c>
      <c r="U160" s="23" t="s">
        <v>624</v>
      </c>
      <c r="V160" s="16">
        <v>0</v>
      </c>
      <c r="W160" s="23" t="str">
        <f t="shared" si="26"/>
        <v>She spontaneously decided to go to the beautiful beach on Wednesday with her best friend from another college in England.</v>
      </c>
    </row>
    <row r="161" spans="1:23" s="23" customFormat="1" x14ac:dyDescent="0.3">
      <c r="A161" s="16">
        <v>40</v>
      </c>
      <c r="B161" s="17">
        <v>4</v>
      </c>
      <c r="C161" s="18">
        <v>0.39382296217761298</v>
      </c>
      <c r="D161" s="17">
        <v>26</v>
      </c>
      <c r="E161" s="34" t="s">
        <v>188</v>
      </c>
      <c r="F161" s="24" t="s">
        <v>163</v>
      </c>
      <c r="G161" s="17">
        <f t="shared" si="18"/>
        <v>65</v>
      </c>
      <c r="H161" s="17">
        <f t="shared" si="19"/>
        <v>25.598492541544843</v>
      </c>
      <c r="I161" s="21">
        <f t="shared" si="20"/>
        <v>66.019512565328981</v>
      </c>
      <c r="J161" s="17">
        <f t="shared" si="21"/>
        <v>32</v>
      </c>
      <c r="K161" s="22" t="str">
        <f t="shared" si="22"/>
        <v>She</v>
      </c>
      <c r="L161" s="23" t="str">
        <f t="shared" si="23"/>
        <v>with her best friend</v>
      </c>
      <c r="M161" s="16" t="str">
        <f t="shared" si="24"/>
        <v>YES</v>
      </c>
      <c r="N161" s="17" t="str">
        <f t="shared" si="25"/>
        <v>YES</v>
      </c>
      <c r="O161" s="17"/>
      <c r="P161" s="17"/>
      <c r="Q161" s="17"/>
      <c r="R161" s="23" t="s">
        <v>184</v>
      </c>
      <c r="S161" s="23" t="s">
        <v>117</v>
      </c>
      <c r="T161" s="16">
        <v>1</v>
      </c>
      <c r="U161" s="23" t="s">
        <v>624</v>
      </c>
      <c r="V161" s="16">
        <v>0</v>
      </c>
      <c r="W161" s="23" t="str">
        <f t="shared" si="26"/>
        <v>She visited the beautiful beach on Wednesday with her best friend from another college in England.</v>
      </c>
    </row>
    <row r="162" spans="1:23" s="15" customFormat="1" x14ac:dyDescent="0.3">
      <c r="A162" s="9">
        <v>41</v>
      </c>
      <c r="B162" s="10">
        <v>1</v>
      </c>
      <c r="C162" s="11">
        <v>0.29536722163321</v>
      </c>
      <c r="D162" s="10">
        <v>16</v>
      </c>
      <c r="E162" s="30" t="s">
        <v>145</v>
      </c>
      <c r="F162" s="12" t="s">
        <v>144</v>
      </c>
      <c r="G162" s="10">
        <f t="shared" si="18"/>
        <v>55</v>
      </c>
      <c r="H162" s="10">
        <f t="shared" si="19"/>
        <v>16.245197189826548</v>
      </c>
      <c r="I162" s="13">
        <f t="shared" si="20"/>
        <v>54.169856463859631</v>
      </c>
      <c r="J162" s="10">
        <f t="shared" si="21"/>
        <v>42</v>
      </c>
      <c r="K162" s="14" t="str">
        <f t="shared" si="22"/>
        <v>The</v>
      </c>
      <c r="L162" s="15" t="str">
        <f t="shared" si="23"/>
        <v>in the big house</v>
      </c>
      <c r="M162" s="9" t="str">
        <f t="shared" si="24"/>
        <v>YES</v>
      </c>
      <c r="N162" s="10" t="str">
        <f t="shared" si="25"/>
        <v>YES</v>
      </c>
      <c r="O162" s="10" t="str">
        <f>IF(AND(EXACT(F162, F163), EXACT(F162, F164), EXACT(F162, F165), EXACT(F163, F164), EXACT(F164, F165)), "YES","NO")</f>
        <v>YES</v>
      </c>
      <c r="P162" s="10" t="str">
        <f>IF(AND(EXACT(L162, L163), EXACT(L162, L164), EXACT(L162, L165), EXACT(L163, L164), EXACT(L164, L165)), "YES","NO")</f>
        <v>YES</v>
      </c>
      <c r="Q162" s="10" t="str">
        <f>IF(AND(EXACT(K162, K163), EXACT(K162, K164), EXACT(K162, K165), EXACT(K163, K164), EXACT(K164, K165)), "YES","NO")</f>
        <v>YES</v>
      </c>
      <c r="R162" s="15" t="s">
        <v>118</v>
      </c>
      <c r="S162" s="15" t="s">
        <v>117</v>
      </c>
      <c r="T162" s="9">
        <v>0</v>
      </c>
      <c r="V162" s="50"/>
      <c r="W162" s="15" t="str">
        <f t="shared" si="26"/>
        <v xml:space="preserve">The elderly man who lives with his son in the big house is said to have inherited a lot of money. </v>
      </c>
    </row>
    <row r="163" spans="1:23" s="15" customFormat="1" x14ac:dyDescent="0.3">
      <c r="A163" s="9">
        <v>41</v>
      </c>
      <c r="B163" s="10">
        <v>2</v>
      </c>
      <c r="C163" s="11">
        <v>0.39382296217761298</v>
      </c>
      <c r="D163" s="10">
        <v>16</v>
      </c>
      <c r="E163" s="30" t="s">
        <v>146</v>
      </c>
      <c r="F163" s="12" t="s">
        <v>144</v>
      </c>
      <c r="G163" s="10">
        <f t="shared" si="18"/>
        <v>40</v>
      </c>
      <c r="H163" s="10">
        <f t="shared" si="19"/>
        <v>15.75291848710452</v>
      </c>
      <c r="I163" s="13">
        <f t="shared" si="20"/>
        <v>40.627392347894755</v>
      </c>
      <c r="J163" s="10">
        <f t="shared" si="21"/>
        <v>42</v>
      </c>
      <c r="K163" s="14" t="str">
        <f t="shared" si="22"/>
        <v>The</v>
      </c>
      <c r="L163" s="15" t="str">
        <f t="shared" si="23"/>
        <v>in the big house</v>
      </c>
      <c r="M163" s="9" t="str">
        <f t="shared" si="24"/>
        <v>YES</v>
      </c>
      <c r="N163" s="10" t="str">
        <f t="shared" si="25"/>
        <v>YES</v>
      </c>
      <c r="O163" s="10"/>
      <c r="P163" s="10"/>
      <c r="Q163" s="10"/>
      <c r="R163" s="15" t="s">
        <v>118</v>
      </c>
      <c r="S163" s="15" t="s">
        <v>117</v>
      </c>
      <c r="T163" s="9">
        <v>0</v>
      </c>
      <c r="V163" s="50"/>
      <c r="W163" s="15" t="str">
        <f t="shared" si="26"/>
        <v xml:space="preserve">The man who lives alone in the big house is said to have inherited a lot of money. </v>
      </c>
    </row>
    <row r="164" spans="1:23" s="15" customFormat="1" x14ac:dyDescent="0.3">
      <c r="A164" s="9">
        <v>41</v>
      </c>
      <c r="B164" s="10">
        <v>3</v>
      </c>
      <c r="C164" s="11">
        <v>0.29536722163321</v>
      </c>
      <c r="D164" s="10">
        <v>26</v>
      </c>
      <c r="E164" s="30" t="s">
        <v>147</v>
      </c>
      <c r="F164" s="12" t="s">
        <v>144</v>
      </c>
      <c r="G164" s="10">
        <f t="shared" si="18"/>
        <v>89</v>
      </c>
      <c r="H164" s="10">
        <f t="shared" si="19"/>
        <v>26.28768272535569</v>
      </c>
      <c r="I164" s="13">
        <f t="shared" si="20"/>
        <v>88.026016753771898</v>
      </c>
      <c r="J164" s="10">
        <f t="shared" si="21"/>
        <v>42</v>
      </c>
      <c r="K164" s="14" t="str">
        <f t="shared" si="22"/>
        <v>The</v>
      </c>
      <c r="L164" s="15" t="str">
        <f t="shared" si="23"/>
        <v>in the big house</v>
      </c>
      <c r="M164" s="9" t="str">
        <f t="shared" si="24"/>
        <v>YES</v>
      </c>
      <c r="N164" s="10" t="str">
        <f t="shared" si="25"/>
        <v>YES</v>
      </c>
      <c r="O164" s="10"/>
      <c r="P164" s="10"/>
      <c r="Q164" s="10"/>
      <c r="R164" s="15" t="s">
        <v>118</v>
      </c>
      <c r="S164" s="15" t="s">
        <v>117</v>
      </c>
      <c r="T164" s="9">
        <v>0</v>
      </c>
      <c r="V164" s="50"/>
      <c r="W164" s="15" t="str">
        <f t="shared" si="26"/>
        <v xml:space="preserve">The elderly man who is relatively new to the area and lives with his son in the big house is said to have inherited a lot of money. </v>
      </c>
    </row>
    <row r="165" spans="1:23" s="15" customFormat="1" x14ac:dyDescent="0.3">
      <c r="A165" s="9">
        <v>41</v>
      </c>
      <c r="B165" s="10">
        <v>4</v>
      </c>
      <c r="C165" s="11">
        <v>0.39382296217761298</v>
      </c>
      <c r="D165" s="10">
        <v>26</v>
      </c>
      <c r="E165" s="30" t="s">
        <v>148</v>
      </c>
      <c r="F165" s="12" t="s">
        <v>144</v>
      </c>
      <c r="G165" s="10">
        <f t="shared" si="18"/>
        <v>67</v>
      </c>
      <c r="H165" s="10">
        <f t="shared" si="19"/>
        <v>26.386138465900071</v>
      </c>
      <c r="I165" s="13">
        <f t="shared" si="20"/>
        <v>66.019512565328981</v>
      </c>
      <c r="J165" s="10">
        <f t="shared" si="21"/>
        <v>42</v>
      </c>
      <c r="K165" s="14" t="str">
        <f t="shared" si="22"/>
        <v>The</v>
      </c>
      <c r="L165" s="15" t="str">
        <f t="shared" si="23"/>
        <v>in the big house</v>
      </c>
      <c r="M165" s="9" t="str">
        <f t="shared" si="24"/>
        <v>YES</v>
      </c>
      <c r="N165" s="10" t="str">
        <f t="shared" si="25"/>
        <v>YES</v>
      </c>
      <c r="O165" s="10"/>
      <c r="P165" s="10"/>
      <c r="Q165" s="10"/>
      <c r="R165" s="15" t="s">
        <v>118</v>
      </c>
      <c r="S165" s="15" t="s">
        <v>117</v>
      </c>
      <c r="T165" s="9">
        <v>0</v>
      </c>
      <c r="V165" s="50"/>
      <c r="W165" s="15" t="str">
        <f t="shared" si="26"/>
        <v xml:space="preserve">The old man who is new to the area and lives alone in the big house is said to have inherited a lot of money. </v>
      </c>
    </row>
    <row r="166" spans="1:23" s="23" customFormat="1" x14ac:dyDescent="0.3">
      <c r="A166" s="16">
        <v>42</v>
      </c>
      <c r="B166" s="17">
        <v>1</v>
      </c>
      <c r="C166" s="18">
        <v>0.29536722163321</v>
      </c>
      <c r="D166" s="17">
        <v>16</v>
      </c>
      <c r="E166" s="24" t="s">
        <v>196</v>
      </c>
      <c r="F166" s="24" t="s">
        <v>195</v>
      </c>
      <c r="G166" s="17">
        <f t="shared" si="18"/>
        <v>53</v>
      </c>
      <c r="H166" s="17">
        <f t="shared" si="19"/>
        <v>15.65446274656013</v>
      </c>
      <c r="I166" s="21">
        <f t="shared" si="20"/>
        <v>54.169856463859631</v>
      </c>
      <c r="J166" s="17">
        <f t="shared" si="21"/>
        <v>41</v>
      </c>
      <c r="K166" s="22" t="str">
        <f t="shared" si="22"/>
        <v>The</v>
      </c>
      <c r="L166" s="23" t="str">
        <f t="shared" si="23"/>
        <v>the time the sheriff</v>
      </c>
      <c r="M166" s="16" t="str">
        <f t="shared" si="24"/>
        <v>YES</v>
      </c>
      <c r="N166" s="10" t="str">
        <f t="shared" si="25"/>
        <v>YES</v>
      </c>
      <c r="O166" s="10" t="str">
        <f>IF(AND(EXACT(F166, F167), EXACT(F166, F168), EXACT(F166, F169), EXACT(F167, F168), EXACT(F168, F169)), "YES","NO")</f>
        <v>YES</v>
      </c>
      <c r="P166" s="10" t="str">
        <f>IF(AND(EXACT(L166, L167), EXACT(L166, L168), EXACT(L166, L169), EXACT(L167, L168), EXACT(L168, L169)), "YES","NO")</f>
        <v>YES</v>
      </c>
      <c r="Q166" s="10" t="str">
        <f>IF(AND(EXACT(K166, K167), EXACT(K166, K168), EXACT(K166, K169), EXACT(K167, K168), EXACT(K168, K169)), "YES","NO")</f>
        <v>YES</v>
      </c>
      <c r="R166" s="23" t="s">
        <v>118</v>
      </c>
      <c r="S166" s="23" t="s">
        <v>117</v>
      </c>
      <c r="T166" s="9">
        <v>0</v>
      </c>
      <c r="V166" s="16"/>
      <c r="W166" s="15" t="str">
        <f t="shared" si="26"/>
        <v>The shop robber was long gone by the time the sheriff arrived on the scene with reinforcements.</v>
      </c>
    </row>
    <row r="167" spans="1:23" s="23" customFormat="1" x14ac:dyDescent="0.3">
      <c r="A167" s="16">
        <v>42</v>
      </c>
      <c r="B167" s="17">
        <v>2</v>
      </c>
      <c r="C167" s="18">
        <v>0.39382296217761298</v>
      </c>
      <c r="D167" s="17">
        <v>16</v>
      </c>
      <c r="E167" s="24" t="s">
        <v>194</v>
      </c>
      <c r="F167" s="24" t="s">
        <v>195</v>
      </c>
      <c r="G167" s="17">
        <f t="shared" si="18"/>
        <v>40</v>
      </c>
      <c r="H167" s="17">
        <f t="shared" si="19"/>
        <v>15.75291848710452</v>
      </c>
      <c r="I167" s="21">
        <f t="shared" si="20"/>
        <v>40.627392347894755</v>
      </c>
      <c r="J167" s="17">
        <f t="shared" si="21"/>
        <v>41</v>
      </c>
      <c r="K167" s="22" t="str">
        <f t="shared" si="22"/>
        <v>The</v>
      </c>
      <c r="L167" s="23" t="str">
        <f t="shared" si="23"/>
        <v>the time the sheriff</v>
      </c>
      <c r="M167" s="16" t="str">
        <f t="shared" si="24"/>
        <v>YES</v>
      </c>
      <c r="N167" s="10" t="str">
        <f t="shared" si="25"/>
        <v>YES</v>
      </c>
      <c r="O167" s="10"/>
      <c r="P167" s="10"/>
      <c r="Q167" s="10"/>
      <c r="R167" s="23" t="s">
        <v>118</v>
      </c>
      <c r="S167" s="23" t="s">
        <v>117</v>
      </c>
      <c r="T167" s="9">
        <v>0</v>
      </c>
      <c r="V167" s="16"/>
      <c r="W167" s="15" t="str">
        <f t="shared" si="26"/>
        <v>The man was gone by the time the sheriff arrived on the scene with reinforcements.</v>
      </c>
    </row>
    <row r="168" spans="1:23" s="23" customFormat="1" x14ac:dyDescent="0.3">
      <c r="A168" s="16">
        <v>42</v>
      </c>
      <c r="B168" s="17">
        <v>3</v>
      </c>
      <c r="C168" s="18">
        <v>0.29536722163321</v>
      </c>
      <c r="D168" s="17">
        <v>26</v>
      </c>
      <c r="E168" s="24" t="s">
        <v>197</v>
      </c>
      <c r="F168" s="24" t="s">
        <v>195</v>
      </c>
      <c r="G168" s="17">
        <f t="shared" si="18"/>
        <v>89</v>
      </c>
      <c r="H168" s="17">
        <f t="shared" si="19"/>
        <v>26.28768272535569</v>
      </c>
      <c r="I168" s="21">
        <f t="shared" si="20"/>
        <v>88.026016753771898</v>
      </c>
      <c r="J168" s="17">
        <f t="shared" si="21"/>
        <v>41</v>
      </c>
      <c r="K168" s="22" t="str">
        <f t="shared" si="22"/>
        <v>The</v>
      </c>
      <c r="L168" s="23" t="str">
        <f t="shared" si="23"/>
        <v>the time the sheriff</v>
      </c>
      <c r="M168" s="16" t="str">
        <f t="shared" si="24"/>
        <v>YES</v>
      </c>
      <c r="N168" s="10" t="str">
        <f t="shared" si="25"/>
        <v>YES</v>
      </c>
      <c r="O168" s="10"/>
      <c r="P168" s="10"/>
      <c r="Q168" s="10"/>
      <c r="R168" s="23" t="s">
        <v>118</v>
      </c>
      <c r="S168" s="23" t="s">
        <v>117</v>
      </c>
      <c r="T168" s="9">
        <v>0</v>
      </c>
      <c r="V168" s="16"/>
      <c r="W168" s="15" t="str">
        <f t="shared" si="26"/>
        <v>The man suspected in the brazen supermarket robbery was long gone by the time the sheriff arrived on the scene with reinforcements.</v>
      </c>
    </row>
    <row r="169" spans="1:23" s="23" customFormat="1" x14ac:dyDescent="0.3">
      <c r="A169" s="16">
        <v>42</v>
      </c>
      <c r="B169" s="17">
        <v>4</v>
      </c>
      <c r="C169" s="18">
        <v>0.39382296217761298</v>
      </c>
      <c r="D169" s="17">
        <v>26</v>
      </c>
      <c r="E169" s="24" t="s">
        <v>198</v>
      </c>
      <c r="F169" s="24" t="s">
        <v>195</v>
      </c>
      <c r="G169" s="17">
        <f t="shared" si="18"/>
        <v>65</v>
      </c>
      <c r="H169" s="17">
        <f t="shared" si="19"/>
        <v>25.598492541544843</v>
      </c>
      <c r="I169" s="21">
        <f t="shared" si="20"/>
        <v>66.019512565328981</v>
      </c>
      <c r="J169" s="17">
        <f t="shared" si="21"/>
        <v>41</v>
      </c>
      <c r="K169" s="22" t="str">
        <f t="shared" si="22"/>
        <v>The</v>
      </c>
      <c r="L169" s="23" t="str">
        <f t="shared" si="23"/>
        <v>the time the sheriff</v>
      </c>
      <c r="M169" s="16" t="str">
        <f t="shared" si="24"/>
        <v>YES</v>
      </c>
      <c r="N169" s="10" t="str">
        <f t="shared" si="25"/>
        <v>YES</v>
      </c>
      <c r="O169" s="10"/>
      <c r="P169" s="10"/>
      <c r="Q169" s="10"/>
      <c r="R169" s="23" t="s">
        <v>118</v>
      </c>
      <c r="S169" s="23" t="s">
        <v>117</v>
      </c>
      <c r="T169" s="9">
        <v>0</v>
      </c>
      <c r="V169" s="16"/>
      <c r="W169" s="15" t="str">
        <f t="shared" si="26"/>
        <v>The man suspected in the robbery was gone by the time the sheriff arrived on the scene with reinforcements.</v>
      </c>
    </row>
    <row r="170" spans="1:23" s="15" customFormat="1" x14ac:dyDescent="0.3">
      <c r="A170" s="9">
        <v>43</v>
      </c>
      <c r="B170" s="10">
        <v>1</v>
      </c>
      <c r="C170" s="11">
        <v>0.29536722163321</v>
      </c>
      <c r="D170" s="10">
        <v>16</v>
      </c>
      <c r="E170" s="25" t="s">
        <v>201</v>
      </c>
      <c r="F170" s="12" t="s">
        <v>199</v>
      </c>
      <c r="G170" s="10">
        <f t="shared" si="18"/>
        <v>54</v>
      </c>
      <c r="H170" s="10">
        <f t="shared" si="19"/>
        <v>15.94982996819334</v>
      </c>
      <c r="I170" s="13">
        <f t="shared" si="20"/>
        <v>54.169856463859631</v>
      </c>
      <c r="J170" s="10">
        <f t="shared" si="21"/>
        <v>35</v>
      </c>
      <c r="K170" s="14" t="str">
        <f t="shared" si="22"/>
        <v>He</v>
      </c>
      <c r="L170" s="15" t="str">
        <f t="shared" si="23"/>
        <v>grass in view of</v>
      </c>
      <c r="M170" s="9" t="str">
        <f t="shared" si="24"/>
        <v>YES</v>
      </c>
      <c r="N170" s="10" t="str">
        <f t="shared" si="25"/>
        <v>YES</v>
      </c>
      <c r="O170" s="10" t="str">
        <f>IF(AND(EXACT(F170, F171), EXACT(F170, F172), EXACT(F170, F173), EXACT(F171, F172), EXACT(F172, F173)), "YES","NO")</f>
        <v>YES</v>
      </c>
      <c r="P170" s="10" t="str">
        <f>IF(AND(EXACT(L170, L171), EXACT(L170, L172), EXACT(L170, L173), EXACT(L171, L172), EXACT(L172, L173)), "YES","NO")</f>
        <v>YES</v>
      </c>
      <c r="Q170" s="10" t="str">
        <f>IF(AND(EXACT(K170, K171), EXACT(K170, K172), EXACT(K170, K173), EXACT(K171, K172), EXACT(K172, K173)), "YES","NO")</f>
        <v>YES</v>
      </c>
      <c r="R170" s="15" t="s">
        <v>118</v>
      </c>
      <c r="S170" s="15" t="s">
        <v>117</v>
      </c>
      <c r="T170" s="9">
        <v>0</v>
      </c>
      <c r="V170" s="9"/>
      <c r="W170" s="15" t="str">
        <f t="shared" si="26"/>
        <v>He walked almost the whole day on the grass in view of the gentle rolling hills of Kadath.</v>
      </c>
    </row>
    <row r="171" spans="1:23" s="15" customFormat="1" x14ac:dyDescent="0.3">
      <c r="A171" s="9">
        <v>43</v>
      </c>
      <c r="B171" s="10">
        <v>2</v>
      </c>
      <c r="C171" s="11">
        <v>0.39382296217761298</v>
      </c>
      <c r="D171" s="10">
        <v>16</v>
      </c>
      <c r="E171" s="25" t="s">
        <v>200</v>
      </c>
      <c r="F171" s="12" t="s">
        <v>199</v>
      </c>
      <c r="G171" s="10">
        <f t="shared" si="18"/>
        <v>41</v>
      </c>
      <c r="H171" s="10">
        <f t="shared" si="19"/>
        <v>16.146741449282132</v>
      </c>
      <c r="I171" s="13">
        <f t="shared" si="20"/>
        <v>40.627392347894755</v>
      </c>
      <c r="J171" s="10">
        <f t="shared" si="21"/>
        <v>35</v>
      </c>
      <c r="K171" s="14" t="str">
        <f t="shared" si="22"/>
        <v>He</v>
      </c>
      <c r="L171" s="15" t="str">
        <f t="shared" si="23"/>
        <v>grass in view of</v>
      </c>
      <c r="M171" s="9" t="str">
        <f t="shared" si="24"/>
        <v>YES</v>
      </c>
      <c r="N171" s="10" t="str">
        <f t="shared" si="25"/>
        <v>YES</v>
      </c>
      <c r="O171" s="10"/>
      <c r="P171" s="10"/>
      <c r="Q171" s="10"/>
      <c r="R171" s="15" t="s">
        <v>118</v>
      </c>
      <c r="S171" s="15" t="s">
        <v>117</v>
      </c>
      <c r="T171" s="9">
        <v>0</v>
      </c>
      <c r="V171" s="9"/>
      <c r="W171" s="15" t="str">
        <f t="shared" si="26"/>
        <v>He walked all day on the grass in view of the gentle rolling hills of Kadath.</v>
      </c>
    </row>
    <row r="172" spans="1:23" s="15" customFormat="1" x14ac:dyDescent="0.3">
      <c r="A172" s="9">
        <v>43</v>
      </c>
      <c r="B172" s="10">
        <v>3</v>
      </c>
      <c r="C172" s="11">
        <v>0.29536722163321</v>
      </c>
      <c r="D172" s="10">
        <v>26</v>
      </c>
      <c r="E172" s="25" t="s">
        <v>202</v>
      </c>
      <c r="F172" s="12" t="s">
        <v>199</v>
      </c>
      <c r="G172" s="10">
        <f t="shared" si="18"/>
        <v>87</v>
      </c>
      <c r="H172" s="10">
        <f t="shared" si="19"/>
        <v>25.69694828208927</v>
      </c>
      <c r="I172" s="13">
        <f t="shared" si="20"/>
        <v>88.026016753771898</v>
      </c>
      <c r="J172" s="10">
        <f t="shared" si="21"/>
        <v>35</v>
      </c>
      <c r="K172" s="14" t="str">
        <f t="shared" si="22"/>
        <v>He</v>
      </c>
      <c r="L172" s="15" t="str">
        <f t="shared" si="23"/>
        <v>grass in view of</v>
      </c>
      <c r="M172" s="9" t="str">
        <f t="shared" si="24"/>
        <v>YES</v>
      </c>
      <c r="N172" s="10" t="str">
        <f t="shared" si="25"/>
        <v>YES</v>
      </c>
      <c r="O172" s="10"/>
      <c r="P172" s="10"/>
      <c r="Q172" s="10"/>
      <c r="R172" s="15" t="s">
        <v>118</v>
      </c>
      <c r="S172" s="15" t="s">
        <v>117</v>
      </c>
      <c r="T172" s="9">
        <v>0</v>
      </c>
      <c r="V172" s="9"/>
      <c r="W172" s="15" t="str">
        <f t="shared" si="26"/>
        <v>He was slow and absent-minded that day, but he walked for hours on the grass in view of the gentle rolling hills of Kadath.</v>
      </c>
    </row>
    <row r="173" spans="1:23" s="15" customFormat="1" x14ac:dyDescent="0.3">
      <c r="A173" s="9">
        <v>43</v>
      </c>
      <c r="B173" s="10">
        <v>4</v>
      </c>
      <c r="C173" s="11">
        <v>0.39382296217761298</v>
      </c>
      <c r="D173" s="10">
        <v>26</v>
      </c>
      <c r="E173" s="25" t="s">
        <v>203</v>
      </c>
      <c r="F173" s="12" t="s">
        <v>199</v>
      </c>
      <c r="G173" s="10">
        <f t="shared" si="18"/>
        <v>66</v>
      </c>
      <c r="H173" s="10">
        <f t="shared" si="19"/>
        <v>25.992315503722455</v>
      </c>
      <c r="I173" s="13">
        <f t="shared" si="20"/>
        <v>66.019512565328981</v>
      </c>
      <c r="J173" s="10">
        <f t="shared" si="21"/>
        <v>35</v>
      </c>
      <c r="K173" s="14" t="str">
        <f t="shared" si="22"/>
        <v>He</v>
      </c>
      <c r="L173" s="15" t="str">
        <f t="shared" si="23"/>
        <v>grass in view of</v>
      </c>
      <c r="M173" s="9" t="str">
        <f t="shared" si="24"/>
        <v>YES</v>
      </c>
      <c r="N173" s="10" t="str">
        <f t="shared" si="25"/>
        <v>YES</v>
      </c>
      <c r="O173" s="10"/>
      <c r="P173" s="10"/>
      <c r="Q173" s="10"/>
      <c r="R173" s="15" t="s">
        <v>118</v>
      </c>
      <c r="S173" s="15" t="s">
        <v>117</v>
      </c>
      <c r="T173" s="9">
        <v>0</v>
      </c>
      <c r="V173" s="9"/>
      <c r="W173" s="15" t="str">
        <f t="shared" si="26"/>
        <v>He was slow and tired as he walked all day on the grass in view of the gentle rolling hills of Kadath.</v>
      </c>
    </row>
    <row r="174" spans="1:23" s="23" customFormat="1" x14ac:dyDescent="0.3">
      <c r="A174" s="16">
        <v>44</v>
      </c>
      <c r="B174" s="17">
        <v>1</v>
      </c>
      <c r="C174" s="18">
        <v>0.29536722163321</v>
      </c>
      <c r="D174" s="17">
        <v>16</v>
      </c>
      <c r="E174" s="26" t="s">
        <v>224</v>
      </c>
      <c r="F174" s="24" t="s">
        <v>225</v>
      </c>
      <c r="G174" s="17">
        <f t="shared" si="18"/>
        <v>53</v>
      </c>
      <c r="H174" s="17">
        <f t="shared" si="19"/>
        <v>15.65446274656013</v>
      </c>
      <c r="I174" s="21">
        <f t="shared" si="20"/>
        <v>54.169856463859631</v>
      </c>
      <c r="J174" s="17">
        <f t="shared" si="21"/>
        <v>37</v>
      </c>
      <c r="K174" s="22" t="str">
        <f t="shared" si="22"/>
        <v>The</v>
      </c>
      <c r="L174" s="23" t="str">
        <f t="shared" si="23"/>
        <v>could still be seen,</v>
      </c>
      <c r="M174" s="16" t="str">
        <f t="shared" si="24"/>
        <v>YES</v>
      </c>
      <c r="N174" s="10" t="str">
        <f t="shared" si="25"/>
        <v>YES</v>
      </c>
      <c r="O174" s="10" t="str">
        <f>IF(AND(EXACT(F174, F175), EXACT(F174, F176), EXACT(F174, F177), EXACT(F175, F176), EXACT(F176, F177)), "YES","NO")</f>
        <v>YES</v>
      </c>
      <c r="P174" s="10" t="str">
        <f>IF(AND(EXACT(L174, L175), EXACT(L174, L176), EXACT(L174, L177), EXACT(L175, L176), EXACT(L176, L177)), "YES","NO")</f>
        <v>YES</v>
      </c>
      <c r="Q174" s="10" t="str">
        <f>IF(AND(EXACT(K174, K175), EXACT(K174, K176), EXACT(K174, K177), EXACT(K175, K176), EXACT(K176, K177)), "YES","NO")</f>
        <v>YES</v>
      </c>
      <c r="R174" s="23" t="s">
        <v>118</v>
      </c>
      <c r="S174" s="23" t="s">
        <v>117</v>
      </c>
      <c r="T174" s="9">
        <v>0</v>
      </c>
      <c r="V174" s="16"/>
      <c r="W174" s="15" t="str">
        <f t="shared" si="26"/>
        <v>The light that came from the sea could still be seen, though the ship had already departed.</v>
      </c>
    </row>
    <row r="175" spans="1:23" s="23" customFormat="1" x14ac:dyDescent="0.3">
      <c r="A175" s="16">
        <v>44</v>
      </c>
      <c r="B175" s="17">
        <v>2</v>
      </c>
      <c r="C175" s="18">
        <v>0.39382296217761298</v>
      </c>
      <c r="D175" s="17">
        <v>16</v>
      </c>
      <c r="E175" s="26" t="s">
        <v>25</v>
      </c>
      <c r="F175" s="24" t="s">
        <v>225</v>
      </c>
      <c r="G175" s="17">
        <f t="shared" si="18"/>
        <v>41</v>
      </c>
      <c r="H175" s="17">
        <f t="shared" si="19"/>
        <v>16.146741449282132</v>
      </c>
      <c r="I175" s="21">
        <f t="shared" si="20"/>
        <v>40.627392347894755</v>
      </c>
      <c r="J175" s="17">
        <f t="shared" si="21"/>
        <v>37</v>
      </c>
      <c r="K175" s="22" t="str">
        <f t="shared" si="22"/>
        <v>The</v>
      </c>
      <c r="L175" s="23" t="str">
        <f t="shared" si="23"/>
        <v>could still be seen,</v>
      </c>
      <c r="M175" s="16" t="str">
        <f t="shared" si="24"/>
        <v>YES</v>
      </c>
      <c r="N175" s="10" t="str">
        <f t="shared" si="25"/>
        <v>YES</v>
      </c>
      <c r="O175" s="10"/>
      <c r="P175" s="10"/>
      <c r="Q175" s="10"/>
      <c r="R175" s="23" t="s">
        <v>118</v>
      </c>
      <c r="S175" s="23" t="s">
        <v>117</v>
      </c>
      <c r="T175" s="9">
        <v>0</v>
      </c>
      <c r="V175" s="16"/>
      <c r="W175" s="15" t="str">
        <f t="shared" si="26"/>
        <v>The light by the sea could still be seen, though the ship had already departed.</v>
      </c>
    </row>
    <row r="176" spans="1:23" s="23" customFormat="1" x14ac:dyDescent="0.3">
      <c r="A176" s="16">
        <v>44</v>
      </c>
      <c r="B176" s="17">
        <v>3</v>
      </c>
      <c r="C176" s="18">
        <v>0.29536722163321</v>
      </c>
      <c r="D176" s="17">
        <v>26</v>
      </c>
      <c r="E176" s="26" t="s">
        <v>562</v>
      </c>
      <c r="F176" s="24" t="s">
        <v>225</v>
      </c>
      <c r="G176" s="17">
        <f t="shared" si="18"/>
        <v>87</v>
      </c>
      <c r="H176" s="17">
        <f t="shared" si="19"/>
        <v>25.69694828208927</v>
      </c>
      <c r="I176" s="21">
        <f t="shared" si="20"/>
        <v>88.026016753771898</v>
      </c>
      <c r="J176" s="17">
        <f t="shared" si="21"/>
        <v>37</v>
      </c>
      <c r="K176" s="22" t="str">
        <f t="shared" si="22"/>
        <v>The</v>
      </c>
      <c r="L176" s="23" t="str">
        <f t="shared" si="23"/>
        <v>could still be seen,</v>
      </c>
      <c r="M176" s="16" t="str">
        <f t="shared" si="24"/>
        <v>YES</v>
      </c>
      <c r="N176" s="10" t="str">
        <f t="shared" si="25"/>
        <v>YES</v>
      </c>
      <c r="O176" s="10"/>
      <c r="P176" s="10"/>
      <c r="Q176" s="10"/>
      <c r="R176" s="23" t="s">
        <v>118</v>
      </c>
      <c r="S176" s="23" t="s">
        <v>117</v>
      </c>
      <c r="T176" s="9">
        <v>0</v>
      </c>
      <c r="V176" s="16"/>
      <c r="W176" s="15" t="str">
        <f t="shared" si="26"/>
        <v>The light that glimmered faintly near the two old trees by the sea could still be seen, though the ship had already departed.</v>
      </c>
    </row>
    <row r="177" spans="1:23" s="23" customFormat="1" x14ac:dyDescent="0.3">
      <c r="A177" s="16">
        <v>44</v>
      </c>
      <c r="B177" s="17">
        <v>4</v>
      </c>
      <c r="C177" s="18">
        <v>0.39382296217761298</v>
      </c>
      <c r="D177" s="17">
        <v>26</v>
      </c>
      <c r="E177" s="26" t="s">
        <v>563</v>
      </c>
      <c r="F177" s="24" t="s">
        <v>225</v>
      </c>
      <c r="G177" s="17">
        <f t="shared" si="18"/>
        <v>67</v>
      </c>
      <c r="H177" s="17">
        <f t="shared" si="19"/>
        <v>26.386138465900071</v>
      </c>
      <c r="I177" s="21">
        <f t="shared" si="20"/>
        <v>66.019512565328981</v>
      </c>
      <c r="J177" s="17">
        <f t="shared" si="21"/>
        <v>37</v>
      </c>
      <c r="K177" s="22" t="str">
        <f t="shared" si="22"/>
        <v>The</v>
      </c>
      <c r="L177" s="23" t="str">
        <f t="shared" si="23"/>
        <v>could still be seen,</v>
      </c>
      <c r="M177" s="16" t="str">
        <f t="shared" si="24"/>
        <v>YES</v>
      </c>
      <c r="N177" s="10" t="str">
        <f t="shared" si="25"/>
        <v>YES</v>
      </c>
      <c r="O177" s="10"/>
      <c r="P177" s="10"/>
      <c r="Q177" s="10"/>
      <c r="R177" s="23" t="s">
        <v>118</v>
      </c>
      <c r="S177" s="23" t="s">
        <v>117</v>
      </c>
      <c r="T177" s="9">
        <v>0</v>
      </c>
      <c r="V177" s="16"/>
      <c r="W177" s="15" t="str">
        <f t="shared" si="26"/>
        <v>The light that shone faintly near the old tree could still be seen, though the ship had already departed.</v>
      </c>
    </row>
    <row r="178" spans="1:23" s="15" customFormat="1" x14ac:dyDescent="0.3">
      <c r="A178" s="9">
        <v>45</v>
      </c>
      <c r="B178" s="10">
        <v>1</v>
      </c>
      <c r="C178" s="11">
        <v>0.29536722163321</v>
      </c>
      <c r="D178" s="10">
        <v>16</v>
      </c>
      <c r="E178" s="12" t="s">
        <v>227</v>
      </c>
      <c r="F178" s="12" t="s">
        <v>229</v>
      </c>
      <c r="G178" s="10">
        <f t="shared" si="18"/>
        <v>54</v>
      </c>
      <c r="H178" s="10">
        <f t="shared" si="19"/>
        <v>15.94982996819334</v>
      </c>
      <c r="I178" s="13">
        <f t="shared" si="20"/>
        <v>54.169856463859631</v>
      </c>
      <c r="J178" s="10">
        <f t="shared" si="21"/>
        <v>35</v>
      </c>
      <c r="K178" s="14" t="str">
        <f t="shared" si="22"/>
        <v>The</v>
      </c>
      <c r="L178" s="15" t="str">
        <f t="shared" si="23"/>
        <v>was recently painted blue</v>
      </c>
      <c r="M178" s="9" t="str">
        <f t="shared" si="24"/>
        <v>YES</v>
      </c>
      <c r="N178" s="10" t="str">
        <f t="shared" si="25"/>
        <v>YES</v>
      </c>
      <c r="O178" s="10" t="str">
        <f>IF(AND(EXACT(F178, F179), EXACT(F178, F180), EXACT(F178, F181), EXACT(F179, F180), EXACT(F180, F181)), "YES","NO")</f>
        <v>YES</v>
      </c>
      <c r="P178" s="10" t="str">
        <f>IF(AND(EXACT(L178, L179), EXACT(L178, L180), EXACT(L178, L181), EXACT(L179, L180), EXACT(L180, L181)), "YES","NO")</f>
        <v>YES</v>
      </c>
      <c r="Q178" s="10" t="str">
        <f>IF(AND(EXACT(K178, K179), EXACT(K178, K180), EXACT(K178, K181), EXACT(K179, K180), EXACT(K180, K181)), "YES","NO")</f>
        <v>YES</v>
      </c>
      <c r="R178" s="15" t="s">
        <v>118</v>
      </c>
      <c r="S178" s="15" t="s">
        <v>117</v>
      </c>
      <c r="T178" s="9">
        <v>0</v>
      </c>
      <c r="V178" s="9"/>
      <c r="W178" s="15" t="str">
        <f t="shared" si="26"/>
        <v>The room behind the bathroom was recently painted blue in preparation for the new tenants.</v>
      </c>
    </row>
    <row r="179" spans="1:23" s="15" customFormat="1" x14ac:dyDescent="0.3">
      <c r="A179" s="9">
        <v>45</v>
      </c>
      <c r="B179" s="10">
        <v>2</v>
      </c>
      <c r="C179" s="11">
        <v>0.39382296217761298</v>
      </c>
      <c r="D179" s="10">
        <v>16</v>
      </c>
      <c r="E179" s="12" t="s">
        <v>226</v>
      </c>
      <c r="F179" s="12" t="s">
        <v>229</v>
      </c>
      <c r="G179" s="10">
        <f t="shared" si="18"/>
        <v>40</v>
      </c>
      <c r="H179" s="10">
        <f t="shared" si="19"/>
        <v>15.75291848710452</v>
      </c>
      <c r="I179" s="13">
        <f t="shared" si="20"/>
        <v>40.627392347894755</v>
      </c>
      <c r="J179" s="10">
        <f t="shared" si="21"/>
        <v>35</v>
      </c>
      <c r="K179" s="14" t="str">
        <f t="shared" si="22"/>
        <v>The</v>
      </c>
      <c r="L179" s="15" t="str">
        <f t="shared" si="23"/>
        <v>was recently painted blue</v>
      </c>
      <c r="M179" s="9" t="str">
        <f t="shared" si="24"/>
        <v>YES</v>
      </c>
      <c r="N179" s="10" t="str">
        <f t="shared" si="25"/>
        <v>YES</v>
      </c>
      <c r="O179" s="10"/>
      <c r="P179" s="10"/>
      <c r="Q179" s="10"/>
      <c r="R179" s="15" t="s">
        <v>118</v>
      </c>
      <c r="S179" s="15" t="s">
        <v>117</v>
      </c>
      <c r="T179" s="9">
        <v>0</v>
      </c>
      <c r="V179" s="9"/>
      <c r="W179" s="15" t="str">
        <f t="shared" si="26"/>
        <v>The small room was recently painted blue in preparation for the new tenants.</v>
      </c>
    </row>
    <row r="180" spans="1:23" s="15" customFormat="1" x14ac:dyDescent="0.3">
      <c r="A180" s="9">
        <v>45</v>
      </c>
      <c r="B180" s="10">
        <v>3</v>
      </c>
      <c r="C180" s="11">
        <v>0.29536722163321</v>
      </c>
      <c r="D180" s="10">
        <v>26</v>
      </c>
      <c r="E180" s="12" t="s">
        <v>228</v>
      </c>
      <c r="F180" s="12" t="s">
        <v>229</v>
      </c>
      <c r="G180" s="10">
        <f t="shared" si="18"/>
        <v>88</v>
      </c>
      <c r="H180" s="10">
        <f t="shared" si="19"/>
        <v>25.99231550372248</v>
      </c>
      <c r="I180" s="13">
        <f t="shared" si="20"/>
        <v>88.026016753771898</v>
      </c>
      <c r="J180" s="10">
        <f t="shared" si="21"/>
        <v>35</v>
      </c>
      <c r="K180" s="14" t="str">
        <f t="shared" si="22"/>
        <v>The</v>
      </c>
      <c r="L180" s="15" t="str">
        <f t="shared" si="23"/>
        <v>was recently painted blue</v>
      </c>
      <c r="M180" s="9" t="str">
        <f t="shared" si="24"/>
        <v>YES</v>
      </c>
      <c r="N180" s="10" t="str">
        <f t="shared" si="25"/>
        <v>YES</v>
      </c>
      <c r="O180" s="10"/>
      <c r="P180" s="10"/>
      <c r="Q180" s="10"/>
      <c r="R180" s="15" t="s">
        <v>118</v>
      </c>
      <c r="S180" s="15" t="s">
        <v>117</v>
      </c>
      <c r="T180" s="9">
        <v>0</v>
      </c>
      <c r="V180" s="9"/>
      <c r="W180" s="15" t="str">
        <f t="shared" si="26"/>
        <v>The small room behind the stairs, which was previously unused, was recently painted blue in preparation for the new tenants.</v>
      </c>
    </row>
    <row r="181" spans="1:23" s="15" customFormat="1" x14ac:dyDescent="0.3">
      <c r="A181" s="9">
        <v>45</v>
      </c>
      <c r="B181" s="10">
        <v>4</v>
      </c>
      <c r="C181" s="11">
        <v>0.39382296217761298</v>
      </c>
      <c r="D181" s="10">
        <v>26</v>
      </c>
      <c r="E181" s="12" t="s">
        <v>230</v>
      </c>
      <c r="F181" s="12" t="s">
        <v>229</v>
      </c>
      <c r="G181" s="10">
        <f t="shared" si="18"/>
        <v>67</v>
      </c>
      <c r="H181" s="10">
        <f t="shared" si="19"/>
        <v>26.386138465900071</v>
      </c>
      <c r="I181" s="13">
        <f t="shared" si="20"/>
        <v>66.019512565328981</v>
      </c>
      <c r="J181" s="10">
        <f t="shared" si="21"/>
        <v>35</v>
      </c>
      <c r="K181" s="14" t="str">
        <f t="shared" si="22"/>
        <v>The</v>
      </c>
      <c r="L181" s="15" t="str">
        <f t="shared" si="23"/>
        <v>was recently painted blue</v>
      </c>
      <c r="M181" s="9" t="str">
        <f t="shared" si="24"/>
        <v>YES</v>
      </c>
      <c r="N181" s="10" t="str">
        <f t="shared" si="25"/>
        <v>YES</v>
      </c>
      <c r="O181" s="10"/>
      <c r="P181" s="10"/>
      <c r="Q181" s="10"/>
      <c r="R181" s="15" t="s">
        <v>118</v>
      </c>
      <c r="S181" s="15" t="s">
        <v>117</v>
      </c>
      <c r="T181" s="9">
        <v>0</v>
      </c>
      <c r="V181" s="9"/>
      <c r="W181" s="15" t="str">
        <f t="shared" si="26"/>
        <v>The small room behind the mahogany stairs was recently painted blue in preparation for the new tenants.</v>
      </c>
    </row>
    <row r="182" spans="1:23" s="23" customFormat="1" x14ac:dyDescent="0.3">
      <c r="A182" s="16">
        <v>46</v>
      </c>
      <c r="B182" s="17">
        <v>1</v>
      </c>
      <c r="C182" s="18">
        <v>0.29536722163321</v>
      </c>
      <c r="D182" s="17">
        <v>16</v>
      </c>
      <c r="E182" s="24" t="s">
        <v>265</v>
      </c>
      <c r="F182" s="26" t="s">
        <v>643</v>
      </c>
      <c r="G182" s="17">
        <f t="shared" si="18"/>
        <v>54</v>
      </c>
      <c r="H182" s="17">
        <f t="shared" si="19"/>
        <v>15.94982996819334</v>
      </c>
      <c r="I182" s="21">
        <f t="shared" si="20"/>
        <v>54.169856463859631</v>
      </c>
      <c r="J182" s="17">
        <f t="shared" si="21"/>
        <v>51</v>
      </c>
      <c r="K182" s="22" t="str">
        <f t="shared" si="22"/>
        <v>A</v>
      </c>
      <c r="L182" s="23" t="str">
        <f t="shared" si="23"/>
        <v>to feed her offspring</v>
      </c>
      <c r="M182" s="16" t="str">
        <f t="shared" si="24"/>
        <v>YES</v>
      </c>
      <c r="N182" s="17" t="str">
        <f t="shared" si="25"/>
        <v>YES</v>
      </c>
      <c r="O182" s="17" t="str">
        <f>IF(AND(EXACT(F182, F183), EXACT(F182, F184), EXACT(F182, F185), EXACT(F183, F184), EXACT(F184, F185)), "YES","NO")</f>
        <v>YES</v>
      </c>
      <c r="P182" s="17" t="str">
        <f>IF(AND(EXACT(L182, L183), EXACT(L182, L184), EXACT(L182, L185), EXACT(L183, L184), EXACT(L184, L185)), "YES","NO")</f>
        <v>YES</v>
      </c>
      <c r="Q182" s="17" t="str">
        <f>IF(AND(EXACT(K182, K183), EXACT(K182, K184), EXACT(K182, K185), EXACT(K183, K184), EXACT(K184, K185)), "YES","NO")</f>
        <v>YES</v>
      </c>
      <c r="R182" s="23" t="s">
        <v>118</v>
      </c>
      <c r="S182" s="23" t="s">
        <v>117</v>
      </c>
      <c r="T182" s="16">
        <v>0</v>
      </c>
      <c r="V182" s="16"/>
      <c r="W182" s="23" t="str">
        <f t="shared" si="26"/>
        <v>A mother bird knows that she has to feed her offspring and protect them from different types of predators.</v>
      </c>
    </row>
    <row r="183" spans="1:23" s="23" customFormat="1" x14ac:dyDescent="0.3">
      <c r="A183" s="16">
        <v>46</v>
      </c>
      <c r="B183" s="17">
        <v>2</v>
      </c>
      <c r="C183" s="18">
        <v>0.39382296217761298</v>
      </c>
      <c r="D183" s="17">
        <v>16</v>
      </c>
      <c r="E183" s="24" t="s">
        <v>231</v>
      </c>
      <c r="F183" s="26" t="s">
        <v>643</v>
      </c>
      <c r="G183" s="17">
        <f t="shared" si="18"/>
        <v>41</v>
      </c>
      <c r="H183" s="17">
        <f t="shared" si="19"/>
        <v>16.146741449282132</v>
      </c>
      <c r="I183" s="21">
        <f t="shared" si="20"/>
        <v>40.627392347894755</v>
      </c>
      <c r="J183" s="17">
        <f t="shared" si="21"/>
        <v>51</v>
      </c>
      <c r="K183" s="22" t="str">
        <f t="shared" si="22"/>
        <v>A</v>
      </c>
      <c r="L183" s="23" t="str">
        <f t="shared" si="23"/>
        <v>to feed her offspring</v>
      </c>
      <c r="M183" s="16" t="str">
        <f t="shared" si="24"/>
        <v>YES</v>
      </c>
      <c r="N183" s="17" t="str">
        <f t="shared" si="25"/>
        <v>YES</v>
      </c>
      <c r="O183" s="17"/>
      <c r="P183" s="17"/>
      <c r="Q183" s="17"/>
      <c r="R183" s="23" t="s">
        <v>118</v>
      </c>
      <c r="S183" s="23" t="s">
        <v>117</v>
      </c>
      <c r="T183" s="16">
        <v>0</v>
      </c>
      <c r="V183" s="16"/>
      <c r="W183" s="23" t="str">
        <f t="shared" si="26"/>
        <v>A mother bird needs to feed her offspring and protect them from different types of predators.</v>
      </c>
    </row>
    <row r="184" spans="1:23" s="23" customFormat="1" x14ac:dyDescent="0.3">
      <c r="A184" s="16">
        <v>46</v>
      </c>
      <c r="B184" s="17">
        <v>3</v>
      </c>
      <c r="C184" s="18">
        <v>0.29536722163321</v>
      </c>
      <c r="D184" s="17">
        <v>26</v>
      </c>
      <c r="E184" s="24" t="s">
        <v>266</v>
      </c>
      <c r="F184" s="26" t="s">
        <v>643</v>
      </c>
      <c r="G184" s="17">
        <f t="shared" si="18"/>
        <v>88</v>
      </c>
      <c r="H184" s="17">
        <f t="shared" si="19"/>
        <v>25.99231550372248</v>
      </c>
      <c r="I184" s="21">
        <f t="shared" si="20"/>
        <v>88.026016753771898</v>
      </c>
      <c r="J184" s="17">
        <f t="shared" si="21"/>
        <v>51</v>
      </c>
      <c r="K184" s="22" t="str">
        <f t="shared" si="22"/>
        <v>A</v>
      </c>
      <c r="L184" s="23" t="str">
        <f t="shared" si="23"/>
        <v>to feed her offspring</v>
      </c>
      <c r="M184" s="16" t="str">
        <f t="shared" si="24"/>
        <v>YES</v>
      </c>
      <c r="N184" s="17" t="str">
        <f t="shared" si="25"/>
        <v>YES</v>
      </c>
      <c r="O184" s="17"/>
      <c r="P184" s="17"/>
      <c r="Q184" s="17"/>
      <c r="R184" s="23" t="s">
        <v>118</v>
      </c>
      <c r="S184" s="23" t="s">
        <v>117</v>
      </c>
      <c r="T184" s="16">
        <v>0</v>
      </c>
      <c r="V184" s="16"/>
      <c r="W184" s="23" t="str">
        <f t="shared" si="26"/>
        <v>A mother hummingbird usually knows without experience that she has to feed her offspring and protect them from different types of predators.</v>
      </c>
    </row>
    <row r="185" spans="1:23" s="23" customFormat="1" x14ac:dyDescent="0.3">
      <c r="A185" s="16">
        <v>46</v>
      </c>
      <c r="B185" s="17">
        <v>4</v>
      </c>
      <c r="C185" s="18">
        <v>0.39382296217761298</v>
      </c>
      <c r="D185" s="17">
        <v>26</v>
      </c>
      <c r="E185" s="24" t="s">
        <v>267</v>
      </c>
      <c r="F185" s="26" t="s">
        <v>643</v>
      </c>
      <c r="G185" s="17">
        <f t="shared" si="18"/>
        <v>66</v>
      </c>
      <c r="H185" s="17">
        <f t="shared" si="19"/>
        <v>25.992315503722455</v>
      </c>
      <c r="I185" s="21">
        <f t="shared" si="20"/>
        <v>66.019512565328981</v>
      </c>
      <c r="J185" s="17">
        <f t="shared" si="21"/>
        <v>51</v>
      </c>
      <c r="K185" s="22" t="str">
        <f t="shared" si="22"/>
        <v>A</v>
      </c>
      <c r="L185" s="23" t="str">
        <f t="shared" si="23"/>
        <v>to feed her offspring</v>
      </c>
      <c r="M185" s="16" t="str">
        <f t="shared" si="24"/>
        <v>YES</v>
      </c>
      <c r="N185" s="17" t="str">
        <f t="shared" si="25"/>
        <v>YES</v>
      </c>
      <c r="O185" s="17"/>
      <c r="P185" s="17"/>
      <c r="Q185" s="17"/>
      <c r="R185" s="23" t="s">
        <v>118</v>
      </c>
      <c r="S185" s="23" t="s">
        <v>117</v>
      </c>
      <c r="T185" s="16">
        <v>0</v>
      </c>
      <c r="V185" s="16"/>
      <c r="W185" s="23" t="str">
        <f t="shared" si="26"/>
        <v>A mother bird intuitively knows that she has to feed her offspring and protect them from different types of predators.</v>
      </c>
    </row>
    <row r="186" spans="1:23" s="15" customFormat="1" x14ac:dyDescent="0.3">
      <c r="A186" s="9">
        <v>47</v>
      </c>
      <c r="B186" s="10">
        <v>1</v>
      </c>
      <c r="C186" s="11">
        <v>0.29536722163321</v>
      </c>
      <c r="D186" s="10">
        <v>16</v>
      </c>
      <c r="E186" s="30" t="s">
        <v>234</v>
      </c>
      <c r="F186" s="12" t="s">
        <v>233</v>
      </c>
      <c r="G186" s="10">
        <f t="shared" si="18"/>
        <v>54</v>
      </c>
      <c r="H186" s="10">
        <f t="shared" si="19"/>
        <v>15.94982996819334</v>
      </c>
      <c r="I186" s="13">
        <f t="shared" si="20"/>
        <v>54.169856463859631</v>
      </c>
      <c r="J186" s="10">
        <f t="shared" si="21"/>
        <v>44</v>
      </c>
      <c r="K186" s="14" t="str">
        <f t="shared" si="22"/>
        <v>That</v>
      </c>
      <c r="L186" s="15" t="str">
        <f t="shared" si="23"/>
        <v>to the wedding party</v>
      </c>
      <c r="M186" s="9" t="str">
        <f t="shared" si="24"/>
        <v>YES</v>
      </c>
      <c r="N186" s="10" t="str">
        <f t="shared" si="25"/>
        <v>YES</v>
      </c>
      <c r="O186" s="10" t="str">
        <f>IF(AND(EXACT(F186, F187), EXACT(F186, F188), EXACT(F186, F189), EXACT(F187, F188), EXACT(F188, F189)), "YES","NO")</f>
        <v>YES</v>
      </c>
      <c r="P186" s="10" t="str">
        <f>IF(AND(EXACT(L186, L187), EXACT(L186, L188), EXACT(L186, L189), EXACT(L187, L188), EXACT(L188, L189)), "YES","NO")</f>
        <v>YES</v>
      </c>
      <c r="Q186" s="10" t="str">
        <f>IF(AND(EXACT(K186, K187), EXACT(K186, K188), EXACT(K186, K189), EXACT(K187, K188), EXACT(K188, K189)), "YES","NO")</f>
        <v>YES</v>
      </c>
      <c r="R186" s="15" t="s">
        <v>118</v>
      </c>
      <c r="S186" s="15" t="s">
        <v>117</v>
      </c>
      <c r="T186" s="9">
        <v>0</v>
      </c>
      <c r="U186" s="56"/>
      <c r="V186" s="9"/>
      <c r="W186" s="15" t="str">
        <f t="shared" si="26"/>
        <v>That evening the young women came to the wedding party in good spirits and sat down to have dinner.</v>
      </c>
    </row>
    <row r="187" spans="1:23" s="15" customFormat="1" x14ac:dyDescent="0.3">
      <c r="A187" s="9">
        <v>47</v>
      </c>
      <c r="B187" s="10">
        <v>2</v>
      </c>
      <c r="C187" s="11">
        <v>0.39382296217761298</v>
      </c>
      <c r="D187" s="10">
        <v>16</v>
      </c>
      <c r="E187" s="30" t="s">
        <v>235</v>
      </c>
      <c r="F187" s="12" t="s">
        <v>233</v>
      </c>
      <c r="G187" s="10">
        <f t="shared" si="18"/>
        <v>41</v>
      </c>
      <c r="H187" s="10">
        <f t="shared" si="19"/>
        <v>16.146741449282132</v>
      </c>
      <c r="I187" s="13">
        <f t="shared" si="20"/>
        <v>40.627392347894755</v>
      </c>
      <c r="J187" s="10">
        <f t="shared" si="21"/>
        <v>44</v>
      </c>
      <c r="K187" s="14" t="str">
        <f t="shared" si="22"/>
        <v>That</v>
      </c>
      <c r="L187" s="15" t="str">
        <f t="shared" si="23"/>
        <v>to the wedding party</v>
      </c>
      <c r="M187" s="9" t="str">
        <f t="shared" si="24"/>
        <v>YES</v>
      </c>
      <c r="N187" s="10" t="str">
        <f t="shared" si="25"/>
        <v>YES</v>
      </c>
      <c r="O187" s="10"/>
      <c r="P187" s="10"/>
      <c r="Q187" s="10"/>
      <c r="R187" s="15" t="s">
        <v>118</v>
      </c>
      <c r="S187" s="15" t="s">
        <v>117</v>
      </c>
      <c r="T187" s="9">
        <v>0</v>
      </c>
      <c r="U187" s="56"/>
      <c r="V187" s="9"/>
      <c r="W187" s="15" t="str">
        <f t="shared" si="26"/>
        <v>That evening he came to the wedding party in good spirits and sat down to have dinner.</v>
      </c>
    </row>
    <row r="188" spans="1:23" s="15" customFormat="1" x14ac:dyDescent="0.3">
      <c r="A188" s="9">
        <v>47</v>
      </c>
      <c r="B188" s="10">
        <v>3</v>
      </c>
      <c r="C188" s="11">
        <v>0.29536722163321</v>
      </c>
      <c r="D188" s="10">
        <v>26</v>
      </c>
      <c r="E188" s="30" t="s">
        <v>236</v>
      </c>
      <c r="F188" s="12" t="s">
        <v>233</v>
      </c>
      <c r="G188" s="10">
        <f t="shared" si="18"/>
        <v>89</v>
      </c>
      <c r="H188" s="10">
        <f t="shared" si="19"/>
        <v>26.28768272535569</v>
      </c>
      <c r="I188" s="13">
        <f t="shared" si="20"/>
        <v>88.026016753771898</v>
      </c>
      <c r="J188" s="10">
        <f t="shared" si="21"/>
        <v>44</v>
      </c>
      <c r="K188" s="14" t="str">
        <f t="shared" si="22"/>
        <v>That</v>
      </c>
      <c r="L188" s="15" t="str">
        <f t="shared" si="23"/>
        <v>to the wedding party</v>
      </c>
      <c r="M188" s="9" t="str">
        <f t="shared" si="24"/>
        <v>YES</v>
      </c>
      <c r="N188" s="10" t="str">
        <f t="shared" si="25"/>
        <v>YES</v>
      </c>
      <c r="O188" s="10"/>
      <c r="P188" s="10"/>
      <c r="Q188" s="10"/>
      <c r="R188" s="15" t="s">
        <v>118</v>
      </c>
      <c r="S188" s="15" t="s">
        <v>117</v>
      </c>
      <c r="T188" s="9">
        <v>0</v>
      </c>
      <c r="U188" s="56"/>
      <c r="V188" s="9"/>
      <c r="W188" s="15" t="str">
        <f t="shared" si="26"/>
        <v>That evening Mr. White, his wife, and their two young daughters came to the wedding party in good spirits and sat down to have dinner.</v>
      </c>
    </row>
    <row r="189" spans="1:23" s="15" customFormat="1" x14ac:dyDescent="0.3">
      <c r="A189" s="9">
        <v>47</v>
      </c>
      <c r="B189" s="10">
        <v>4</v>
      </c>
      <c r="C189" s="11">
        <v>0.39382296217761298</v>
      </c>
      <c r="D189" s="10">
        <v>26</v>
      </c>
      <c r="E189" s="30" t="s">
        <v>237</v>
      </c>
      <c r="F189" s="12" t="s">
        <v>233</v>
      </c>
      <c r="G189" s="10">
        <f t="shared" si="18"/>
        <v>66</v>
      </c>
      <c r="H189" s="10">
        <f t="shared" si="19"/>
        <v>25.992315503722455</v>
      </c>
      <c r="I189" s="13">
        <f t="shared" si="20"/>
        <v>66.019512565328981</v>
      </c>
      <c r="J189" s="10">
        <f t="shared" si="21"/>
        <v>44</v>
      </c>
      <c r="K189" s="14" t="str">
        <f t="shared" si="22"/>
        <v>That</v>
      </c>
      <c r="L189" s="15" t="str">
        <f t="shared" si="23"/>
        <v>to the wedding party</v>
      </c>
      <c r="M189" s="9" t="str">
        <f t="shared" si="24"/>
        <v>YES</v>
      </c>
      <c r="N189" s="10" t="str">
        <f t="shared" si="25"/>
        <v>YES</v>
      </c>
      <c r="O189" s="10"/>
      <c r="P189" s="10"/>
      <c r="Q189" s="10"/>
      <c r="R189" s="15" t="s">
        <v>118</v>
      </c>
      <c r="S189" s="15" t="s">
        <v>117</v>
      </c>
      <c r="T189" s="9">
        <v>0</v>
      </c>
      <c r="U189" s="56"/>
      <c r="V189" s="9"/>
      <c r="W189" s="15" t="str">
        <f t="shared" si="26"/>
        <v>That evening Mr. White and his daughters came to the wedding party in good spirits and sat down to have dinner.</v>
      </c>
    </row>
    <row r="190" spans="1:23" s="23" customFormat="1" x14ac:dyDescent="0.3">
      <c r="A190" s="16">
        <v>48</v>
      </c>
      <c r="B190" s="17">
        <v>1</v>
      </c>
      <c r="C190" s="18">
        <v>0.29536722163321</v>
      </c>
      <c r="D190" s="17">
        <v>16</v>
      </c>
      <c r="E190" s="24" t="s">
        <v>283</v>
      </c>
      <c r="F190" s="24" t="s">
        <v>285</v>
      </c>
      <c r="G190" s="17">
        <f t="shared" si="18"/>
        <v>55</v>
      </c>
      <c r="H190" s="17">
        <f t="shared" si="19"/>
        <v>16.245197189826548</v>
      </c>
      <c r="I190" s="21">
        <f t="shared" si="20"/>
        <v>54.169856463859631</v>
      </c>
      <c r="J190" s="17">
        <f t="shared" si="21"/>
        <v>54</v>
      </c>
      <c r="K190" s="22" t="str">
        <f t="shared" si="22"/>
        <v>I</v>
      </c>
      <c r="L190" s="23" t="str">
        <f t="shared" si="23"/>
        <v>looking at the screen</v>
      </c>
      <c r="M190" s="16" t="str">
        <f t="shared" si="24"/>
        <v>YES</v>
      </c>
      <c r="N190" s="17" t="str">
        <f t="shared" si="25"/>
        <v>YES</v>
      </c>
      <c r="O190" s="17" t="str">
        <f>IF(AND(EXACT(F190, F191), EXACT(F190, F192), EXACT(F190, F193), EXACT(F191, F192), EXACT(F192, F193)), "YES","NO")</f>
        <v>YES</v>
      </c>
      <c r="P190" s="17" t="str">
        <f>IF(AND(EXACT(L190, L191), EXACT(L190, L192), EXACT(L190, L193), EXACT(L191, L192), EXACT(L192, L193)), "YES","NO")</f>
        <v>YES</v>
      </c>
      <c r="Q190" s="17" t="str">
        <f>IF(AND(EXACT(K190, K191), EXACT(K190, K192), EXACT(K190, K193), EXACT(K191, K192), EXACT(K192, K193)), "YES","NO")</f>
        <v>YES</v>
      </c>
      <c r="R190" s="23" t="s">
        <v>118</v>
      </c>
      <c r="S190" s="23" t="s">
        <v>117</v>
      </c>
      <c r="T190" s="16">
        <v>0</v>
      </c>
      <c r="V190" s="16"/>
      <c r="W190" s="23" t="str">
        <f t="shared" si="26"/>
        <v>I ended up spending a lot of time looking at the screen that day as I had to do many assignments on my laptop.</v>
      </c>
    </row>
    <row r="191" spans="1:23" s="23" customFormat="1" x14ac:dyDescent="0.3">
      <c r="A191" s="16">
        <v>48</v>
      </c>
      <c r="B191" s="17">
        <v>2</v>
      </c>
      <c r="C191" s="18">
        <v>0.39382296217761298</v>
      </c>
      <c r="D191" s="17">
        <v>16</v>
      </c>
      <c r="E191" s="24" t="s">
        <v>282</v>
      </c>
      <c r="F191" s="24" t="s">
        <v>285</v>
      </c>
      <c r="G191" s="17">
        <f t="shared" si="18"/>
        <v>41</v>
      </c>
      <c r="H191" s="17">
        <f t="shared" si="19"/>
        <v>16.146741449282132</v>
      </c>
      <c r="I191" s="21">
        <f t="shared" si="20"/>
        <v>40.627392347894755</v>
      </c>
      <c r="J191" s="17">
        <f t="shared" si="21"/>
        <v>54</v>
      </c>
      <c r="K191" s="22" t="str">
        <f t="shared" si="22"/>
        <v>I</v>
      </c>
      <c r="L191" s="23" t="str">
        <f t="shared" si="23"/>
        <v>looking at the screen</v>
      </c>
      <c r="M191" s="16" t="str">
        <f t="shared" si="24"/>
        <v>YES</v>
      </c>
      <c r="N191" s="17" t="str">
        <f t="shared" si="25"/>
        <v>YES</v>
      </c>
      <c r="O191" s="17"/>
      <c r="P191" s="17"/>
      <c r="Q191" s="17"/>
      <c r="R191" s="23" t="s">
        <v>118</v>
      </c>
      <c r="S191" s="23" t="s">
        <v>117</v>
      </c>
      <c r="T191" s="16">
        <v>0</v>
      </c>
      <c r="V191" s="16"/>
      <c r="W191" s="23" t="str">
        <f t="shared" si="26"/>
        <v>I spent a long time looking at the screen that day as I had to do many assignments on my laptop.</v>
      </c>
    </row>
    <row r="192" spans="1:23" s="23" customFormat="1" x14ac:dyDescent="0.3">
      <c r="A192" s="16">
        <v>48</v>
      </c>
      <c r="B192" s="17">
        <v>3</v>
      </c>
      <c r="C192" s="18">
        <v>0.29536722163321</v>
      </c>
      <c r="D192" s="17">
        <v>26</v>
      </c>
      <c r="E192" s="24" t="s">
        <v>284</v>
      </c>
      <c r="F192" s="24" t="s">
        <v>285</v>
      </c>
      <c r="G192" s="17">
        <f t="shared" si="18"/>
        <v>87</v>
      </c>
      <c r="H192" s="17">
        <f t="shared" si="19"/>
        <v>25.69694828208927</v>
      </c>
      <c r="I192" s="21">
        <f t="shared" si="20"/>
        <v>88.026016753771898</v>
      </c>
      <c r="J192" s="17">
        <f t="shared" si="21"/>
        <v>54</v>
      </c>
      <c r="K192" s="22" t="str">
        <f t="shared" si="22"/>
        <v>I</v>
      </c>
      <c r="L192" s="23" t="str">
        <f t="shared" si="23"/>
        <v>looking at the screen</v>
      </c>
      <c r="M192" s="16" t="str">
        <f t="shared" si="24"/>
        <v>YES</v>
      </c>
      <c r="N192" s="17" t="str">
        <f t="shared" si="25"/>
        <v>YES</v>
      </c>
      <c r="O192" s="17"/>
      <c r="P192" s="17"/>
      <c r="Q192" s="17"/>
      <c r="R192" s="23" t="s">
        <v>118</v>
      </c>
      <c r="S192" s="23" t="s">
        <v>117</v>
      </c>
      <c r="T192" s="16">
        <v>0</v>
      </c>
      <c r="V192" s="16"/>
      <c r="W192" s="23" t="str">
        <f t="shared" si="26"/>
        <v>I had other things that I wanted to do, but I spent a lot of time looking at the screen that day as I had to do many assignments on my laptop.</v>
      </c>
    </row>
    <row r="193" spans="1:23" s="23" customFormat="1" x14ac:dyDescent="0.3">
      <c r="A193" s="16">
        <v>48</v>
      </c>
      <c r="B193" s="17">
        <v>4</v>
      </c>
      <c r="C193" s="18">
        <v>0.39382296217761298</v>
      </c>
      <c r="D193" s="17">
        <v>26</v>
      </c>
      <c r="E193" s="24" t="s">
        <v>286</v>
      </c>
      <c r="F193" s="24" t="s">
        <v>285</v>
      </c>
      <c r="G193" s="17">
        <f t="shared" si="18"/>
        <v>66</v>
      </c>
      <c r="H193" s="17">
        <f t="shared" si="19"/>
        <v>25.992315503722455</v>
      </c>
      <c r="I193" s="21">
        <f t="shared" si="20"/>
        <v>66.019512565328981</v>
      </c>
      <c r="J193" s="17">
        <f t="shared" si="21"/>
        <v>54</v>
      </c>
      <c r="K193" s="22" t="str">
        <f t="shared" si="22"/>
        <v>I</v>
      </c>
      <c r="L193" s="23" t="str">
        <f t="shared" si="23"/>
        <v>looking at the screen</v>
      </c>
      <c r="M193" s="16" t="str">
        <f t="shared" si="24"/>
        <v>YES</v>
      </c>
      <c r="N193" s="17" t="str">
        <f t="shared" si="25"/>
        <v>YES</v>
      </c>
      <c r="O193" s="17"/>
      <c r="P193" s="17"/>
      <c r="Q193" s="17"/>
      <c r="R193" s="23" t="s">
        <v>118</v>
      </c>
      <c r="S193" s="23" t="s">
        <v>117</v>
      </c>
      <c r="T193" s="16">
        <v>0</v>
      </c>
      <c r="V193" s="16"/>
      <c r="W193" s="23" t="str">
        <f t="shared" si="26"/>
        <v>I had other plans, but I spent a lot of time looking at the screen that day as I had to do many assignments on my laptop.</v>
      </c>
    </row>
    <row r="194" spans="1:23" s="15" customFormat="1" x14ac:dyDescent="0.3">
      <c r="A194" s="9">
        <v>49</v>
      </c>
      <c r="B194" s="10">
        <v>1</v>
      </c>
      <c r="C194" s="11">
        <v>0.29536722163321</v>
      </c>
      <c r="D194" s="10">
        <v>16</v>
      </c>
      <c r="E194" s="12" t="s">
        <v>318</v>
      </c>
      <c r="F194" s="12" t="s">
        <v>317</v>
      </c>
      <c r="G194" s="10">
        <f t="shared" ref="G194:G257" si="27">LEN(E194)</f>
        <v>54</v>
      </c>
      <c r="H194" s="10">
        <f t="shared" ref="H194:H257" si="28">G194*C194</f>
        <v>15.94982996819334</v>
      </c>
      <c r="I194" s="13">
        <f t="shared" ref="I194:I257" si="29">D194/C194</f>
        <v>54.169856463859631</v>
      </c>
      <c r="J194" s="10">
        <f t="shared" ref="J194:J257" si="30">LEN(F194)</f>
        <v>45</v>
      </c>
      <c r="K194" s="14" t="str">
        <f t="shared" ref="K194:K257" si="31">LEFT(E194, FIND(" ", E194)-1)</f>
        <v>The</v>
      </c>
      <c r="L194" s="15" t="str">
        <f t="shared" ref="L194:L257" si="32">MID(E194,FIND("@",SUBSTITUTE(E194," ","@",LEN(E194)-LEN(SUBSTITUTE(E194," ",""))-(4-1)))+1,LEN(E194))</f>
        <v>known around the world</v>
      </c>
      <c r="M194" s="9" t="str">
        <f t="shared" ref="M194:M257" si="33">IF(OR(LEN(F194)&lt;30, LEN(F194)&gt;90), "NO", "YES")</f>
        <v>YES</v>
      </c>
      <c r="N194" s="10" t="str">
        <f t="shared" ref="N194:N257" si="34">IF(IF(LEN(TRIM(L194))=0,0,LEN(TRIM(L194))-LEN(SUBSTITUTE(L194," ",""))+1)=4, "YES", "NO")</f>
        <v>YES</v>
      </c>
      <c r="O194" s="10" t="str">
        <f>IF(AND(EXACT(F194, F195), EXACT(F194, F196), EXACT(F194, F197), EXACT(F195, F196), EXACT(F196, F197)), "YES","NO")</f>
        <v>YES</v>
      </c>
      <c r="P194" s="10" t="str">
        <f>IF(AND(EXACT(L194, L195), EXACT(L194, L196), EXACT(L194, L197), EXACT(L195, L196), EXACT(L196, L197)), "YES","NO")</f>
        <v>YES</v>
      </c>
      <c r="Q194" s="10" t="str">
        <f>IF(AND(EXACT(K194, K195), EXACT(K194, K196), EXACT(K194, K197), EXACT(K195, K196), EXACT(K196, K197)), "YES","NO")</f>
        <v>YES</v>
      </c>
      <c r="R194" s="15" t="s">
        <v>118</v>
      </c>
      <c r="S194" s="15" t="s">
        <v>117</v>
      </c>
      <c r="T194" s="9">
        <v>0</v>
      </c>
      <c r="U194" s="56"/>
      <c r="V194" s="9"/>
      <c r="W194" s="15" t="str">
        <f t="shared" ref="W194:W257" si="35">E194&amp;" "&amp;F194</f>
        <v>The old expert witness was well known around the world for her great expertise in forensic medicine.</v>
      </c>
    </row>
    <row r="195" spans="1:23" s="15" customFormat="1" x14ac:dyDescent="0.3">
      <c r="A195" s="9">
        <v>49</v>
      </c>
      <c r="B195" s="10">
        <v>2</v>
      </c>
      <c r="C195" s="11">
        <v>0.39382296217761298</v>
      </c>
      <c r="D195" s="10">
        <v>16</v>
      </c>
      <c r="E195" s="12" t="s">
        <v>316</v>
      </c>
      <c r="F195" s="12" t="s">
        <v>317</v>
      </c>
      <c r="G195" s="10">
        <f t="shared" si="27"/>
        <v>41</v>
      </c>
      <c r="H195" s="10">
        <f t="shared" si="28"/>
        <v>16.146741449282132</v>
      </c>
      <c r="I195" s="13">
        <f t="shared" si="29"/>
        <v>40.627392347894755</v>
      </c>
      <c r="J195" s="10">
        <f t="shared" si="30"/>
        <v>45</v>
      </c>
      <c r="K195" s="14" t="str">
        <f t="shared" si="31"/>
        <v>The</v>
      </c>
      <c r="L195" s="15" t="str">
        <f t="shared" si="32"/>
        <v>known around the world</v>
      </c>
      <c r="M195" s="9" t="str">
        <f t="shared" si="33"/>
        <v>YES</v>
      </c>
      <c r="N195" s="10" t="str">
        <f t="shared" si="34"/>
        <v>YES</v>
      </c>
      <c r="O195" s="10"/>
      <c r="P195" s="10"/>
      <c r="Q195" s="10"/>
      <c r="R195" s="15" t="s">
        <v>118</v>
      </c>
      <c r="S195" s="15" t="s">
        <v>117</v>
      </c>
      <c r="T195" s="9">
        <v>0</v>
      </c>
      <c r="U195" s="56"/>
      <c r="V195" s="9"/>
      <c r="W195" s="15" t="str">
        <f t="shared" si="35"/>
        <v>The woman was well known around the world for her great expertise in forensic medicine.</v>
      </c>
    </row>
    <row r="196" spans="1:23" s="15" customFormat="1" x14ac:dyDescent="0.3">
      <c r="A196" s="9">
        <v>49</v>
      </c>
      <c r="B196" s="10">
        <v>3</v>
      </c>
      <c r="C196" s="11">
        <v>0.29536722163321</v>
      </c>
      <c r="D196" s="10">
        <v>26</v>
      </c>
      <c r="E196" s="12" t="s">
        <v>319</v>
      </c>
      <c r="F196" s="12" t="s">
        <v>317</v>
      </c>
      <c r="G196" s="10">
        <f t="shared" si="27"/>
        <v>88</v>
      </c>
      <c r="H196" s="10">
        <f t="shared" si="28"/>
        <v>25.99231550372248</v>
      </c>
      <c r="I196" s="13">
        <f t="shared" si="29"/>
        <v>88.026016753771898</v>
      </c>
      <c r="J196" s="10">
        <f t="shared" si="30"/>
        <v>45</v>
      </c>
      <c r="K196" s="14" t="str">
        <f t="shared" si="31"/>
        <v>The</v>
      </c>
      <c r="L196" s="15" t="str">
        <f t="shared" si="32"/>
        <v>known around the world</v>
      </c>
      <c r="M196" s="9" t="str">
        <f t="shared" si="33"/>
        <v>YES</v>
      </c>
      <c r="N196" s="10" t="str">
        <f t="shared" si="34"/>
        <v>YES</v>
      </c>
      <c r="O196" s="10"/>
      <c r="P196" s="10"/>
      <c r="Q196" s="10"/>
      <c r="R196" s="15" t="s">
        <v>118</v>
      </c>
      <c r="S196" s="15" t="s">
        <v>117</v>
      </c>
      <c r="T196" s="9">
        <v>0</v>
      </c>
      <c r="U196" s="56"/>
      <c r="V196" s="9"/>
      <c r="W196" s="15" t="str">
        <f t="shared" si="35"/>
        <v>The expert witness, who was invited by the defence team, was well known around the world for her great expertise in forensic medicine.</v>
      </c>
    </row>
    <row r="197" spans="1:23" s="15" customFormat="1" x14ac:dyDescent="0.3">
      <c r="A197" s="9">
        <v>49</v>
      </c>
      <c r="B197" s="10">
        <v>4</v>
      </c>
      <c r="C197" s="11">
        <v>0.39382296217761298</v>
      </c>
      <c r="D197" s="10">
        <v>26</v>
      </c>
      <c r="E197" s="12" t="s">
        <v>320</v>
      </c>
      <c r="F197" s="12" t="s">
        <v>317</v>
      </c>
      <c r="G197" s="10">
        <f t="shared" si="27"/>
        <v>66</v>
      </c>
      <c r="H197" s="10">
        <f t="shared" si="28"/>
        <v>25.992315503722455</v>
      </c>
      <c r="I197" s="13">
        <f t="shared" si="29"/>
        <v>66.019512565328981</v>
      </c>
      <c r="J197" s="10">
        <f t="shared" si="30"/>
        <v>45</v>
      </c>
      <c r="K197" s="14" t="str">
        <f t="shared" si="31"/>
        <v>The</v>
      </c>
      <c r="L197" s="15" t="str">
        <f t="shared" si="32"/>
        <v>known around the world</v>
      </c>
      <c r="M197" s="9" t="str">
        <f t="shared" si="33"/>
        <v>YES</v>
      </c>
      <c r="N197" s="10" t="str">
        <f t="shared" si="34"/>
        <v>YES</v>
      </c>
      <c r="O197" s="10"/>
      <c r="P197" s="10"/>
      <c r="Q197" s="10"/>
      <c r="R197" s="15" t="s">
        <v>118</v>
      </c>
      <c r="S197" s="15" t="s">
        <v>117</v>
      </c>
      <c r="T197" s="9">
        <v>0</v>
      </c>
      <c r="U197" s="56"/>
      <c r="V197" s="9"/>
      <c r="W197" s="15" t="str">
        <f t="shared" si="35"/>
        <v>The witness invited by the defence was well known around the world for her great expertise in forensic medicine.</v>
      </c>
    </row>
    <row r="198" spans="1:23" s="23" customFormat="1" x14ac:dyDescent="0.3">
      <c r="A198" s="16">
        <v>50</v>
      </c>
      <c r="B198" s="17">
        <v>1</v>
      </c>
      <c r="C198" s="18">
        <v>0.29536722163321</v>
      </c>
      <c r="D198" s="17">
        <v>16</v>
      </c>
      <c r="E198" s="24" t="s">
        <v>327</v>
      </c>
      <c r="F198" s="24" t="s">
        <v>569</v>
      </c>
      <c r="G198" s="17">
        <f t="shared" si="27"/>
        <v>55</v>
      </c>
      <c r="H198" s="17">
        <f t="shared" si="28"/>
        <v>16.245197189826548</v>
      </c>
      <c r="I198" s="21">
        <f t="shared" si="29"/>
        <v>54.169856463859631</v>
      </c>
      <c r="J198" s="17">
        <f t="shared" si="30"/>
        <v>59</v>
      </c>
      <c r="K198" s="22" t="str">
        <f t="shared" si="31"/>
        <v>The</v>
      </c>
      <c r="L198" s="23" t="str">
        <f t="shared" si="32"/>
        <v>new budget for next</v>
      </c>
      <c r="M198" s="16" t="str">
        <f t="shared" si="33"/>
        <v>YES</v>
      </c>
      <c r="N198" s="17" t="str">
        <f t="shared" si="34"/>
        <v>YES</v>
      </c>
      <c r="O198" s="17" t="str">
        <f>IF(AND(EXACT(F198, F199), EXACT(F198, F200), EXACT(F198, F201), EXACT(F199, F200), EXACT(F200, F201)), "YES","NO")</f>
        <v>YES</v>
      </c>
      <c r="P198" s="17" t="str">
        <f>IF(AND(EXACT(L198, L199), EXACT(L198, L200), EXACT(L198, L201), EXACT(L199, L200), EXACT(L200, L201)), "YES","NO")</f>
        <v>YES</v>
      </c>
      <c r="Q198" s="17" t="str">
        <f>IF(AND(EXACT(K198, K199), EXACT(K198, K200), EXACT(K198, K201), EXACT(K199, K200), EXACT(K200, K201)), "YES","NO")</f>
        <v>YES</v>
      </c>
      <c r="R198" s="23" t="s">
        <v>118</v>
      </c>
      <c r="S198" s="23" t="s">
        <v>117</v>
      </c>
      <c r="T198" s="16">
        <v>0</v>
      </c>
      <c r="V198" s="16"/>
      <c r="W198" s="23" t="str">
        <f t="shared" si="35"/>
        <v>The board of directors approved the new budget for next year in order to increase confidence among their investors.</v>
      </c>
    </row>
    <row r="199" spans="1:23" s="23" customFormat="1" x14ac:dyDescent="0.3">
      <c r="A199" s="16">
        <v>50</v>
      </c>
      <c r="B199" s="17">
        <v>2</v>
      </c>
      <c r="C199" s="18">
        <v>0.39382296217761298</v>
      </c>
      <c r="D199" s="17">
        <v>16</v>
      </c>
      <c r="E199" s="24" t="s">
        <v>326</v>
      </c>
      <c r="F199" s="24" t="s">
        <v>569</v>
      </c>
      <c r="G199" s="17">
        <f t="shared" si="27"/>
        <v>40</v>
      </c>
      <c r="H199" s="17">
        <f t="shared" si="28"/>
        <v>15.75291848710452</v>
      </c>
      <c r="I199" s="21">
        <f t="shared" si="29"/>
        <v>40.627392347894755</v>
      </c>
      <c r="J199" s="17">
        <f t="shared" si="30"/>
        <v>59</v>
      </c>
      <c r="K199" s="22" t="str">
        <f t="shared" si="31"/>
        <v>The</v>
      </c>
      <c r="L199" s="23" t="str">
        <f t="shared" si="32"/>
        <v>new budget for next</v>
      </c>
      <c r="M199" s="16" t="str">
        <f t="shared" si="33"/>
        <v>YES</v>
      </c>
      <c r="N199" s="17" t="str">
        <f t="shared" si="34"/>
        <v>YES</v>
      </c>
      <c r="O199" s="17"/>
      <c r="P199" s="17"/>
      <c r="Q199" s="17"/>
      <c r="R199" s="23" t="s">
        <v>118</v>
      </c>
      <c r="S199" s="23" t="s">
        <v>117</v>
      </c>
      <c r="T199" s="16">
        <v>0</v>
      </c>
      <c r="V199" s="16"/>
      <c r="W199" s="23" t="str">
        <f t="shared" si="35"/>
        <v>The men approved the new budget for next year in order to increase confidence among their investors.</v>
      </c>
    </row>
    <row r="200" spans="1:23" s="23" customFormat="1" x14ac:dyDescent="0.3">
      <c r="A200" s="16">
        <v>50</v>
      </c>
      <c r="B200" s="17">
        <v>3</v>
      </c>
      <c r="C200" s="18">
        <v>0.29536722163321</v>
      </c>
      <c r="D200" s="17">
        <v>26</v>
      </c>
      <c r="E200" s="24" t="s">
        <v>328</v>
      </c>
      <c r="F200" s="24" t="s">
        <v>569</v>
      </c>
      <c r="G200" s="17">
        <f t="shared" si="27"/>
        <v>87</v>
      </c>
      <c r="H200" s="17">
        <f t="shared" si="28"/>
        <v>25.69694828208927</v>
      </c>
      <c r="I200" s="21">
        <f t="shared" si="29"/>
        <v>88.026016753771898</v>
      </c>
      <c r="J200" s="17">
        <f t="shared" si="30"/>
        <v>59</v>
      </c>
      <c r="K200" s="22" t="str">
        <f t="shared" si="31"/>
        <v>The</v>
      </c>
      <c r="L200" s="23" t="str">
        <f t="shared" si="32"/>
        <v>new budget for next</v>
      </c>
      <c r="M200" s="16" t="str">
        <f t="shared" si="33"/>
        <v>YES</v>
      </c>
      <c r="N200" s="17" t="str">
        <f t="shared" si="34"/>
        <v>YES</v>
      </c>
      <c r="O200" s="17"/>
      <c r="P200" s="17"/>
      <c r="Q200" s="17"/>
      <c r="R200" s="23" t="s">
        <v>118</v>
      </c>
      <c r="S200" s="23" t="s">
        <v>117</v>
      </c>
      <c r="T200" s="16">
        <v>0</v>
      </c>
      <c r="V200" s="16"/>
      <c r="W200" s="23" t="str">
        <f t="shared" si="35"/>
        <v>The CEO hosted a meeting with the board of directors to approve the new budget for next year in order to increase confidence among their investors.</v>
      </c>
    </row>
    <row r="201" spans="1:23" s="23" customFormat="1" x14ac:dyDescent="0.3">
      <c r="A201" s="16">
        <v>50</v>
      </c>
      <c r="B201" s="17">
        <v>4</v>
      </c>
      <c r="C201" s="18">
        <v>0.39382296217761298</v>
      </c>
      <c r="D201" s="17">
        <v>26</v>
      </c>
      <c r="E201" s="24" t="s">
        <v>329</v>
      </c>
      <c r="F201" s="24" t="s">
        <v>569</v>
      </c>
      <c r="G201" s="17">
        <f t="shared" si="27"/>
        <v>67</v>
      </c>
      <c r="H201" s="17">
        <f t="shared" si="28"/>
        <v>26.386138465900071</v>
      </c>
      <c r="I201" s="21">
        <f t="shared" si="29"/>
        <v>66.019512565328981</v>
      </c>
      <c r="J201" s="17">
        <f t="shared" si="30"/>
        <v>59</v>
      </c>
      <c r="K201" s="22" t="str">
        <f t="shared" si="31"/>
        <v>The</v>
      </c>
      <c r="L201" s="23" t="str">
        <f t="shared" si="32"/>
        <v>new budget for next</v>
      </c>
      <c r="M201" s="16" t="str">
        <f t="shared" si="33"/>
        <v>YES</v>
      </c>
      <c r="N201" s="17" t="str">
        <f t="shared" si="34"/>
        <v>YES</v>
      </c>
      <c r="O201" s="17"/>
      <c r="P201" s="17"/>
      <c r="Q201" s="17"/>
      <c r="R201" s="23" t="s">
        <v>118</v>
      </c>
      <c r="S201" s="23" t="s">
        <v>117</v>
      </c>
      <c r="T201" s="16">
        <v>0</v>
      </c>
      <c r="V201" s="16"/>
      <c r="W201" s="23" t="str">
        <f t="shared" si="35"/>
        <v>The CEO hosted an urgent meeting to approve the new budget for next year in order to increase confidence among their investors.</v>
      </c>
    </row>
    <row r="202" spans="1:23" s="56" customFormat="1" ht="15" customHeight="1" x14ac:dyDescent="0.3">
      <c r="A202" s="50">
        <v>51</v>
      </c>
      <c r="B202" s="51">
        <v>1</v>
      </c>
      <c r="C202" s="52">
        <v>0.29536722163321</v>
      </c>
      <c r="D202" s="51">
        <v>16</v>
      </c>
      <c r="E202" s="48" t="s">
        <v>332</v>
      </c>
      <c r="F202" s="48" t="s">
        <v>331</v>
      </c>
      <c r="G202" s="51">
        <f t="shared" si="27"/>
        <v>55</v>
      </c>
      <c r="H202" s="51">
        <f t="shared" si="28"/>
        <v>16.245197189826548</v>
      </c>
      <c r="I202" s="54">
        <f t="shared" si="29"/>
        <v>54.169856463859631</v>
      </c>
      <c r="J202" s="51">
        <f t="shared" si="30"/>
        <v>63</v>
      </c>
      <c r="K202" s="55" t="str">
        <f t="shared" si="31"/>
        <v>In</v>
      </c>
      <c r="L202" s="56" t="str">
        <f t="shared" si="32"/>
        <v>the ocean, the pressure</v>
      </c>
      <c r="M202" s="50" t="str">
        <f t="shared" si="33"/>
        <v>YES</v>
      </c>
      <c r="N202" s="51" t="str">
        <f t="shared" si="34"/>
        <v>YES</v>
      </c>
      <c r="O202" s="51" t="str">
        <f>IF(AND(EXACT(F202, F203), EXACT(F202, F204), EXACT(F202, F205), EXACT(F203, F204), EXACT(F204, F205)), "YES","NO")</f>
        <v>YES</v>
      </c>
      <c r="P202" s="51" t="str">
        <f>IF(AND(EXACT(L202, L203), EXACT(L202, L204), EXACT(L202, L205), EXACT(L203, L204), EXACT(L204, L205)), "YES","NO")</f>
        <v>YES</v>
      </c>
      <c r="Q202" s="51" t="str">
        <f>IF(AND(EXACT(K202, K203), EXACT(K202, K204), EXACT(K202, K205), EXACT(K203, K204), EXACT(K204, K205)), "YES","NO")</f>
        <v>YES</v>
      </c>
      <c r="R202" s="56" t="s">
        <v>118</v>
      </c>
      <c r="S202" s="56" t="s">
        <v>117</v>
      </c>
      <c r="T202" s="50">
        <v>0</v>
      </c>
      <c r="V202" s="50"/>
      <c r="W202" s="56" t="str">
        <f t="shared" si="35"/>
        <v>In some of the deepest parts of the ocean, the pressure is so high that no human can survive without special equipment.</v>
      </c>
    </row>
    <row r="203" spans="1:23" s="56" customFormat="1" ht="14.55" customHeight="1" x14ac:dyDescent="0.3">
      <c r="A203" s="50">
        <v>51</v>
      </c>
      <c r="B203" s="51">
        <v>2</v>
      </c>
      <c r="C203" s="52">
        <v>0.39382296217761298</v>
      </c>
      <c r="D203" s="51">
        <v>16</v>
      </c>
      <c r="E203" s="48" t="s">
        <v>330</v>
      </c>
      <c r="F203" s="48" t="s">
        <v>331</v>
      </c>
      <c r="G203" s="51">
        <f t="shared" si="27"/>
        <v>40</v>
      </c>
      <c r="H203" s="51">
        <f t="shared" si="28"/>
        <v>15.75291848710452</v>
      </c>
      <c r="I203" s="54">
        <f t="shared" si="29"/>
        <v>40.627392347894755</v>
      </c>
      <c r="J203" s="51">
        <f t="shared" si="30"/>
        <v>63</v>
      </c>
      <c r="K203" s="55" t="str">
        <f t="shared" si="31"/>
        <v>In</v>
      </c>
      <c r="L203" s="56" t="str">
        <f t="shared" si="32"/>
        <v>the ocean, the pressure</v>
      </c>
      <c r="M203" s="50" t="str">
        <f t="shared" si="33"/>
        <v>YES</v>
      </c>
      <c r="N203" s="51" t="str">
        <f t="shared" si="34"/>
        <v>YES</v>
      </c>
      <c r="O203" s="51"/>
      <c r="P203" s="51"/>
      <c r="Q203" s="51"/>
      <c r="R203" s="56" t="s">
        <v>118</v>
      </c>
      <c r="S203" s="56" t="s">
        <v>117</v>
      </c>
      <c r="T203" s="50">
        <v>0</v>
      </c>
      <c r="V203" s="50"/>
      <c r="W203" s="56" t="str">
        <f t="shared" si="35"/>
        <v>In some parts of the ocean, the pressure is so high that no human can survive without special equipment.</v>
      </c>
    </row>
    <row r="204" spans="1:23" s="56" customFormat="1" ht="15.75" customHeight="1" x14ac:dyDescent="0.3">
      <c r="A204" s="50">
        <v>51</v>
      </c>
      <c r="B204" s="51">
        <v>3</v>
      </c>
      <c r="C204" s="52">
        <v>0.29536722163321</v>
      </c>
      <c r="D204" s="51">
        <v>26</v>
      </c>
      <c r="E204" s="48" t="s">
        <v>333</v>
      </c>
      <c r="F204" s="48" t="s">
        <v>331</v>
      </c>
      <c r="G204" s="51">
        <f t="shared" si="27"/>
        <v>89</v>
      </c>
      <c r="H204" s="51">
        <f t="shared" si="28"/>
        <v>26.28768272535569</v>
      </c>
      <c r="I204" s="54">
        <f t="shared" si="29"/>
        <v>88.026016753771898</v>
      </c>
      <c r="J204" s="51">
        <f t="shared" si="30"/>
        <v>63</v>
      </c>
      <c r="K204" s="55" t="str">
        <f t="shared" si="31"/>
        <v>In</v>
      </c>
      <c r="L204" s="56" t="str">
        <f t="shared" si="32"/>
        <v>the ocean, the pressure</v>
      </c>
      <c r="M204" s="50" t="str">
        <f t="shared" si="33"/>
        <v>YES</v>
      </c>
      <c r="N204" s="51" t="str">
        <f t="shared" si="34"/>
        <v>YES</v>
      </c>
      <c r="O204" s="51"/>
      <c r="P204" s="51"/>
      <c r="Q204" s="51"/>
      <c r="R204" s="56" t="s">
        <v>118</v>
      </c>
      <c r="S204" s="56" t="s">
        <v>117</v>
      </c>
      <c r="T204" s="50">
        <v>0</v>
      </c>
      <c r="V204" s="50"/>
      <c r="W204" s="56" t="str">
        <f t="shared" si="35"/>
        <v>In some of the deepest, darkest, and mostly uncharted sections of the ocean, the pressure is so high that no human can survive without special equipment.</v>
      </c>
    </row>
    <row r="205" spans="1:23" s="56" customFormat="1" x14ac:dyDescent="0.3">
      <c r="A205" s="50">
        <v>51</v>
      </c>
      <c r="B205" s="51">
        <v>4</v>
      </c>
      <c r="C205" s="52">
        <v>0.39382296217761298</v>
      </c>
      <c r="D205" s="51">
        <v>26</v>
      </c>
      <c r="E205" s="48" t="s">
        <v>334</v>
      </c>
      <c r="F205" s="48" t="s">
        <v>331</v>
      </c>
      <c r="G205" s="51">
        <f t="shared" si="27"/>
        <v>67</v>
      </c>
      <c r="H205" s="51">
        <f t="shared" si="28"/>
        <v>26.386138465900071</v>
      </c>
      <c r="I205" s="54">
        <f t="shared" si="29"/>
        <v>66.019512565328981</v>
      </c>
      <c r="J205" s="51">
        <f t="shared" si="30"/>
        <v>63</v>
      </c>
      <c r="K205" s="55" t="str">
        <f t="shared" si="31"/>
        <v>In</v>
      </c>
      <c r="L205" s="56" t="str">
        <f t="shared" si="32"/>
        <v>the ocean, the pressure</v>
      </c>
      <c r="M205" s="50" t="str">
        <f t="shared" si="33"/>
        <v>YES</v>
      </c>
      <c r="N205" s="51" t="str">
        <f t="shared" si="34"/>
        <v>YES</v>
      </c>
      <c r="O205" s="51"/>
      <c r="P205" s="51"/>
      <c r="Q205" s="51"/>
      <c r="R205" s="56" t="s">
        <v>118</v>
      </c>
      <c r="S205" s="56" t="s">
        <v>117</v>
      </c>
      <c r="T205" s="50">
        <v>0</v>
      </c>
      <c r="V205" s="50"/>
      <c r="W205" s="56" t="str">
        <f t="shared" si="35"/>
        <v>In some of the deepest and darkest parts of the ocean, the pressure is so high that no human can survive without special equipment.</v>
      </c>
    </row>
    <row r="206" spans="1:23" s="23" customFormat="1" x14ac:dyDescent="0.3">
      <c r="A206" s="16">
        <v>52</v>
      </c>
      <c r="B206" s="17">
        <v>1</v>
      </c>
      <c r="C206" s="18">
        <v>0.29536722163321</v>
      </c>
      <c r="D206" s="17">
        <v>16</v>
      </c>
      <c r="E206" s="24" t="s">
        <v>356</v>
      </c>
      <c r="F206" s="24" t="s">
        <v>355</v>
      </c>
      <c r="G206" s="17">
        <f t="shared" si="27"/>
        <v>53</v>
      </c>
      <c r="H206" s="17">
        <f t="shared" si="28"/>
        <v>15.65446274656013</v>
      </c>
      <c r="I206" s="21">
        <f t="shared" si="29"/>
        <v>54.169856463859631</v>
      </c>
      <c r="J206" s="17">
        <f t="shared" si="30"/>
        <v>68</v>
      </c>
      <c r="K206" s="22" t="str">
        <f t="shared" si="31"/>
        <v>While</v>
      </c>
      <c r="L206" s="23" t="str">
        <f t="shared" si="32"/>
        <v>the shop, there was</v>
      </c>
      <c r="M206" s="16" t="str">
        <f t="shared" si="33"/>
        <v>YES</v>
      </c>
      <c r="N206" s="17" t="str">
        <f t="shared" si="34"/>
        <v>YES</v>
      </c>
      <c r="O206" s="17" t="str">
        <f>IF(AND(EXACT(F206, F207), EXACT(F206, F208), EXACT(F206, F209), EXACT(F207, F208), EXACT(F208, F209)), "YES","NO")</f>
        <v>YES</v>
      </c>
      <c r="P206" s="17" t="str">
        <f>IF(AND(EXACT(L206, L207), EXACT(L206, L208), EXACT(L206, L209), EXACT(L207, L208), EXACT(L208, L209)), "YES","NO")</f>
        <v>YES</v>
      </c>
      <c r="Q206" s="17" t="str">
        <f>IF(AND(EXACT(K206, K207), EXACT(K206, K208), EXACT(K206, K209), EXACT(K207, K208), EXACT(K208, K209)), "YES","NO")</f>
        <v>YES</v>
      </c>
      <c r="R206" s="23" t="s">
        <v>118</v>
      </c>
      <c r="S206" s="23" t="s">
        <v>117</v>
      </c>
      <c r="T206" s="16">
        <v>0</v>
      </c>
      <c r="V206" s="16"/>
      <c r="W206" s="23" t="str">
        <f t="shared" si="35"/>
        <v>While the man was buying bread in the shop, there was a huge commotion outside due to the arrival of the celebrity guests.</v>
      </c>
    </row>
    <row r="207" spans="1:23" s="23" customFormat="1" x14ac:dyDescent="0.3">
      <c r="A207" s="16">
        <v>52</v>
      </c>
      <c r="B207" s="17">
        <v>2</v>
      </c>
      <c r="C207" s="18">
        <v>0.39382296217761298</v>
      </c>
      <c r="D207" s="17">
        <v>16</v>
      </c>
      <c r="E207" s="24" t="s">
        <v>354</v>
      </c>
      <c r="F207" s="24" t="s">
        <v>355</v>
      </c>
      <c r="G207" s="17">
        <f t="shared" si="27"/>
        <v>40</v>
      </c>
      <c r="H207" s="17">
        <f t="shared" si="28"/>
        <v>15.75291848710452</v>
      </c>
      <c r="I207" s="21">
        <f t="shared" si="29"/>
        <v>40.627392347894755</v>
      </c>
      <c r="J207" s="17">
        <f t="shared" si="30"/>
        <v>68</v>
      </c>
      <c r="K207" s="22" t="str">
        <f t="shared" si="31"/>
        <v>While</v>
      </c>
      <c r="L207" s="23" t="str">
        <f t="shared" si="32"/>
        <v>the shop, there was</v>
      </c>
      <c r="M207" s="16" t="str">
        <f t="shared" si="33"/>
        <v>YES</v>
      </c>
      <c r="N207" s="17" t="str">
        <f t="shared" si="34"/>
        <v>YES</v>
      </c>
      <c r="O207" s="17"/>
      <c r="P207" s="17"/>
      <c r="Q207" s="17"/>
      <c r="R207" s="23" t="s">
        <v>118</v>
      </c>
      <c r="S207" s="23" t="s">
        <v>117</v>
      </c>
      <c r="T207" s="16">
        <v>0</v>
      </c>
      <c r="V207" s="16"/>
      <c r="W207" s="23" t="str">
        <f t="shared" si="35"/>
        <v>While the man was in the shop, there was a huge commotion outside due to the arrival of the celebrity guests.</v>
      </c>
    </row>
    <row r="208" spans="1:23" s="23" customFormat="1" x14ac:dyDescent="0.3">
      <c r="A208" s="16">
        <v>52</v>
      </c>
      <c r="B208" s="17">
        <v>3</v>
      </c>
      <c r="C208" s="18">
        <v>0.29536722163321</v>
      </c>
      <c r="D208" s="17">
        <v>26</v>
      </c>
      <c r="E208" s="24" t="s">
        <v>357</v>
      </c>
      <c r="F208" s="24" t="s">
        <v>355</v>
      </c>
      <c r="G208" s="17">
        <f t="shared" si="27"/>
        <v>88</v>
      </c>
      <c r="H208" s="17">
        <f t="shared" si="28"/>
        <v>25.99231550372248</v>
      </c>
      <c r="I208" s="21">
        <f t="shared" si="29"/>
        <v>88.026016753771898</v>
      </c>
      <c r="J208" s="17">
        <f t="shared" si="30"/>
        <v>68</v>
      </c>
      <c r="K208" s="22" t="str">
        <f t="shared" si="31"/>
        <v>While</v>
      </c>
      <c r="L208" s="23" t="str">
        <f t="shared" si="32"/>
        <v>the shop, there was</v>
      </c>
      <c r="M208" s="16" t="str">
        <f t="shared" si="33"/>
        <v>YES</v>
      </c>
      <c r="N208" s="17" t="str">
        <f t="shared" si="34"/>
        <v>YES</v>
      </c>
      <c r="O208" s="17"/>
      <c r="P208" s="17"/>
      <c r="Q208" s="17"/>
      <c r="R208" s="23" t="s">
        <v>118</v>
      </c>
      <c r="S208" s="23" t="s">
        <v>117</v>
      </c>
      <c r="T208" s="16">
        <v>0</v>
      </c>
      <c r="V208" s="16"/>
      <c r="W208" s="23" t="str">
        <f t="shared" si="35"/>
        <v>While the businessman's assistant was buying groceries and drinks in the shop, there was a huge commotion outside due to the arrival of the celebrity guests.</v>
      </c>
    </row>
    <row r="209" spans="1:23" s="23" customFormat="1" x14ac:dyDescent="0.3">
      <c r="A209" s="16">
        <v>52</v>
      </c>
      <c r="B209" s="17">
        <v>4</v>
      </c>
      <c r="C209" s="18">
        <v>0.39382296217761298</v>
      </c>
      <c r="D209" s="17">
        <v>26</v>
      </c>
      <c r="E209" s="24" t="s">
        <v>358</v>
      </c>
      <c r="F209" s="24" t="s">
        <v>355</v>
      </c>
      <c r="G209" s="17">
        <f t="shared" si="27"/>
        <v>66</v>
      </c>
      <c r="H209" s="17">
        <f t="shared" si="28"/>
        <v>25.992315503722455</v>
      </c>
      <c r="I209" s="21">
        <f t="shared" si="29"/>
        <v>66.019512565328981</v>
      </c>
      <c r="J209" s="17">
        <f t="shared" si="30"/>
        <v>68</v>
      </c>
      <c r="K209" s="22" t="str">
        <f t="shared" si="31"/>
        <v>While</v>
      </c>
      <c r="L209" s="23" t="str">
        <f t="shared" si="32"/>
        <v>the shop, there was</v>
      </c>
      <c r="M209" s="16" t="str">
        <f t="shared" si="33"/>
        <v>YES</v>
      </c>
      <c r="N209" s="17" t="str">
        <f t="shared" si="34"/>
        <v>YES</v>
      </c>
      <c r="O209" s="17"/>
      <c r="P209" s="17"/>
      <c r="Q209" s="17"/>
      <c r="R209" s="23" t="s">
        <v>118</v>
      </c>
      <c r="S209" s="23" t="s">
        <v>117</v>
      </c>
      <c r="T209" s="16">
        <v>0</v>
      </c>
      <c r="V209" s="16"/>
      <c r="W209" s="23" t="str">
        <f t="shared" si="35"/>
        <v>While the man was buying groceries and wine in the shop, there was a huge commotion outside due to the arrival of the celebrity guests.</v>
      </c>
    </row>
    <row r="210" spans="1:23" s="15" customFormat="1" x14ac:dyDescent="0.3">
      <c r="A210" s="9">
        <v>53</v>
      </c>
      <c r="B210" s="10">
        <v>1</v>
      </c>
      <c r="C210" s="11">
        <v>0.29536722163321</v>
      </c>
      <c r="D210" s="10">
        <v>16</v>
      </c>
      <c r="E210" s="33" t="s">
        <v>189</v>
      </c>
      <c r="F210" s="12" t="s">
        <v>164</v>
      </c>
      <c r="G210" s="10">
        <f t="shared" si="27"/>
        <v>55</v>
      </c>
      <c r="H210" s="10">
        <f t="shared" si="28"/>
        <v>16.245197189826548</v>
      </c>
      <c r="I210" s="13">
        <f t="shared" si="29"/>
        <v>54.169856463859631</v>
      </c>
      <c r="J210" s="10">
        <f t="shared" si="30"/>
        <v>43</v>
      </c>
      <c r="K210" s="14" t="str">
        <f t="shared" si="31"/>
        <v>The</v>
      </c>
      <c r="L210" s="15" t="str">
        <f t="shared" si="32"/>
        <v>card at the shopping</v>
      </c>
      <c r="M210" s="9" t="str">
        <f t="shared" si="33"/>
        <v>YES</v>
      </c>
      <c r="N210" s="10" t="str">
        <f t="shared" si="34"/>
        <v>YES</v>
      </c>
      <c r="O210" s="10" t="str">
        <f>IF(AND(EXACT(F210, F211), EXACT(F210, F212), EXACT(F210, F213), EXACT(F211, F212), EXACT(F212, F213)), "YES","NO")</f>
        <v>YES</v>
      </c>
      <c r="P210" s="10" t="str">
        <f>IF(AND(EXACT(L210, L211), EXACT(L210, L212), EXACT(L210, L213), EXACT(L211, L212), EXACT(L212, L213)), "YES","NO")</f>
        <v>YES</v>
      </c>
      <c r="Q210" s="10" t="str">
        <f>IF(AND(EXACT(K210, K211), EXACT(K210, K212), EXACT(K210, K213), EXACT(K211, K212), EXACT(K212, K213)), "YES","NO")</f>
        <v>YES</v>
      </c>
      <c r="R210" s="15" t="s">
        <v>184</v>
      </c>
      <c r="S210" s="15" t="s">
        <v>117</v>
      </c>
      <c r="T210" s="9">
        <v>0</v>
      </c>
      <c r="V210" s="9"/>
      <c r="W210" s="15" t="str">
        <f t="shared" si="35"/>
        <v>The witty nurse could not find her card at the shopping mall after searching thoroughly in her bag.</v>
      </c>
    </row>
    <row r="211" spans="1:23" s="15" customFormat="1" x14ac:dyDescent="0.3">
      <c r="A211" s="9">
        <v>53</v>
      </c>
      <c r="B211" s="10">
        <v>2</v>
      </c>
      <c r="C211" s="11">
        <v>0.39382296217761298</v>
      </c>
      <c r="D211" s="10">
        <v>16</v>
      </c>
      <c r="E211" s="33" t="s">
        <v>190</v>
      </c>
      <c r="F211" s="12" t="s">
        <v>164</v>
      </c>
      <c r="G211" s="10">
        <f t="shared" si="27"/>
        <v>40</v>
      </c>
      <c r="H211" s="10">
        <f t="shared" si="28"/>
        <v>15.75291848710452</v>
      </c>
      <c r="I211" s="13">
        <f t="shared" si="29"/>
        <v>40.627392347894755</v>
      </c>
      <c r="J211" s="10">
        <f t="shared" si="30"/>
        <v>43</v>
      </c>
      <c r="K211" s="14" t="str">
        <f t="shared" si="31"/>
        <v>The</v>
      </c>
      <c r="L211" s="15" t="str">
        <f t="shared" si="32"/>
        <v>card at the shopping</v>
      </c>
      <c r="M211" s="9" t="str">
        <f t="shared" si="33"/>
        <v>YES</v>
      </c>
      <c r="N211" s="10" t="str">
        <f t="shared" si="34"/>
        <v>YES</v>
      </c>
      <c r="O211" s="10"/>
      <c r="P211" s="10"/>
      <c r="Q211" s="10"/>
      <c r="R211" s="15" t="s">
        <v>184</v>
      </c>
      <c r="S211" s="15" t="s">
        <v>117</v>
      </c>
      <c r="T211" s="9">
        <v>0</v>
      </c>
      <c r="V211" s="9"/>
      <c r="W211" s="15" t="str">
        <f t="shared" si="35"/>
        <v>The doctor lost her card at the shopping mall after searching thoroughly in her bag.</v>
      </c>
    </row>
    <row r="212" spans="1:23" s="15" customFormat="1" x14ac:dyDescent="0.3">
      <c r="A212" s="9">
        <v>53</v>
      </c>
      <c r="B212" s="10">
        <v>3</v>
      </c>
      <c r="C212" s="11">
        <v>0.29536722163321</v>
      </c>
      <c r="D212" s="10">
        <v>26</v>
      </c>
      <c r="E212" s="33" t="s">
        <v>191</v>
      </c>
      <c r="F212" s="12" t="s">
        <v>164</v>
      </c>
      <c r="G212" s="10">
        <f t="shared" si="27"/>
        <v>88</v>
      </c>
      <c r="H212" s="10">
        <f t="shared" si="28"/>
        <v>25.99231550372248</v>
      </c>
      <c r="I212" s="13">
        <f t="shared" si="29"/>
        <v>88.026016753771898</v>
      </c>
      <c r="J212" s="10">
        <f t="shared" si="30"/>
        <v>43</v>
      </c>
      <c r="K212" s="14" t="str">
        <f t="shared" si="31"/>
        <v>The</v>
      </c>
      <c r="L212" s="15" t="str">
        <f t="shared" si="32"/>
        <v>card at the shopping</v>
      </c>
      <c r="M212" s="9" t="str">
        <f t="shared" si="33"/>
        <v>YES</v>
      </c>
      <c r="N212" s="10" t="str">
        <f t="shared" si="34"/>
        <v>YES</v>
      </c>
      <c r="O212" s="10"/>
      <c r="P212" s="10"/>
      <c r="Q212" s="10"/>
      <c r="R212" s="15" t="s">
        <v>184</v>
      </c>
      <c r="S212" s="15" t="s">
        <v>117</v>
      </c>
      <c r="T212" s="9">
        <v>0</v>
      </c>
      <c r="V212" s="9"/>
      <c r="W212" s="15" t="str">
        <f t="shared" si="35"/>
        <v>The chief nursing officer realised that she could not find her bank card at the shopping mall after searching thoroughly in her bag.</v>
      </c>
    </row>
    <row r="213" spans="1:23" s="15" customFormat="1" x14ac:dyDescent="0.3">
      <c r="A213" s="9">
        <v>53</v>
      </c>
      <c r="B213" s="10">
        <v>4</v>
      </c>
      <c r="C213" s="11">
        <v>0.39382296217761298</v>
      </c>
      <c r="D213" s="10">
        <v>26</v>
      </c>
      <c r="E213" s="33" t="s">
        <v>664</v>
      </c>
      <c r="F213" s="12" t="s">
        <v>164</v>
      </c>
      <c r="G213" s="10">
        <f t="shared" si="27"/>
        <v>66</v>
      </c>
      <c r="H213" s="10">
        <f t="shared" si="28"/>
        <v>25.992315503722455</v>
      </c>
      <c r="I213" s="13">
        <f t="shared" si="29"/>
        <v>66.019512565328981</v>
      </c>
      <c r="J213" s="10">
        <f t="shared" si="30"/>
        <v>43</v>
      </c>
      <c r="K213" s="14" t="str">
        <f t="shared" si="31"/>
        <v>The</v>
      </c>
      <c r="L213" s="15" t="str">
        <f t="shared" si="32"/>
        <v>card at the shopping</v>
      </c>
      <c r="M213" s="9" t="str">
        <f t="shared" si="33"/>
        <v>YES</v>
      </c>
      <c r="N213" s="10" t="str">
        <f t="shared" si="34"/>
        <v>YES</v>
      </c>
      <c r="O213" s="10"/>
      <c r="P213" s="10"/>
      <c r="Q213" s="10"/>
      <c r="R213" s="15" t="s">
        <v>184</v>
      </c>
      <c r="S213" s="15" t="s">
        <v>117</v>
      </c>
      <c r="T213" s="9">
        <v>0</v>
      </c>
      <c r="V213" s="9"/>
      <c r="W213" s="15" t="str">
        <f t="shared" si="35"/>
        <v>The nurse realised she couldn't find her bank card at the shopping mall after searching thoroughly in her bag.</v>
      </c>
    </row>
    <row r="214" spans="1:23" s="23" customFormat="1" x14ac:dyDescent="0.3">
      <c r="A214" s="16">
        <v>54</v>
      </c>
      <c r="B214" s="17">
        <v>1</v>
      </c>
      <c r="C214" s="18">
        <v>0.29536722163321</v>
      </c>
      <c r="D214" s="17">
        <v>16</v>
      </c>
      <c r="E214" s="35" t="s">
        <v>366</v>
      </c>
      <c r="F214" s="24" t="s">
        <v>651</v>
      </c>
      <c r="G214" s="17">
        <f t="shared" si="27"/>
        <v>55</v>
      </c>
      <c r="H214" s="17">
        <f t="shared" si="28"/>
        <v>16.245197189826548</v>
      </c>
      <c r="I214" s="21">
        <f t="shared" si="29"/>
        <v>54.169856463859631</v>
      </c>
      <c r="J214" s="17">
        <f t="shared" si="30"/>
        <v>42</v>
      </c>
      <c r="K214" s="22" t="str">
        <f t="shared" si="31"/>
        <v>Jane</v>
      </c>
      <c r="L214" s="23" t="str">
        <f t="shared" si="32"/>
        <v>have a surprise birthday</v>
      </c>
      <c r="M214" s="16" t="str">
        <f t="shared" si="33"/>
        <v>YES</v>
      </c>
      <c r="N214" s="10" t="str">
        <f t="shared" si="34"/>
        <v>YES</v>
      </c>
      <c r="O214" s="10" t="str">
        <f>IF(AND(EXACT(F214, F215), EXACT(F214, F216), EXACT(F214, F217), EXACT(F215, F216), EXACT(F216, F217)), "YES","NO")</f>
        <v>YES</v>
      </c>
      <c r="P214" s="10" t="str">
        <f>IF(AND(EXACT(L214, L215), EXACT(L214, L216), EXACT(L214, L217), EXACT(L215, L216), EXACT(L216, L217)), "YES","NO")</f>
        <v>YES</v>
      </c>
      <c r="Q214" s="10" t="str">
        <f>IF(AND(EXACT(K214, K215), EXACT(K214, K216), EXACT(K214, K217), EXACT(K215, K216), EXACT(K216, K217)), "YES","NO")</f>
        <v>YES</v>
      </c>
      <c r="R214" s="23" t="s">
        <v>184</v>
      </c>
      <c r="S214" s="15" t="s">
        <v>117</v>
      </c>
      <c r="T214" s="9">
        <v>0</v>
      </c>
      <c r="V214" s="16"/>
      <c r="W214" s="15" t="str">
        <f t="shared" si="35"/>
        <v>Jane and her sister decided to have a surprise birthday party for a friend at the end of December.</v>
      </c>
    </row>
    <row r="215" spans="1:23" s="23" customFormat="1" x14ac:dyDescent="0.3">
      <c r="A215" s="16">
        <v>54</v>
      </c>
      <c r="B215" s="17">
        <v>2</v>
      </c>
      <c r="C215" s="18">
        <v>0.39382296217761298</v>
      </c>
      <c r="D215" s="17">
        <v>16</v>
      </c>
      <c r="E215" s="35" t="s">
        <v>367</v>
      </c>
      <c r="F215" s="24" t="s">
        <v>651</v>
      </c>
      <c r="G215" s="17">
        <f t="shared" si="27"/>
        <v>40</v>
      </c>
      <c r="H215" s="17">
        <f t="shared" si="28"/>
        <v>15.75291848710452</v>
      </c>
      <c r="I215" s="21">
        <f t="shared" si="29"/>
        <v>40.627392347894755</v>
      </c>
      <c r="J215" s="17">
        <f t="shared" si="30"/>
        <v>42</v>
      </c>
      <c r="K215" s="22" t="str">
        <f t="shared" si="31"/>
        <v>Jane</v>
      </c>
      <c r="L215" s="23" t="str">
        <f t="shared" si="32"/>
        <v>have a surprise birthday</v>
      </c>
      <c r="M215" s="16" t="str">
        <f t="shared" si="33"/>
        <v>YES</v>
      </c>
      <c r="N215" s="10" t="str">
        <f t="shared" si="34"/>
        <v>YES</v>
      </c>
      <c r="O215" s="10"/>
      <c r="P215" s="10"/>
      <c r="Q215" s="10"/>
      <c r="R215" s="23" t="s">
        <v>184</v>
      </c>
      <c r="S215" s="15" t="s">
        <v>117</v>
      </c>
      <c r="T215" s="9">
        <v>0</v>
      </c>
      <c r="V215" s="16"/>
      <c r="W215" s="15" t="str">
        <f t="shared" si="35"/>
        <v>Jane decided to have a surprise birthday party for a friend at the end of December.</v>
      </c>
    </row>
    <row r="216" spans="1:23" s="23" customFormat="1" x14ac:dyDescent="0.3">
      <c r="A216" s="16">
        <v>54</v>
      </c>
      <c r="B216" s="17">
        <v>3</v>
      </c>
      <c r="C216" s="18">
        <v>0.29536722163321</v>
      </c>
      <c r="D216" s="17">
        <v>26</v>
      </c>
      <c r="E216" s="29" t="s">
        <v>570</v>
      </c>
      <c r="F216" s="24" t="s">
        <v>651</v>
      </c>
      <c r="G216" s="17">
        <f t="shared" si="27"/>
        <v>88</v>
      </c>
      <c r="H216" s="17">
        <f t="shared" si="28"/>
        <v>25.99231550372248</v>
      </c>
      <c r="I216" s="21">
        <f t="shared" si="29"/>
        <v>88.026016753771898</v>
      </c>
      <c r="J216" s="17">
        <f t="shared" si="30"/>
        <v>42</v>
      </c>
      <c r="K216" s="22" t="str">
        <f t="shared" si="31"/>
        <v>Jane</v>
      </c>
      <c r="L216" s="23" t="str">
        <f t="shared" si="32"/>
        <v>have a surprise birthday</v>
      </c>
      <c r="M216" s="16" t="str">
        <f t="shared" si="33"/>
        <v>YES</v>
      </c>
      <c r="N216" s="10" t="str">
        <f t="shared" si="34"/>
        <v>YES</v>
      </c>
      <c r="O216" s="10"/>
      <c r="P216" s="10"/>
      <c r="Q216" s="10"/>
      <c r="R216" s="23" t="s">
        <v>184</v>
      </c>
      <c r="S216" s="15" t="s">
        <v>117</v>
      </c>
      <c r="T216" s="9">
        <v>0</v>
      </c>
      <c r="V216" s="16"/>
      <c r="W216" s="15" t="str">
        <f t="shared" si="35"/>
        <v>Jane and her two older brothers and sisters decided together to have a surprise birthday party for a friend at the end of December.</v>
      </c>
    </row>
    <row r="217" spans="1:23" s="23" customFormat="1" x14ac:dyDescent="0.3">
      <c r="A217" s="16">
        <v>54</v>
      </c>
      <c r="B217" s="17">
        <v>4</v>
      </c>
      <c r="C217" s="18">
        <v>0.39382296217761298</v>
      </c>
      <c r="D217" s="17">
        <v>26</v>
      </c>
      <c r="E217" s="29" t="s">
        <v>368</v>
      </c>
      <c r="F217" s="24" t="s">
        <v>651</v>
      </c>
      <c r="G217" s="17">
        <f t="shared" si="27"/>
        <v>66</v>
      </c>
      <c r="H217" s="17">
        <f t="shared" si="28"/>
        <v>25.992315503722455</v>
      </c>
      <c r="I217" s="21">
        <f t="shared" si="29"/>
        <v>66.019512565328981</v>
      </c>
      <c r="J217" s="17">
        <f t="shared" si="30"/>
        <v>42</v>
      </c>
      <c r="K217" s="22" t="str">
        <f t="shared" si="31"/>
        <v>Jane</v>
      </c>
      <c r="L217" s="23" t="str">
        <f t="shared" si="32"/>
        <v>have a surprise birthday</v>
      </c>
      <c r="M217" s="16" t="str">
        <f t="shared" si="33"/>
        <v>YES</v>
      </c>
      <c r="N217" s="10" t="str">
        <f t="shared" si="34"/>
        <v>YES</v>
      </c>
      <c r="O217" s="10"/>
      <c r="P217" s="10"/>
      <c r="Q217" s="10"/>
      <c r="R217" s="23" t="s">
        <v>184</v>
      </c>
      <c r="S217" s="15" t="s">
        <v>117</v>
      </c>
      <c r="T217" s="9">
        <v>0</v>
      </c>
      <c r="V217" s="16"/>
      <c r="W217" s="15" t="str">
        <f t="shared" si="35"/>
        <v>Jane and her brothers decided together to have a surprise birthday party for a friend at the end of December.</v>
      </c>
    </row>
    <row r="218" spans="1:23" s="15" customFormat="1" x14ac:dyDescent="0.3">
      <c r="A218" s="9">
        <v>55</v>
      </c>
      <c r="B218" s="10">
        <v>1</v>
      </c>
      <c r="C218" s="11">
        <v>0.29536722163321</v>
      </c>
      <c r="D218" s="10">
        <v>16</v>
      </c>
      <c r="E218" s="30" t="s">
        <v>369</v>
      </c>
      <c r="F218" s="12" t="s">
        <v>268</v>
      </c>
      <c r="G218" s="10">
        <f t="shared" si="27"/>
        <v>53</v>
      </c>
      <c r="H218" s="10">
        <f t="shared" si="28"/>
        <v>15.65446274656013</v>
      </c>
      <c r="I218" s="13">
        <f t="shared" si="29"/>
        <v>54.169856463859631</v>
      </c>
      <c r="J218" s="10">
        <f t="shared" si="30"/>
        <v>42</v>
      </c>
      <c r="K218" s="14" t="str">
        <f t="shared" si="31"/>
        <v>The</v>
      </c>
      <c r="L218" s="15" t="str">
        <f t="shared" si="32"/>
        <v>some yellow coloured dominoes</v>
      </c>
      <c r="M218" s="9" t="str">
        <f t="shared" si="33"/>
        <v>YES</v>
      </c>
      <c r="N218" s="10" t="str">
        <f t="shared" si="34"/>
        <v>YES</v>
      </c>
      <c r="O218" s="10" t="str">
        <f>IF(AND(EXACT(F218, F219), EXACT(F218, F220), EXACT(F218, F221), EXACT(F219, F220), EXACT(F220, F221)), "YES","NO")</f>
        <v>YES</v>
      </c>
      <c r="P218" s="10" t="str">
        <f>IF(AND(EXACT(L218, L219), EXACT(L218, L220), EXACT(L218, L221), EXACT(L219, L220), EXACT(L220, L221)), "YES","NO")</f>
        <v>YES</v>
      </c>
      <c r="Q218" s="10" t="str">
        <f>IF(AND(EXACT(K218, K219), EXACT(K218, K220), EXACT(K218, K221), EXACT(K219, K220), EXACT(K220, K221)), "YES","NO")</f>
        <v>YES</v>
      </c>
      <c r="R218" s="15" t="s">
        <v>184</v>
      </c>
      <c r="S218" s="15" t="s">
        <v>117</v>
      </c>
      <c r="T218" s="9">
        <v>0</v>
      </c>
      <c r="V218" s="9"/>
      <c r="W218" s="15" t="str">
        <f t="shared" si="35"/>
        <v>The businessman brought some yellow coloured dominoes and was playing with them absent-mindedly.</v>
      </c>
    </row>
    <row r="219" spans="1:23" s="15" customFormat="1" x14ac:dyDescent="0.3">
      <c r="A219" s="9">
        <v>55</v>
      </c>
      <c r="B219" s="10">
        <v>2</v>
      </c>
      <c r="C219" s="11">
        <v>0.39382296217761298</v>
      </c>
      <c r="D219" s="10">
        <v>16</v>
      </c>
      <c r="E219" s="30" t="s">
        <v>370</v>
      </c>
      <c r="F219" s="12" t="s">
        <v>268</v>
      </c>
      <c r="G219" s="10">
        <f t="shared" si="27"/>
        <v>41</v>
      </c>
      <c r="H219" s="10">
        <f t="shared" si="28"/>
        <v>16.146741449282132</v>
      </c>
      <c r="I219" s="13">
        <f t="shared" si="29"/>
        <v>40.627392347894755</v>
      </c>
      <c r="J219" s="10">
        <f t="shared" si="30"/>
        <v>42</v>
      </c>
      <c r="K219" s="14" t="str">
        <f t="shared" si="31"/>
        <v>The</v>
      </c>
      <c r="L219" s="15" t="str">
        <f t="shared" si="32"/>
        <v>some yellow coloured dominoes</v>
      </c>
      <c r="M219" s="9" t="str">
        <f t="shared" si="33"/>
        <v>YES</v>
      </c>
      <c r="N219" s="10" t="str">
        <f t="shared" si="34"/>
        <v>YES</v>
      </c>
      <c r="O219" s="10"/>
      <c r="P219" s="10"/>
      <c r="Q219" s="10"/>
      <c r="R219" s="15" t="s">
        <v>184</v>
      </c>
      <c r="S219" s="15" t="s">
        <v>117</v>
      </c>
      <c r="T219" s="9">
        <v>0</v>
      </c>
      <c r="V219" s="9"/>
      <c r="W219" s="15" t="str">
        <f t="shared" si="35"/>
        <v>The man had some yellow coloured dominoes and was playing with them absent-mindedly.</v>
      </c>
    </row>
    <row r="220" spans="1:23" s="15" customFormat="1" x14ac:dyDescent="0.3">
      <c r="A220" s="9">
        <v>55</v>
      </c>
      <c r="B220" s="10">
        <v>3</v>
      </c>
      <c r="C220" s="11">
        <v>0.29536722163321</v>
      </c>
      <c r="D220" s="10">
        <v>26</v>
      </c>
      <c r="E220" s="30" t="s">
        <v>371</v>
      </c>
      <c r="F220" s="12" t="s">
        <v>268</v>
      </c>
      <c r="G220" s="10">
        <f t="shared" si="27"/>
        <v>88</v>
      </c>
      <c r="H220" s="10">
        <f t="shared" si="28"/>
        <v>25.99231550372248</v>
      </c>
      <c r="I220" s="13">
        <f t="shared" si="29"/>
        <v>88.026016753771898</v>
      </c>
      <c r="J220" s="10">
        <f t="shared" si="30"/>
        <v>42</v>
      </c>
      <c r="K220" s="14" t="str">
        <f t="shared" si="31"/>
        <v>The</v>
      </c>
      <c r="L220" s="15" t="str">
        <f t="shared" si="32"/>
        <v>some yellow coloured dominoes</v>
      </c>
      <c r="M220" s="9" t="str">
        <f t="shared" si="33"/>
        <v>YES</v>
      </c>
      <c r="N220" s="10" t="str">
        <f t="shared" si="34"/>
        <v>YES</v>
      </c>
      <c r="O220" s="10"/>
      <c r="P220" s="10"/>
      <c r="Q220" s="10"/>
      <c r="R220" s="15" t="s">
        <v>184</v>
      </c>
      <c r="S220" s="15" t="s">
        <v>117</v>
      </c>
      <c r="T220" s="9">
        <v>0</v>
      </c>
      <c r="V220" s="9"/>
      <c r="W220" s="15" t="str">
        <f t="shared" si="35"/>
        <v>The businessman, who was very tired that evening, took out some yellow coloured dominoes and was playing with them absent-mindedly.</v>
      </c>
    </row>
    <row r="221" spans="1:23" s="15" customFormat="1" x14ac:dyDescent="0.3">
      <c r="A221" s="9">
        <v>55</v>
      </c>
      <c r="B221" s="10">
        <v>4</v>
      </c>
      <c r="C221" s="11">
        <v>0.39382296217761298</v>
      </c>
      <c r="D221" s="10">
        <v>26</v>
      </c>
      <c r="E221" s="30" t="s">
        <v>372</v>
      </c>
      <c r="F221" s="12" t="s">
        <v>268</v>
      </c>
      <c r="G221" s="10">
        <f t="shared" si="27"/>
        <v>65</v>
      </c>
      <c r="H221" s="10">
        <f t="shared" si="28"/>
        <v>25.598492541544843</v>
      </c>
      <c r="I221" s="13">
        <f t="shared" si="29"/>
        <v>66.019512565328981</v>
      </c>
      <c r="J221" s="10">
        <f t="shared" si="30"/>
        <v>42</v>
      </c>
      <c r="K221" s="14" t="str">
        <f t="shared" si="31"/>
        <v>The</v>
      </c>
      <c r="L221" s="15" t="str">
        <f t="shared" si="32"/>
        <v>some yellow coloured dominoes</v>
      </c>
      <c r="M221" s="9" t="str">
        <f t="shared" si="33"/>
        <v>YES</v>
      </c>
      <c r="N221" s="10" t="str">
        <f t="shared" si="34"/>
        <v>YES</v>
      </c>
      <c r="O221" s="10"/>
      <c r="P221" s="10"/>
      <c r="Q221" s="10"/>
      <c r="R221" s="15" t="s">
        <v>184</v>
      </c>
      <c r="S221" s="15" t="s">
        <v>117</v>
      </c>
      <c r="T221" s="9">
        <v>0</v>
      </c>
      <c r="V221" s="9"/>
      <c r="W221" s="15" t="str">
        <f t="shared" si="35"/>
        <v>The man, after a long day, took out some yellow coloured dominoes and was playing with them absent-mindedly.</v>
      </c>
    </row>
    <row r="222" spans="1:23" s="23" customFormat="1" x14ac:dyDescent="0.3">
      <c r="A222" s="16">
        <v>56</v>
      </c>
      <c r="B222" s="17">
        <v>1</v>
      </c>
      <c r="C222" s="18">
        <v>0.29536722163321</v>
      </c>
      <c r="D222" s="17">
        <v>16</v>
      </c>
      <c r="E222" s="29" t="s">
        <v>373</v>
      </c>
      <c r="F222" s="24" t="s">
        <v>374</v>
      </c>
      <c r="G222" s="17">
        <f t="shared" si="27"/>
        <v>54</v>
      </c>
      <c r="H222" s="17">
        <f t="shared" si="28"/>
        <v>15.94982996819334</v>
      </c>
      <c r="I222" s="21">
        <f t="shared" si="29"/>
        <v>54.169856463859631</v>
      </c>
      <c r="J222" s="17">
        <f t="shared" si="30"/>
        <v>35</v>
      </c>
      <c r="K222" s="22" t="str">
        <f t="shared" si="31"/>
        <v>While</v>
      </c>
      <c r="L222" s="23" t="str">
        <f t="shared" si="32"/>
        <v>patiently, the truck slowly</v>
      </c>
      <c r="M222" s="16" t="str">
        <f t="shared" si="33"/>
        <v>YES</v>
      </c>
      <c r="N222" s="10" t="str">
        <f t="shared" si="34"/>
        <v>YES</v>
      </c>
      <c r="O222" s="10" t="str">
        <f>IF(AND(EXACT(F222, F223), EXACT(F222, F224), EXACT(F222, F225), EXACT(F223, F224), EXACT(F224, F225)), "YES","NO")</f>
        <v>YES</v>
      </c>
      <c r="P222" s="10" t="str">
        <f>IF(AND(EXACT(L222, L223), EXACT(L222, L224), EXACT(L222, L225), EXACT(L223, L224), EXACT(L224, L225)), "YES","NO")</f>
        <v>YES</v>
      </c>
      <c r="Q222" s="10" t="str">
        <f>IF(AND(EXACT(K222, K223), EXACT(K222, K224), EXACT(K222, K225), EXACT(K223, K224), EXACT(K224, K225)), "YES","NO")</f>
        <v>YES</v>
      </c>
      <c r="R222" s="23" t="s">
        <v>184</v>
      </c>
      <c r="S222" s="15" t="s">
        <v>117</v>
      </c>
      <c r="T222" s="9">
        <v>0</v>
      </c>
      <c r="V222" s="16"/>
      <c r="W222" s="15" t="str">
        <f t="shared" si="35"/>
        <v>While she stood and waited patiently, the truck slowly pulled over just around the corner.</v>
      </c>
    </row>
    <row r="223" spans="1:23" s="23" customFormat="1" x14ac:dyDescent="0.3">
      <c r="A223" s="16">
        <v>56</v>
      </c>
      <c r="B223" s="17">
        <v>2</v>
      </c>
      <c r="C223" s="18">
        <v>0.39382296217761298</v>
      </c>
      <c r="D223" s="17">
        <v>16</v>
      </c>
      <c r="E223" s="29" t="s">
        <v>583</v>
      </c>
      <c r="F223" s="24" t="s">
        <v>374</v>
      </c>
      <c r="G223" s="17">
        <f t="shared" si="27"/>
        <v>40</v>
      </c>
      <c r="H223" s="17">
        <f t="shared" si="28"/>
        <v>15.75291848710452</v>
      </c>
      <c r="I223" s="21">
        <f t="shared" si="29"/>
        <v>40.627392347894755</v>
      </c>
      <c r="J223" s="17">
        <f t="shared" si="30"/>
        <v>35</v>
      </c>
      <c r="K223" s="22" t="str">
        <f t="shared" si="31"/>
        <v>While</v>
      </c>
      <c r="L223" s="23" t="str">
        <f t="shared" si="32"/>
        <v>patiently, the truck slowly</v>
      </c>
      <c r="M223" s="16" t="str">
        <f t="shared" si="33"/>
        <v>YES</v>
      </c>
      <c r="N223" s="10" t="str">
        <f t="shared" si="34"/>
        <v>YES</v>
      </c>
      <c r="O223" s="10"/>
      <c r="P223" s="10"/>
      <c r="Q223" s="10"/>
      <c r="R223" s="23" t="s">
        <v>184</v>
      </c>
      <c r="S223" s="15" t="s">
        <v>117</v>
      </c>
      <c r="T223" s="9">
        <v>0</v>
      </c>
      <c r="V223" s="16"/>
      <c r="W223" s="15" t="str">
        <f t="shared" si="35"/>
        <v>While he sat patiently, the truck slowly pulled over just around the corner.</v>
      </c>
    </row>
    <row r="224" spans="1:23" s="23" customFormat="1" x14ac:dyDescent="0.3">
      <c r="A224" s="16">
        <v>56</v>
      </c>
      <c r="B224" s="17">
        <v>3</v>
      </c>
      <c r="C224" s="18">
        <v>0.29536722163321</v>
      </c>
      <c r="D224" s="17">
        <v>26</v>
      </c>
      <c r="E224" s="29" t="s">
        <v>375</v>
      </c>
      <c r="F224" s="24" t="s">
        <v>374</v>
      </c>
      <c r="G224" s="17">
        <f t="shared" si="27"/>
        <v>87</v>
      </c>
      <c r="H224" s="17">
        <f t="shared" si="28"/>
        <v>25.69694828208927</v>
      </c>
      <c r="I224" s="21">
        <f t="shared" si="29"/>
        <v>88.026016753771898</v>
      </c>
      <c r="J224" s="17">
        <f t="shared" si="30"/>
        <v>35</v>
      </c>
      <c r="K224" s="22" t="str">
        <f t="shared" si="31"/>
        <v>While</v>
      </c>
      <c r="L224" s="23" t="str">
        <f t="shared" si="32"/>
        <v>patiently, the truck slowly</v>
      </c>
      <c r="M224" s="16" t="str">
        <f t="shared" si="33"/>
        <v>YES</v>
      </c>
      <c r="N224" s="10" t="str">
        <f t="shared" si="34"/>
        <v>YES</v>
      </c>
      <c r="O224" s="10"/>
      <c r="P224" s="10"/>
      <c r="Q224" s="10"/>
      <c r="R224" s="23" t="s">
        <v>184</v>
      </c>
      <c r="S224" s="15" t="s">
        <v>117</v>
      </c>
      <c r="T224" s="9">
        <v>0</v>
      </c>
      <c r="V224" s="16"/>
      <c r="W224" s="15" t="str">
        <f t="shared" si="35"/>
        <v>While the three middle-aged women chattered away and waited patiently, the truck slowly pulled over just around the corner.</v>
      </c>
    </row>
    <row r="225" spans="1:23" s="23" customFormat="1" x14ac:dyDescent="0.3">
      <c r="A225" s="16">
        <v>56</v>
      </c>
      <c r="B225" s="17">
        <v>4</v>
      </c>
      <c r="C225" s="18">
        <v>0.39382296217761298</v>
      </c>
      <c r="D225" s="17">
        <v>26</v>
      </c>
      <c r="E225" s="29" t="s">
        <v>376</v>
      </c>
      <c r="F225" s="24" t="s">
        <v>374</v>
      </c>
      <c r="G225" s="17">
        <f t="shared" si="27"/>
        <v>66</v>
      </c>
      <c r="H225" s="17">
        <f t="shared" si="28"/>
        <v>25.992315503722455</v>
      </c>
      <c r="I225" s="21">
        <f t="shared" si="29"/>
        <v>66.019512565328981</v>
      </c>
      <c r="J225" s="17">
        <f t="shared" si="30"/>
        <v>35</v>
      </c>
      <c r="K225" s="22" t="str">
        <f t="shared" si="31"/>
        <v>While</v>
      </c>
      <c r="L225" s="23" t="str">
        <f t="shared" si="32"/>
        <v>patiently, the truck slowly</v>
      </c>
      <c r="M225" s="16" t="str">
        <f t="shared" si="33"/>
        <v>YES</v>
      </c>
      <c r="N225" s="10" t="str">
        <f t="shared" si="34"/>
        <v>YES</v>
      </c>
      <c r="O225" s="10"/>
      <c r="P225" s="10"/>
      <c r="Q225" s="10"/>
      <c r="R225" s="23" t="s">
        <v>184</v>
      </c>
      <c r="S225" s="15" t="s">
        <v>117</v>
      </c>
      <c r="T225" s="9">
        <v>0</v>
      </c>
      <c r="V225" s="16"/>
      <c r="W225" s="15" t="str">
        <f t="shared" si="35"/>
        <v>While the two women chatted and waited patiently, the truck slowly pulled over just around the corner.</v>
      </c>
    </row>
    <row r="226" spans="1:23" s="15" customFormat="1" x14ac:dyDescent="0.3">
      <c r="A226" s="9">
        <v>57</v>
      </c>
      <c r="B226" s="10">
        <v>1</v>
      </c>
      <c r="C226" s="11">
        <v>0.29536722163321</v>
      </c>
      <c r="D226" s="10">
        <v>16</v>
      </c>
      <c r="E226" s="30" t="s">
        <v>377</v>
      </c>
      <c r="F226" s="12" t="s">
        <v>165</v>
      </c>
      <c r="G226" s="10">
        <f t="shared" si="27"/>
        <v>53</v>
      </c>
      <c r="H226" s="10">
        <f t="shared" si="28"/>
        <v>15.65446274656013</v>
      </c>
      <c r="I226" s="13">
        <f t="shared" si="29"/>
        <v>54.169856463859631</v>
      </c>
      <c r="J226" s="10">
        <f t="shared" si="30"/>
        <v>37</v>
      </c>
      <c r="K226" s="14" t="str">
        <f t="shared" si="31"/>
        <v>The</v>
      </c>
      <c r="L226" s="15" t="str">
        <f t="shared" si="32"/>
        <v>many crimes to happen</v>
      </c>
      <c r="M226" s="9" t="str">
        <f t="shared" si="33"/>
        <v>YES</v>
      </c>
      <c r="N226" s="10" t="str">
        <f t="shared" si="34"/>
        <v>YES</v>
      </c>
      <c r="O226" s="10" t="str">
        <f>IF(AND(EXACT(F226, F227), EXACT(F226, F228), EXACT(F226, F229), EXACT(F227, F228), EXACT(F228, F229)), "YES","NO")</f>
        <v>YES</v>
      </c>
      <c r="P226" s="10" t="str">
        <f>IF(AND(EXACT(L226, L227), EXACT(L226, L228), EXACT(L226, L229), EXACT(L227, L228), EXACT(L228, L229)), "YES","NO")</f>
        <v>YES</v>
      </c>
      <c r="Q226" s="10" t="str">
        <f>IF(AND(EXACT(K226, K227), EXACT(K226, K228), EXACT(K226, K229), EXACT(K227, K228), EXACT(K228, K229)), "YES","NO")</f>
        <v>YES</v>
      </c>
      <c r="R226" s="15" t="s">
        <v>184</v>
      </c>
      <c r="S226" s="15" t="s">
        <v>117</v>
      </c>
      <c r="T226" s="9">
        <v>0</v>
      </c>
      <c r="V226" s="9"/>
      <c r="W226" s="15" t="str">
        <f t="shared" si="35"/>
        <v>The poor village women expected many crimes to happen during the long and bloody civil war.</v>
      </c>
    </row>
    <row r="227" spans="1:23" s="15" customFormat="1" x14ac:dyDescent="0.3">
      <c r="A227" s="9">
        <v>57</v>
      </c>
      <c r="B227" s="10">
        <v>2</v>
      </c>
      <c r="C227" s="11">
        <v>0.39382296217761298</v>
      </c>
      <c r="D227" s="10">
        <v>16</v>
      </c>
      <c r="E227" s="30" t="s">
        <v>378</v>
      </c>
      <c r="F227" s="12" t="s">
        <v>165</v>
      </c>
      <c r="G227" s="10">
        <f t="shared" si="27"/>
        <v>40</v>
      </c>
      <c r="H227" s="10">
        <f t="shared" si="28"/>
        <v>15.75291848710452</v>
      </c>
      <c r="I227" s="13">
        <f t="shared" si="29"/>
        <v>40.627392347894755</v>
      </c>
      <c r="J227" s="10">
        <f t="shared" si="30"/>
        <v>37</v>
      </c>
      <c r="K227" s="14" t="str">
        <f t="shared" si="31"/>
        <v>The</v>
      </c>
      <c r="L227" s="15" t="str">
        <f t="shared" si="32"/>
        <v>many crimes to happen</v>
      </c>
      <c r="M227" s="9" t="str">
        <f t="shared" si="33"/>
        <v>YES</v>
      </c>
      <c r="N227" s="10" t="str">
        <f t="shared" si="34"/>
        <v>YES</v>
      </c>
      <c r="O227" s="10"/>
      <c r="P227" s="10"/>
      <c r="Q227" s="10"/>
      <c r="R227" s="15" t="s">
        <v>184</v>
      </c>
      <c r="S227" s="15" t="s">
        <v>117</v>
      </c>
      <c r="T227" s="9">
        <v>0</v>
      </c>
      <c r="V227" s="9"/>
      <c r="W227" s="15" t="str">
        <f t="shared" si="35"/>
        <v>The women expected many crimes to happen during the long and bloody civil war.</v>
      </c>
    </row>
    <row r="228" spans="1:23" s="15" customFormat="1" x14ac:dyDescent="0.3">
      <c r="A228" s="9">
        <v>57</v>
      </c>
      <c r="B228" s="10">
        <v>3</v>
      </c>
      <c r="C228" s="11">
        <v>0.29536722163321</v>
      </c>
      <c r="D228" s="10">
        <v>26</v>
      </c>
      <c r="E228" s="30" t="s">
        <v>379</v>
      </c>
      <c r="F228" s="12" t="s">
        <v>165</v>
      </c>
      <c r="G228" s="10">
        <f t="shared" si="27"/>
        <v>88</v>
      </c>
      <c r="H228" s="10">
        <f t="shared" si="28"/>
        <v>25.99231550372248</v>
      </c>
      <c r="I228" s="13">
        <f t="shared" si="29"/>
        <v>88.026016753771898</v>
      </c>
      <c r="J228" s="10">
        <f t="shared" si="30"/>
        <v>37</v>
      </c>
      <c r="K228" s="14" t="str">
        <f t="shared" si="31"/>
        <v>The</v>
      </c>
      <c r="L228" s="15" t="str">
        <f t="shared" si="32"/>
        <v>many crimes to happen</v>
      </c>
      <c r="M228" s="9" t="str">
        <f t="shared" si="33"/>
        <v>YES</v>
      </c>
      <c r="N228" s="10" t="str">
        <f t="shared" si="34"/>
        <v>YES</v>
      </c>
      <c r="O228" s="10"/>
      <c r="P228" s="10"/>
      <c r="Q228" s="10"/>
      <c r="R228" s="15" t="s">
        <v>184</v>
      </c>
      <c r="S228" s="15" t="s">
        <v>117</v>
      </c>
      <c r="T228" s="9">
        <v>0</v>
      </c>
      <c r="V228" s="9"/>
      <c r="W228" s="15" t="str">
        <f t="shared" si="35"/>
        <v>The poor women living outside the large metropolitan city expected many crimes to happen during the long and bloody civil war.</v>
      </c>
    </row>
    <row r="229" spans="1:23" s="15" customFormat="1" x14ac:dyDescent="0.3">
      <c r="A229" s="9">
        <v>57</v>
      </c>
      <c r="B229" s="10">
        <v>4</v>
      </c>
      <c r="C229" s="11">
        <v>0.39382296217761298</v>
      </c>
      <c r="D229" s="10">
        <v>26</v>
      </c>
      <c r="E229" s="30" t="s">
        <v>380</v>
      </c>
      <c r="F229" s="12" t="s">
        <v>165</v>
      </c>
      <c r="G229" s="10">
        <f t="shared" si="27"/>
        <v>65</v>
      </c>
      <c r="H229" s="10">
        <f t="shared" si="28"/>
        <v>25.598492541544843</v>
      </c>
      <c r="I229" s="13">
        <f t="shared" si="29"/>
        <v>66.019512565328981</v>
      </c>
      <c r="J229" s="10">
        <f t="shared" si="30"/>
        <v>37</v>
      </c>
      <c r="K229" s="14" t="str">
        <f t="shared" si="31"/>
        <v>The</v>
      </c>
      <c r="L229" s="15" t="str">
        <f t="shared" si="32"/>
        <v>many crimes to happen</v>
      </c>
      <c r="M229" s="9" t="str">
        <f t="shared" si="33"/>
        <v>YES</v>
      </c>
      <c r="N229" s="10" t="str">
        <f t="shared" si="34"/>
        <v>YES</v>
      </c>
      <c r="O229" s="10"/>
      <c r="P229" s="10"/>
      <c r="Q229" s="10"/>
      <c r="R229" s="15" t="s">
        <v>184</v>
      </c>
      <c r="S229" s="15" t="s">
        <v>117</v>
      </c>
      <c r="T229" s="9">
        <v>0</v>
      </c>
      <c r="V229" s="9"/>
      <c r="W229" s="15" t="str">
        <f t="shared" si="35"/>
        <v>The poor women from the large city expected many crimes to happen during the long and bloody civil war.</v>
      </c>
    </row>
    <row r="230" spans="1:23" s="23" customFormat="1" x14ac:dyDescent="0.3">
      <c r="A230" s="16">
        <v>58</v>
      </c>
      <c r="B230" s="17">
        <v>1</v>
      </c>
      <c r="C230" s="18">
        <v>0.29536722163321</v>
      </c>
      <c r="D230" s="17">
        <v>16</v>
      </c>
      <c r="E230" s="29" t="s">
        <v>381</v>
      </c>
      <c r="F230" s="24" t="s">
        <v>385</v>
      </c>
      <c r="G230" s="17">
        <f t="shared" si="27"/>
        <v>53</v>
      </c>
      <c r="H230" s="17">
        <f t="shared" si="28"/>
        <v>15.65446274656013</v>
      </c>
      <c r="I230" s="21">
        <f t="shared" si="29"/>
        <v>54.169856463859631</v>
      </c>
      <c r="J230" s="17">
        <f t="shared" si="30"/>
        <v>45</v>
      </c>
      <c r="K230" s="22" t="str">
        <f t="shared" si="31"/>
        <v>The</v>
      </c>
      <c r="L230" s="23" t="str">
        <f t="shared" si="32"/>
        <v>windows with venetian blinds</v>
      </c>
      <c r="M230" s="16" t="str">
        <f t="shared" si="33"/>
        <v>YES</v>
      </c>
      <c r="N230" s="10" t="str">
        <f t="shared" si="34"/>
        <v>YES</v>
      </c>
      <c r="O230" s="10" t="str">
        <f>IF(AND(EXACT(F230, F231), EXACT(F230, F232), EXACT(F230, F233), EXACT(F231, F232), EXACT(F232, F233)), "YES","NO")</f>
        <v>YES</v>
      </c>
      <c r="P230" s="10" t="str">
        <f>IF(AND(EXACT(L230, L231), EXACT(L230, L232), EXACT(L230, L233), EXACT(L231, L232), EXACT(L232, L233)), "YES","NO")</f>
        <v>YES</v>
      </c>
      <c r="Q230" s="10" t="str">
        <f>IF(AND(EXACT(K230, K231), EXACT(K230, K232), EXACT(K230, K233), EXACT(K231, K232), EXACT(K232, K233)), "YES","NO")</f>
        <v>YES</v>
      </c>
      <c r="R230" s="23" t="s">
        <v>184</v>
      </c>
      <c r="S230" s="23" t="s">
        <v>117</v>
      </c>
      <c r="T230" s="9">
        <v>0</v>
      </c>
      <c r="V230" s="16"/>
      <c r="W230" s="15" t="str">
        <f t="shared" si="35"/>
        <v>The offices in town have windows with venetian blinds that look very professional from the outside.</v>
      </c>
    </row>
    <row r="231" spans="1:23" s="23" customFormat="1" x14ac:dyDescent="0.3">
      <c r="A231" s="16">
        <v>58</v>
      </c>
      <c r="B231" s="17">
        <v>2</v>
      </c>
      <c r="C231" s="18">
        <v>0.39382296217761298</v>
      </c>
      <c r="D231" s="17">
        <v>16</v>
      </c>
      <c r="E231" s="29" t="s">
        <v>382</v>
      </c>
      <c r="F231" s="24" t="s">
        <v>385</v>
      </c>
      <c r="G231" s="17">
        <f t="shared" si="27"/>
        <v>40</v>
      </c>
      <c r="H231" s="17">
        <f t="shared" si="28"/>
        <v>15.75291848710452</v>
      </c>
      <c r="I231" s="21">
        <f t="shared" si="29"/>
        <v>40.627392347894755</v>
      </c>
      <c r="J231" s="17">
        <f t="shared" si="30"/>
        <v>45</v>
      </c>
      <c r="K231" s="22" t="str">
        <f t="shared" si="31"/>
        <v>The</v>
      </c>
      <c r="L231" s="23" t="str">
        <f t="shared" si="32"/>
        <v>windows with venetian blinds</v>
      </c>
      <c r="M231" s="16" t="str">
        <f t="shared" si="33"/>
        <v>YES</v>
      </c>
      <c r="N231" s="10" t="str">
        <f t="shared" si="34"/>
        <v>YES</v>
      </c>
      <c r="O231" s="10"/>
      <c r="P231" s="10"/>
      <c r="Q231" s="10"/>
      <c r="R231" s="23" t="s">
        <v>184</v>
      </c>
      <c r="S231" s="23" t="s">
        <v>117</v>
      </c>
      <c r="T231" s="9">
        <v>0</v>
      </c>
      <c r="V231" s="16"/>
      <c r="W231" s="15" t="str">
        <f t="shared" si="35"/>
        <v>The inn has windows with venetian blinds that look very professional from the outside.</v>
      </c>
    </row>
    <row r="232" spans="1:23" s="23" customFormat="1" x14ac:dyDescent="0.3">
      <c r="A232" s="16">
        <v>58</v>
      </c>
      <c r="B232" s="17">
        <v>3</v>
      </c>
      <c r="C232" s="18">
        <v>0.29536722163321</v>
      </c>
      <c r="D232" s="17">
        <v>26</v>
      </c>
      <c r="E232" s="29" t="s">
        <v>383</v>
      </c>
      <c r="F232" s="24" t="s">
        <v>385</v>
      </c>
      <c r="G232" s="17">
        <f t="shared" si="27"/>
        <v>88</v>
      </c>
      <c r="H232" s="17">
        <f t="shared" si="28"/>
        <v>25.99231550372248</v>
      </c>
      <c r="I232" s="21">
        <f t="shared" si="29"/>
        <v>88.026016753771898</v>
      </c>
      <c r="J232" s="17">
        <f t="shared" si="30"/>
        <v>45</v>
      </c>
      <c r="K232" s="22" t="str">
        <f t="shared" si="31"/>
        <v>The</v>
      </c>
      <c r="L232" s="23" t="str">
        <f t="shared" si="32"/>
        <v>windows with venetian blinds</v>
      </c>
      <c r="M232" s="16" t="str">
        <f t="shared" si="33"/>
        <v>YES</v>
      </c>
      <c r="N232" s="10" t="str">
        <f t="shared" si="34"/>
        <v>YES</v>
      </c>
      <c r="O232" s="10"/>
      <c r="P232" s="10"/>
      <c r="Q232" s="10"/>
      <c r="R232" s="23" t="s">
        <v>184</v>
      </c>
      <c r="S232" s="23" t="s">
        <v>117</v>
      </c>
      <c r="T232" s="9">
        <v>0</v>
      </c>
      <c r="V232" s="16"/>
      <c r="W232" s="15" t="str">
        <f t="shared" si="35"/>
        <v>The fourteen newly built hostel accommodations in town have windows with venetian blinds that look very professional from the outside.</v>
      </c>
    </row>
    <row r="233" spans="1:23" s="23" customFormat="1" x14ac:dyDescent="0.3">
      <c r="A233" s="16">
        <v>58</v>
      </c>
      <c r="B233" s="17">
        <v>4</v>
      </c>
      <c r="C233" s="18">
        <v>0.39382296217761298</v>
      </c>
      <c r="D233" s="17">
        <v>26</v>
      </c>
      <c r="E233" s="29" t="s">
        <v>384</v>
      </c>
      <c r="F233" s="24" t="s">
        <v>385</v>
      </c>
      <c r="G233" s="17">
        <f t="shared" si="27"/>
        <v>65</v>
      </c>
      <c r="H233" s="17">
        <f t="shared" si="28"/>
        <v>25.598492541544843</v>
      </c>
      <c r="I233" s="21">
        <f t="shared" si="29"/>
        <v>66.019512565328981</v>
      </c>
      <c r="J233" s="17">
        <f t="shared" si="30"/>
        <v>45</v>
      </c>
      <c r="K233" s="22" t="str">
        <f t="shared" si="31"/>
        <v>The</v>
      </c>
      <c r="L233" s="23" t="str">
        <f t="shared" si="32"/>
        <v>windows with venetian blinds</v>
      </c>
      <c r="M233" s="16" t="str">
        <f t="shared" si="33"/>
        <v>YES</v>
      </c>
      <c r="N233" s="10" t="str">
        <f t="shared" si="34"/>
        <v>YES</v>
      </c>
      <c r="O233" s="10"/>
      <c r="P233" s="10"/>
      <c r="Q233" s="10"/>
      <c r="R233" s="23" t="s">
        <v>184</v>
      </c>
      <c r="S233" s="23" t="s">
        <v>117</v>
      </c>
      <c r="T233" s="9">
        <v>0</v>
      </c>
      <c r="V233" s="16"/>
      <c r="W233" s="15" t="str">
        <f t="shared" si="35"/>
        <v>The newly built offices in town have windows with venetian blinds that look very professional from the outside.</v>
      </c>
    </row>
    <row r="234" spans="1:23" s="15" customFormat="1" x14ac:dyDescent="0.3">
      <c r="A234" s="9">
        <v>59</v>
      </c>
      <c r="B234" s="10">
        <v>1</v>
      </c>
      <c r="C234" s="11">
        <v>0.29536722163321</v>
      </c>
      <c r="D234" s="10">
        <v>16</v>
      </c>
      <c r="E234" s="30" t="s">
        <v>386</v>
      </c>
      <c r="F234" s="12" t="s">
        <v>166</v>
      </c>
      <c r="G234" s="10">
        <f t="shared" si="27"/>
        <v>55</v>
      </c>
      <c r="H234" s="10">
        <f t="shared" si="28"/>
        <v>16.245197189826548</v>
      </c>
      <c r="I234" s="13">
        <f t="shared" si="29"/>
        <v>54.169856463859631</v>
      </c>
      <c r="J234" s="10">
        <f t="shared" si="30"/>
        <v>39</v>
      </c>
      <c r="K234" s="14" t="str">
        <f t="shared" si="31"/>
        <v>She</v>
      </c>
      <c r="L234" s="15" t="str">
        <f t="shared" si="32"/>
        <v>brilliant and young entrepreneur</v>
      </c>
      <c r="M234" s="9" t="str">
        <f t="shared" si="33"/>
        <v>YES</v>
      </c>
      <c r="N234" s="10" t="str">
        <f t="shared" si="34"/>
        <v>YES</v>
      </c>
      <c r="O234" s="10" t="str">
        <f>IF(AND(EXACT(F234, F235), EXACT(F234, F236), EXACT(F234, F237), EXACT(F235, F236), EXACT(F236, F237)), "YES","NO")</f>
        <v>YES</v>
      </c>
      <c r="P234" s="10" t="str">
        <f>IF(AND(EXACT(L234, L235), EXACT(L234, L236), EXACT(L234, L237), EXACT(L235, L236), EXACT(L236, L237)), "YES","NO")</f>
        <v>YES</v>
      </c>
      <c r="Q234" s="10" t="str">
        <f>IF(AND(EXACT(K234, K235), EXACT(K234, K236), EXACT(K234, K237), EXACT(K235, K236), EXACT(K236, K237)), "YES","NO")</f>
        <v>YES</v>
      </c>
      <c r="R234" s="15" t="s">
        <v>184</v>
      </c>
      <c r="S234" s="15" t="s">
        <v>117</v>
      </c>
      <c r="T234" s="9">
        <v>0</v>
      </c>
      <c r="V234" s="9"/>
      <c r="W234" s="15" t="str">
        <f t="shared" si="35"/>
        <v>She is often seen as a brilliant and young entrepreneur with strong opinions about the economy.</v>
      </c>
    </row>
    <row r="235" spans="1:23" s="15" customFormat="1" x14ac:dyDescent="0.3">
      <c r="A235" s="9">
        <v>59</v>
      </c>
      <c r="B235" s="10">
        <v>2</v>
      </c>
      <c r="C235" s="11">
        <v>0.39382296217761298</v>
      </c>
      <c r="D235" s="10">
        <v>16</v>
      </c>
      <c r="E235" s="30" t="s">
        <v>387</v>
      </c>
      <c r="F235" s="12" t="s">
        <v>166</v>
      </c>
      <c r="G235" s="10">
        <f t="shared" si="27"/>
        <v>41</v>
      </c>
      <c r="H235" s="10">
        <f t="shared" si="28"/>
        <v>16.146741449282132</v>
      </c>
      <c r="I235" s="13">
        <f t="shared" si="29"/>
        <v>40.627392347894755</v>
      </c>
      <c r="J235" s="10">
        <f t="shared" si="30"/>
        <v>39</v>
      </c>
      <c r="K235" s="14" t="str">
        <f t="shared" si="31"/>
        <v>She</v>
      </c>
      <c r="L235" s="15" t="str">
        <f t="shared" si="32"/>
        <v>brilliant and young entrepreneur</v>
      </c>
      <c r="M235" s="9" t="str">
        <f t="shared" si="33"/>
        <v>YES</v>
      </c>
      <c r="N235" s="10" t="str">
        <f t="shared" si="34"/>
        <v>YES</v>
      </c>
      <c r="O235" s="10"/>
      <c r="P235" s="10"/>
      <c r="Q235" s="10"/>
      <c r="R235" s="15" t="s">
        <v>184</v>
      </c>
      <c r="S235" s="15" t="s">
        <v>117</v>
      </c>
      <c r="T235" s="9">
        <v>0</v>
      </c>
      <c r="V235" s="9"/>
      <c r="W235" s="15" t="str">
        <f t="shared" si="35"/>
        <v>She is a brilliant and young entrepreneur with strong opinions about the economy.</v>
      </c>
    </row>
    <row r="236" spans="1:23" s="15" customFormat="1" x14ac:dyDescent="0.3">
      <c r="A236" s="9">
        <v>59</v>
      </c>
      <c r="B236" s="10">
        <v>3</v>
      </c>
      <c r="C236" s="11">
        <v>0.29536722163321</v>
      </c>
      <c r="D236" s="10">
        <v>26</v>
      </c>
      <c r="E236" s="30" t="s">
        <v>388</v>
      </c>
      <c r="F236" s="12" t="s">
        <v>166</v>
      </c>
      <c r="G236" s="10">
        <f t="shared" si="27"/>
        <v>89</v>
      </c>
      <c r="H236" s="10">
        <f t="shared" si="28"/>
        <v>26.28768272535569</v>
      </c>
      <c r="I236" s="13">
        <f t="shared" si="29"/>
        <v>88.026016753771898</v>
      </c>
      <c r="J236" s="10">
        <f t="shared" si="30"/>
        <v>39</v>
      </c>
      <c r="K236" s="14" t="str">
        <f t="shared" si="31"/>
        <v>She</v>
      </c>
      <c r="L236" s="15" t="str">
        <f t="shared" si="32"/>
        <v>brilliant and young entrepreneur</v>
      </c>
      <c r="M236" s="9" t="str">
        <f t="shared" si="33"/>
        <v>YES</v>
      </c>
      <c r="N236" s="10" t="str">
        <f t="shared" si="34"/>
        <v>YES</v>
      </c>
      <c r="O236" s="10"/>
      <c r="P236" s="10"/>
      <c r="Q236" s="10"/>
      <c r="R236" s="15" t="s">
        <v>184</v>
      </c>
      <c r="S236" s="15" t="s">
        <v>117</v>
      </c>
      <c r="T236" s="9">
        <v>0</v>
      </c>
      <c r="V236" s="9"/>
      <c r="W236" s="15" t="str">
        <f t="shared" si="35"/>
        <v>She very quickly gained popularity around the world as a brilliant and young entrepreneur with strong opinions about the economy.</v>
      </c>
    </row>
    <row r="237" spans="1:23" s="15" customFormat="1" x14ac:dyDescent="0.3">
      <c r="A237" s="9">
        <v>59</v>
      </c>
      <c r="B237" s="10">
        <v>4</v>
      </c>
      <c r="C237" s="11">
        <v>0.39382296217761298</v>
      </c>
      <c r="D237" s="10">
        <v>26</v>
      </c>
      <c r="E237" s="30" t="s">
        <v>389</v>
      </c>
      <c r="F237" s="12" t="s">
        <v>166</v>
      </c>
      <c r="G237" s="10">
        <f t="shared" si="27"/>
        <v>67</v>
      </c>
      <c r="H237" s="10">
        <f t="shared" si="28"/>
        <v>26.386138465900071</v>
      </c>
      <c r="I237" s="13">
        <f t="shared" si="29"/>
        <v>66.019512565328981</v>
      </c>
      <c r="J237" s="10">
        <f t="shared" si="30"/>
        <v>39</v>
      </c>
      <c r="K237" s="14" t="str">
        <f t="shared" si="31"/>
        <v>She</v>
      </c>
      <c r="L237" s="15" t="str">
        <f t="shared" si="32"/>
        <v>brilliant and young entrepreneur</v>
      </c>
      <c r="M237" s="9" t="str">
        <f t="shared" si="33"/>
        <v>YES</v>
      </c>
      <c r="N237" s="10" t="str">
        <f t="shared" si="34"/>
        <v>YES</v>
      </c>
      <c r="O237" s="10"/>
      <c r="P237" s="10"/>
      <c r="Q237" s="10"/>
      <c r="R237" s="15" t="s">
        <v>184</v>
      </c>
      <c r="S237" s="15" t="s">
        <v>117</v>
      </c>
      <c r="T237" s="9">
        <v>0</v>
      </c>
      <c r="V237" s="9"/>
      <c r="W237" s="15" t="str">
        <f t="shared" si="35"/>
        <v>She quickly gained popularity as a brilliant and young entrepreneur with strong opinions about the economy.</v>
      </c>
    </row>
    <row r="238" spans="1:23" s="23" customFormat="1" x14ac:dyDescent="0.3">
      <c r="A238" s="16">
        <v>60</v>
      </c>
      <c r="B238" s="17">
        <v>1</v>
      </c>
      <c r="C238" s="18">
        <v>0.29536722163321</v>
      </c>
      <c r="D238" s="17">
        <v>16</v>
      </c>
      <c r="E238" s="29" t="s">
        <v>393</v>
      </c>
      <c r="F238" s="24" t="s">
        <v>571</v>
      </c>
      <c r="G238" s="17">
        <f t="shared" si="27"/>
        <v>55</v>
      </c>
      <c r="H238" s="17">
        <f t="shared" si="28"/>
        <v>16.245197189826548</v>
      </c>
      <c r="I238" s="21">
        <f t="shared" si="29"/>
        <v>54.169856463859631</v>
      </c>
      <c r="J238" s="17">
        <f t="shared" si="30"/>
        <v>38</v>
      </c>
      <c r="K238" s="22" t="str">
        <f t="shared" si="31"/>
        <v>At</v>
      </c>
      <c r="L238" s="23" t="str">
        <f t="shared" si="32"/>
        <v>will be performing a</v>
      </c>
      <c r="M238" s="16" t="str">
        <f t="shared" si="33"/>
        <v>YES</v>
      </c>
      <c r="N238" s="10" t="str">
        <f t="shared" si="34"/>
        <v>YES</v>
      </c>
      <c r="O238" s="10" t="str">
        <f>IF(AND(EXACT(F238, F239), EXACT(F238, F240), EXACT(F238, F241), EXACT(F239, F240), EXACT(F240, F241)), "YES","NO")</f>
        <v>YES</v>
      </c>
      <c r="P238" s="10" t="str">
        <f>IF(AND(EXACT(L238, L239), EXACT(L238, L240), EXACT(L238, L241), EXACT(L239, L240), EXACT(L240, L241)), "YES","NO")</f>
        <v>YES</v>
      </c>
      <c r="Q238" s="10" t="str">
        <f>IF(AND(EXACT(K238, K239), EXACT(K238, K240), EXACT(K238, K241), EXACT(K239, K240), EXACT(K240, K241)), "YES","NO")</f>
        <v>YES</v>
      </c>
      <c r="R238" s="23" t="s">
        <v>184</v>
      </c>
      <c r="S238" s="23" t="s">
        <v>117</v>
      </c>
      <c r="T238" s="9">
        <v>0</v>
      </c>
      <c r="V238" s="16"/>
      <c r="W238" s="15" t="str">
        <f t="shared" si="35"/>
        <v>At the fourth annual festival, Tom will be performing a piano solo to raise money for charity.</v>
      </c>
    </row>
    <row r="239" spans="1:23" s="23" customFormat="1" x14ac:dyDescent="0.3">
      <c r="A239" s="16">
        <v>60</v>
      </c>
      <c r="B239" s="17">
        <v>2</v>
      </c>
      <c r="C239" s="18">
        <v>0.39382296217761298</v>
      </c>
      <c r="D239" s="17">
        <v>16</v>
      </c>
      <c r="E239" s="29" t="s">
        <v>390</v>
      </c>
      <c r="F239" s="24" t="s">
        <v>571</v>
      </c>
      <c r="G239" s="17">
        <f t="shared" si="27"/>
        <v>40</v>
      </c>
      <c r="H239" s="17">
        <f t="shared" si="28"/>
        <v>15.75291848710452</v>
      </c>
      <c r="I239" s="21">
        <f t="shared" si="29"/>
        <v>40.627392347894755</v>
      </c>
      <c r="J239" s="17">
        <f t="shared" si="30"/>
        <v>38</v>
      </c>
      <c r="K239" s="22" t="str">
        <f t="shared" si="31"/>
        <v>At</v>
      </c>
      <c r="L239" s="23" t="str">
        <f t="shared" si="32"/>
        <v>will be performing a</v>
      </c>
      <c r="M239" s="16" t="str">
        <f t="shared" si="33"/>
        <v>YES</v>
      </c>
      <c r="N239" s="10" t="str">
        <f t="shared" si="34"/>
        <v>YES</v>
      </c>
      <c r="O239" s="10"/>
      <c r="P239" s="10"/>
      <c r="Q239" s="10"/>
      <c r="R239" s="23" t="s">
        <v>184</v>
      </c>
      <c r="S239" s="23" t="s">
        <v>117</v>
      </c>
      <c r="T239" s="9">
        <v>0</v>
      </c>
      <c r="V239" s="16"/>
      <c r="W239" s="15" t="str">
        <f t="shared" si="35"/>
        <v>At the concert, Tom will be performing a piano solo to raise money for charity.</v>
      </c>
    </row>
    <row r="240" spans="1:23" s="23" customFormat="1" x14ac:dyDescent="0.3">
      <c r="A240" s="16">
        <v>60</v>
      </c>
      <c r="B240" s="17">
        <v>3</v>
      </c>
      <c r="C240" s="18">
        <v>0.29536722163321</v>
      </c>
      <c r="D240" s="17">
        <v>26</v>
      </c>
      <c r="E240" s="29" t="s">
        <v>391</v>
      </c>
      <c r="F240" s="24" t="s">
        <v>571</v>
      </c>
      <c r="G240" s="17">
        <f t="shared" si="27"/>
        <v>87</v>
      </c>
      <c r="H240" s="17">
        <f t="shared" si="28"/>
        <v>25.69694828208927</v>
      </c>
      <c r="I240" s="21">
        <f t="shared" si="29"/>
        <v>88.026016753771898</v>
      </c>
      <c r="J240" s="17">
        <f t="shared" si="30"/>
        <v>38</v>
      </c>
      <c r="K240" s="22" t="str">
        <f t="shared" si="31"/>
        <v>At</v>
      </c>
      <c r="L240" s="23" t="str">
        <f t="shared" si="32"/>
        <v>will be performing a</v>
      </c>
      <c r="M240" s="16" t="str">
        <f t="shared" si="33"/>
        <v>YES</v>
      </c>
      <c r="N240" s="10" t="str">
        <f t="shared" si="34"/>
        <v>YES</v>
      </c>
      <c r="O240" s="10"/>
      <c r="P240" s="10"/>
      <c r="Q240" s="10"/>
      <c r="R240" s="23" t="s">
        <v>184</v>
      </c>
      <c r="S240" s="23" t="s">
        <v>117</v>
      </c>
      <c r="T240" s="9">
        <v>0</v>
      </c>
      <c r="V240" s="16"/>
      <c r="W240" s="15" t="str">
        <f t="shared" si="35"/>
        <v>At the thirty-seventh annual music festival in late September, Tom will be performing a piano solo to raise money for charity.</v>
      </c>
    </row>
    <row r="241" spans="1:23" s="23" customFormat="1" x14ac:dyDescent="0.3">
      <c r="A241" s="16">
        <v>60</v>
      </c>
      <c r="B241" s="17">
        <v>4</v>
      </c>
      <c r="C241" s="18">
        <v>0.39382296217761298</v>
      </c>
      <c r="D241" s="17">
        <v>26</v>
      </c>
      <c r="E241" s="29" t="s">
        <v>392</v>
      </c>
      <c r="F241" s="24" t="s">
        <v>571</v>
      </c>
      <c r="G241" s="17">
        <f t="shared" si="27"/>
        <v>66</v>
      </c>
      <c r="H241" s="17">
        <f t="shared" si="28"/>
        <v>25.992315503722455</v>
      </c>
      <c r="I241" s="21">
        <f t="shared" si="29"/>
        <v>66.019512565328981</v>
      </c>
      <c r="J241" s="17">
        <f t="shared" si="30"/>
        <v>38</v>
      </c>
      <c r="K241" s="22" t="str">
        <f t="shared" si="31"/>
        <v>At</v>
      </c>
      <c r="L241" s="23" t="str">
        <f t="shared" si="32"/>
        <v>will be performing a</v>
      </c>
      <c r="M241" s="16" t="str">
        <f t="shared" si="33"/>
        <v>YES</v>
      </c>
      <c r="N241" s="10" t="str">
        <f t="shared" si="34"/>
        <v>YES</v>
      </c>
      <c r="O241" s="10"/>
      <c r="P241" s="10"/>
      <c r="Q241" s="10"/>
      <c r="R241" s="23" t="s">
        <v>184</v>
      </c>
      <c r="S241" s="23" t="s">
        <v>117</v>
      </c>
      <c r="T241" s="9">
        <v>0</v>
      </c>
      <c r="V241" s="16"/>
      <c r="W241" s="15" t="str">
        <f t="shared" si="35"/>
        <v>At the seventeenth annual music festival, Tom will be performing a piano solo to raise money for charity.</v>
      </c>
    </row>
    <row r="242" spans="1:23" s="15" customFormat="1" x14ac:dyDescent="0.3">
      <c r="A242" s="9">
        <v>61</v>
      </c>
      <c r="B242" s="10">
        <v>1</v>
      </c>
      <c r="C242" s="11">
        <v>0.29536722163321</v>
      </c>
      <c r="D242" s="10">
        <v>16</v>
      </c>
      <c r="E242" s="30" t="s">
        <v>396</v>
      </c>
      <c r="F242" s="12" t="s">
        <v>395</v>
      </c>
      <c r="G242" s="10">
        <f t="shared" si="27"/>
        <v>53</v>
      </c>
      <c r="H242" s="10">
        <f t="shared" si="28"/>
        <v>15.65446274656013</v>
      </c>
      <c r="I242" s="13">
        <f t="shared" si="29"/>
        <v>54.169856463859631</v>
      </c>
      <c r="J242" s="10">
        <f t="shared" si="30"/>
        <v>44</v>
      </c>
      <c r="K242" s="14" t="str">
        <f t="shared" si="31"/>
        <v>Dan</v>
      </c>
      <c r="L242" s="15" t="str">
        <f t="shared" si="32"/>
        <v>mother’s table for dinner</v>
      </c>
      <c r="M242" s="9" t="str">
        <f t="shared" si="33"/>
        <v>YES</v>
      </c>
      <c r="N242" s="10" t="str">
        <f t="shared" si="34"/>
        <v>YES</v>
      </c>
      <c r="O242" s="10" t="str">
        <f>IF(AND(EXACT(F242, F243), EXACT(F242, F244), EXACT(F242, F245), EXACT(F243, F244), EXACT(F244, F245)), "YES","NO")</f>
        <v>YES</v>
      </c>
      <c r="P242" s="10" t="str">
        <f>IF(AND(EXACT(L242, L243), EXACT(L242, L244), EXACT(L242, L245), EXACT(L243, L244), EXACT(L244, L245)), "YES","NO")</f>
        <v>YES</v>
      </c>
      <c r="Q242" s="10" t="str">
        <f>IF(AND(EXACT(K242, K243), EXACT(K242, K244), EXACT(K242, K245), EXACT(K243, K244), EXACT(K244, K245)), "YES","NO")</f>
        <v>YES</v>
      </c>
      <c r="R242" s="15" t="s">
        <v>184</v>
      </c>
      <c r="S242" s="15" t="s">
        <v>117</v>
      </c>
      <c r="T242" s="9">
        <v>0</v>
      </c>
      <c r="V242" s="9"/>
      <c r="W242" s="15" t="str">
        <f t="shared" si="35"/>
        <v>Dan was happy to sit at his mother’s table for dinner shortly after the guests had left the house.</v>
      </c>
    </row>
    <row r="243" spans="1:23" s="15" customFormat="1" x14ac:dyDescent="0.3">
      <c r="A243" s="9">
        <v>61</v>
      </c>
      <c r="B243" s="10">
        <v>2</v>
      </c>
      <c r="C243" s="11">
        <v>0.39382296217761298</v>
      </c>
      <c r="D243" s="10">
        <v>16</v>
      </c>
      <c r="E243" s="30" t="s">
        <v>394</v>
      </c>
      <c r="F243" s="12" t="s">
        <v>395</v>
      </c>
      <c r="G243" s="10">
        <f t="shared" si="27"/>
        <v>40</v>
      </c>
      <c r="H243" s="10">
        <f t="shared" si="28"/>
        <v>15.75291848710452</v>
      </c>
      <c r="I243" s="13">
        <f t="shared" si="29"/>
        <v>40.627392347894755</v>
      </c>
      <c r="J243" s="10">
        <f t="shared" si="30"/>
        <v>44</v>
      </c>
      <c r="K243" s="14" t="str">
        <f t="shared" si="31"/>
        <v>Dan</v>
      </c>
      <c r="L243" s="15" t="str">
        <f t="shared" si="32"/>
        <v>mother’s table for dinner</v>
      </c>
      <c r="M243" s="9" t="str">
        <f t="shared" si="33"/>
        <v>YES</v>
      </c>
      <c r="N243" s="10" t="str">
        <f t="shared" si="34"/>
        <v>YES</v>
      </c>
      <c r="O243" s="10"/>
      <c r="P243" s="10"/>
      <c r="Q243" s="10"/>
      <c r="R243" s="15" t="s">
        <v>184</v>
      </c>
      <c r="S243" s="15" t="s">
        <v>117</v>
      </c>
      <c r="T243" s="9">
        <v>0</v>
      </c>
      <c r="V243" s="9"/>
      <c r="W243" s="15" t="str">
        <f t="shared" si="35"/>
        <v>Dan sat at his mother’s table for dinner shortly after the guests had left the house.</v>
      </c>
    </row>
    <row r="244" spans="1:23" s="15" customFormat="1" x14ac:dyDescent="0.3">
      <c r="A244" s="9">
        <v>61</v>
      </c>
      <c r="B244" s="10">
        <v>3</v>
      </c>
      <c r="C244" s="11">
        <v>0.29536722163321</v>
      </c>
      <c r="D244" s="10">
        <v>26</v>
      </c>
      <c r="E244" s="30" t="s">
        <v>397</v>
      </c>
      <c r="F244" s="12" t="s">
        <v>395</v>
      </c>
      <c r="G244" s="10">
        <f t="shared" si="27"/>
        <v>88</v>
      </c>
      <c r="H244" s="10">
        <f t="shared" si="28"/>
        <v>25.99231550372248</v>
      </c>
      <c r="I244" s="13">
        <f t="shared" si="29"/>
        <v>88.026016753771898</v>
      </c>
      <c r="J244" s="10">
        <f t="shared" si="30"/>
        <v>44</v>
      </c>
      <c r="K244" s="14" t="str">
        <f t="shared" si="31"/>
        <v>Dan</v>
      </c>
      <c r="L244" s="15" t="str">
        <f t="shared" si="32"/>
        <v>mother’s table for dinner</v>
      </c>
      <c r="M244" s="9" t="str">
        <f t="shared" si="33"/>
        <v>YES</v>
      </c>
      <c r="N244" s="10" t="str">
        <f t="shared" si="34"/>
        <v>YES</v>
      </c>
      <c r="O244" s="10"/>
      <c r="P244" s="10"/>
      <c r="Q244" s="10"/>
      <c r="R244" s="15" t="s">
        <v>184</v>
      </c>
      <c r="S244" s="15" t="s">
        <v>117</v>
      </c>
      <c r="T244" s="9">
        <v>0</v>
      </c>
      <c r="V244" s="9"/>
      <c r="W244" s="15" t="str">
        <f t="shared" si="35"/>
        <v>Dan was very excited because he was finally able to sit at his mother’s table for dinner shortly after the guests had left the house.</v>
      </c>
    </row>
    <row r="245" spans="1:23" s="15" customFormat="1" x14ac:dyDescent="0.3">
      <c r="A245" s="9">
        <v>61</v>
      </c>
      <c r="B245" s="10">
        <v>4</v>
      </c>
      <c r="C245" s="11">
        <v>0.39382296217761298</v>
      </c>
      <c r="D245" s="10">
        <v>26</v>
      </c>
      <c r="E245" s="30" t="s">
        <v>398</v>
      </c>
      <c r="F245" s="12" t="s">
        <v>395</v>
      </c>
      <c r="G245" s="10">
        <f t="shared" si="27"/>
        <v>66</v>
      </c>
      <c r="H245" s="10">
        <f t="shared" si="28"/>
        <v>25.992315503722455</v>
      </c>
      <c r="I245" s="13">
        <f t="shared" si="29"/>
        <v>66.019512565328981</v>
      </c>
      <c r="J245" s="10">
        <f t="shared" si="30"/>
        <v>44</v>
      </c>
      <c r="K245" s="14" t="str">
        <f t="shared" si="31"/>
        <v>Dan</v>
      </c>
      <c r="L245" s="15" t="str">
        <f t="shared" si="32"/>
        <v>mother’s table for dinner</v>
      </c>
      <c r="M245" s="9" t="str">
        <f t="shared" si="33"/>
        <v>YES</v>
      </c>
      <c r="N245" s="10" t="str">
        <f t="shared" si="34"/>
        <v>YES</v>
      </c>
      <c r="O245" s="10"/>
      <c r="P245" s="10"/>
      <c r="Q245" s="10"/>
      <c r="R245" s="15" t="s">
        <v>184</v>
      </c>
      <c r="S245" s="15" t="s">
        <v>117</v>
      </c>
      <c r="T245" s="9">
        <v>0</v>
      </c>
      <c r="V245" s="9"/>
      <c r="W245" s="15" t="str">
        <f t="shared" si="35"/>
        <v>Dan was excited to be able to sit at his mother’s table for dinner shortly after the guests had left the house.</v>
      </c>
    </row>
    <row r="246" spans="1:23" s="23" customFormat="1" x14ac:dyDescent="0.3">
      <c r="A246" s="16">
        <v>62</v>
      </c>
      <c r="B246" s="17">
        <v>1</v>
      </c>
      <c r="C246" s="18">
        <v>0.29536722163321</v>
      </c>
      <c r="D246" s="17">
        <v>16</v>
      </c>
      <c r="E246" s="29" t="s">
        <v>411</v>
      </c>
      <c r="F246" s="24" t="s">
        <v>399</v>
      </c>
      <c r="G246" s="17">
        <f t="shared" si="27"/>
        <v>53</v>
      </c>
      <c r="H246" s="17">
        <f t="shared" si="28"/>
        <v>15.65446274656013</v>
      </c>
      <c r="I246" s="21">
        <f t="shared" si="29"/>
        <v>54.169856463859631</v>
      </c>
      <c r="J246" s="17">
        <f t="shared" si="30"/>
        <v>37</v>
      </c>
      <c r="K246" s="22" t="str">
        <f t="shared" si="31"/>
        <v>Unlike</v>
      </c>
      <c r="L246" s="23" t="str">
        <f t="shared" si="32"/>
        <v>more open and relaxed</v>
      </c>
      <c r="M246" s="16" t="str">
        <f t="shared" si="33"/>
        <v>YES</v>
      </c>
      <c r="N246" s="10" t="str">
        <f t="shared" si="34"/>
        <v>YES</v>
      </c>
      <c r="O246" s="10" t="str">
        <f>IF(AND(EXACT(F246, F247), EXACT(F246, F248), EXACT(F246, F249), EXACT(F247, F248), EXACT(F248, F249)), "YES","NO")</f>
        <v>YES</v>
      </c>
      <c r="P246" s="10" t="str">
        <f>IF(AND(EXACT(L246, L247), EXACT(L246, L248), EXACT(L246, L249), EXACT(L247, L248), EXACT(L248, L249)), "YES","NO")</f>
        <v>YES</v>
      </c>
      <c r="Q246" s="10" t="str">
        <f>IF(AND(EXACT(K246, K247), EXACT(K246, K248), EXACT(K246, K249), EXACT(K247, K248), EXACT(K248, K249)), "YES","NO")</f>
        <v>YES</v>
      </c>
      <c r="R246" s="23" t="s">
        <v>184</v>
      </c>
      <c r="S246" s="23" t="s">
        <v>117</v>
      </c>
      <c r="T246" s="9">
        <v>0</v>
      </c>
      <c r="V246" s="16"/>
      <c r="W246" s="15" t="str">
        <f t="shared" si="35"/>
        <v>Unlike her sisters, Phillipa is more open and relaxed when she is around unfamiliar people.</v>
      </c>
    </row>
    <row r="247" spans="1:23" s="23" customFormat="1" x14ac:dyDescent="0.3">
      <c r="A247" s="16">
        <v>62</v>
      </c>
      <c r="B247" s="17">
        <v>2</v>
      </c>
      <c r="C247" s="18">
        <v>0.39382296217761298</v>
      </c>
      <c r="D247" s="17">
        <v>16</v>
      </c>
      <c r="E247" s="29" t="s">
        <v>412</v>
      </c>
      <c r="F247" s="24" t="s">
        <v>399</v>
      </c>
      <c r="G247" s="17">
        <f t="shared" si="27"/>
        <v>41</v>
      </c>
      <c r="H247" s="17">
        <f t="shared" si="28"/>
        <v>16.146741449282132</v>
      </c>
      <c r="I247" s="21">
        <f t="shared" si="29"/>
        <v>40.627392347894755</v>
      </c>
      <c r="J247" s="17">
        <f t="shared" si="30"/>
        <v>37</v>
      </c>
      <c r="K247" s="22" t="str">
        <f t="shared" si="31"/>
        <v>Unlike</v>
      </c>
      <c r="L247" s="23" t="str">
        <f t="shared" si="32"/>
        <v>more open and relaxed</v>
      </c>
      <c r="M247" s="16" t="str">
        <f t="shared" si="33"/>
        <v>YES</v>
      </c>
      <c r="N247" s="10" t="str">
        <f t="shared" si="34"/>
        <v>YES</v>
      </c>
      <c r="O247" s="10"/>
      <c r="P247" s="10"/>
      <c r="Q247" s="10"/>
      <c r="R247" s="23" t="s">
        <v>184</v>
      </c>
      <c r="S247" s="23" t="s">
        <v>117</v>
      </c>
      <c r="T247" s="9">
        <v>0</v>
      </c>
      <c r="V247" s="16"/>
      <c r="W247" s="15" t="str">
        <f t="shared" si="35"/>
        <v>Unlike Phil, she is more open and relaxed when she is around unfamiliar people.</v>
      </c>
    </row>
    <row r="248" spans="1:23" s="23" customFormat="1" x14ac:dyDescent="0.3">
      <c r="A248" s="16">
        <v>62</v>
      </c>
      <c r="B248" s="17">
        <v>3</v>
      </c>
      <c r="C248" s="18">
        <v>0.29536722163321</v>
      </c>
      <c r="D248" s="17">
        <v>26</v>
      </c>
      <c r="E248" s="29" t="s">
        <v>413</v>
      </c>
      <c r="F248" s="24" t="s">
        <v>399</v>
      </c>
      <c r="G248" s="17">
        <f t="shared" si="27"/>
        <v>87</v>
      </c>
      <c r="H248" s="17">
        <f t="shared" si="28"/>
        <v>25.69694828208927</v>
      </c>
      <c r="I248" s="21">
        <f t="shared" si="29"/>
        <v>88.026016753771898</v>
      </c>
      <c r="J248" s="17">
        <f t="shared" si="30"/>
        <v>37</v>
      </c>
      <c r="K248" s="22" t="str">
        <f t="shared" si="31"/>
        <v>Unlike</v>
      </c>
      <c r="L248" s="23" t="str">
        <f t="shared" si="32"/>
        <v>more open and relaxed</v>
      </c>
      <c r="M248" s="16" t="str">
        <f t="shared" si="33"/>
        <v>YES</v>
      </c>
      <c r="N248" s="10" t="str">
        <f t="shared" si="34"/>
        <v>YES</v>
      </c>
      <c r="O248" s="10"/>
      <c r="P248" s="10"/>
      <c r="Q248" s="10"/>
      <c r="R248" s="23" t="s">
        <v>184</v>
      </c>
      <c r="S248" s="23" t="s">
        <v>117</v>
      </c>
      <c r="T248" s="9">
        <v>0</v>
      </c>
      <c r="V248" s="16"/>
      <c r="W248" s="15" t="str">
        <f t="shared" si="35"/>
        <v>Unlike her three sisters who live down south, Phillipa is usually more open and relaxed when she is around unfamiliar people.</v>
      </c>
    </row>
    <row r="249" spans="1:23" s="23" customFormat="1" x14ac:dyDescent="0.3">
      <c r="A249" s="16">
        <v>62</v>
      </c>
      <c r="B249" s="17">
        <v>4</v>
      </c>
      <c r="C249" s="18">
        <v>0.39382296217761298</v>
      </c>
      <c r="D249" s="17">
        <v>26</v>
      </c>
      <c r="E249" s="29" t="s">
        <v>414</v>
      </c>
      <c r="F249" s="24" t="s">
        <v>399</v>
      </c>
      <c r="G249" s="17">
        <f t="shared" si="27"/>
        <v>65</v>
      </c>
      <c r="H249" s="17">
        <f t="shared" si="28"/>
        <v>25.598492541544843</v>
      </c>
      <c r="I249" s="21">
        <f t="shared" si="29"/>
        <v>66.019512565328981</v>
      </c>
      <c r="J249" s="17">
        <f t="shared" si="30"/>
        <v>37</v>
      </c>
      <c r="K249" s="22" t="str">
        <f t="shared" si="31"/>
        <v>Unlike</v>
      </c>
      <c r="L249" s="23" t="str">
        <f t="shared" si="32"/>
        <v>more open and relaxed</v>
      </c>
      <c r="M249" s="16" t="str">
        <f t="shared" si="33"/>
        <v>YES</v>
      </c>
      <c r="N249" s="10" t="str">
        <f t="shared" si="34"/>
        <v>YES</v>
      </c>
      <c r="O249" s="10"/>
      <c r="P249" s="10"/>
      <c r="Q249" s="10"/>
      <c r="R249" s="23" t="s">
        <v>184</v>
      </c>
      <c r="S249" s="23" t="s">
        <v>117</v>
      </c>
      <c r="T249" s="9">
        <v>0</v>
      </c>
      <c r="V249" s="16"/>
      <c r="W249" s="15" t="str">
        <f t="shared" si="35"/>
        <v>Unlike her two younger sisters, Phillipa is more open and relaxed when she is around unfamiliar people.</v>
      </c>
    </row>
    <row r="250" spans="1:23" s="15" customFormat="1" x14ac:dyDescent="0.3">
      <c r="A250" s="9">
        <v>63</v>
      </c>
      <c r="B250" s="10">
        <v>1</v>
      </c>
      <c r="C250" s="11">
        <v>0.29536722163321</v>
      </c>
      <c r="D250" s="10">
        <v>16</v>
      </c>
      <c r="E250" s="12" t="s">
        <v>408</v>
      </c>
      <c r="F250" s="48" t="s">
        <v>639</v>
      </c>
      <c r="G250" s="10">
        <f t="shared" si="27"/>
        <v>54</v>
      </c>
      <c r="H250" s="10">
        <f t="shared" si="28"/>
        <v>15.94982996819334</v>
      </c>
      <c r="I250" s="13">
        <f t="shared" si="29"/>
        <v>54.169856463859631</v>
      </c>
      <c r="J250" s="10">
        <f t="shared" si="30"/>
        <v>60</v>
      </c>
      <c r="K250" s="14" t="str">
        <f t="shared" si="31"/>
        <v>While</v>
      </c>
      <c r="L250" s="15" t="str">
        <f t="shared" si="32"/>
        <v>playing in the park,</v>
      </c>
      <c r="M250" s="9" t="str">
        <f t="shared" si="33"/>
        <v>YES</v>
      </c>
      <c r="N250" s="10" t="str">
        <f t="shared" si="34"/>
        <v>YES</v>
      </c>
      <c r="O250" s="10" t="str">
        <f>IF(AND(EXACT(F250, F251), EXACT(F250, F252), EXACT(F250, F253), EXACT(F251, F252), EXACT(F252, F253)), "YES","NO")</f>
        <v>YES</v>
      </c>
      <c r="P250" s="10" t="str">
        <f>IF(AND(EXACT(L250, L251), EXACT(L250, L252), EXACT(L250, L253), EXACT(L251, L252), EXACT(L252, L253)), "YES","NO")</f>
        <v>YES</v>
      </c>
      <c r="Q250" s="10" t="str">
        <f>IF(AND(EXACT(K250, K251), EXACT(K250, K252), EXACT(K250, K253), EXACT(K251, K252), EXACT(K252, K253)), "YES","NO")</f>
        <v>YES</v>
      </c>
      <c r="R250" s="15" t="s">
        <v>184</v>
      </c>
      <c r="S250" s="15" t="s">
        <v>117</v>
      </c>
      <c r="T250" s="9">
        <v>0</v>
      </c>
      <c r="V250" s="9"/>
      <c r="W250" s="15" t="str">
        <f t="shared" si="35"/>
        <v>While the two young children were playing in the park, their parents were talking about last night's football game.</v>
      </c>
    </row>
    <row r="251" spans="1:23" s="15" customFormat="1" x14ac:dyDescent="0.3">
      <c r="A251" s="9">
        <v>63</v>
      </c>
      <c r="B251" s="10">
        <v>2</v>
      </c>
      <c r="C251" s="11">
        <v>0.39382296217761298</v>
      </c>
      <c r="D251" s="10">
        <v>16</v>
      </c>
      <c r="E251" s="12" t="s">
        <v>407</v>
      </c>
      <c r="F251" s="48" t="s">
        <v>639</v>
      </c>
      <c r="G251" s="10">
        <f t="shared" si="27"/>
        <v>40</v>
      </c>
      <c r="H251" s="10">
        <f t="shared" si="28"/>
        <v>15.75291848710452</v>
      </c>
      <c r="I251" s="13">
        <f t="shared" si="29"/>
        <v>40.627392347894755</v>
      </c>
      <c r="J251" s="10">
        <f t="shared" si="30"/>
        <v>60</v>
      </c>
      <c r="K251" s="14" t="str">
        <f t="shared" si="31"/>
        <v>While</v>
      </c>
      <c r="L251" s="15" t="str">
        <f t="shared" si="32"/>
        <v>playing in the park,</v>
      </c>
      <c r="M251" s="9" t="str">
        <f t="shared" si="33"/>
        <v>YES</v>
      </c>
      <c r="N251" s="10" t="str">
        <f t="shared" si="34"/>
        <v>YES</v>
      </c>
      <c r="O251" s="10"/>
      <c r="P251" s="10"/>
      <c r="Q251" s="10"/>
      <c r="R251" s="15" t="s">
        <v>184</v>
      </c>
      <c r="S251" s="15" t="s">
        <v>117</v>
      </c>
      <c r="T251" s="9">
        <v>0</v>
      </c>
      <c r="V251" s="9"/>
      <c r="W251" s="15" t="str">
        <f t="shared" si="35"/>
        <v>While the boys were playing in the park, their parents were talking about last night's football game.</v>
      </c>
    </row>
    <row r="252" spans="1:23" s="15" customFormat="1" x14ac:dyDescent="0.3">
      <c r="A252" s="9">
        <v>63</v>
      </c>
      <c r="B252" s="10">
        <v>3</v>
      </c>
      <c r="C252" s="11">
        <v>0.29536722163321</v>
      </c>
      <c r="D252" s="10">
        <v>26</v>
      </c>
      <c r="E252" s="12" t="s">
        <v>409</v>
      </c>
      <c r="F252" s="48" t="s">
        <v>639</v>
      </c>
      <c r="G252" s="10">
        <f t="shared" si="27"/>
        <v>87</v>
      </c>
      <c r="H252" s="10">
        <f t="shared" si="28"/>
        <v>25.69694828208927</v>
      </c>
      <c r="I252" s="13">
        <f t="shared" si="29"/>
        <v>88.026016753771898</v>
      </c>
      <c r="J252" s="10">
        <f t="shared" si="30"/>
        <v>60</v>
      </c>
      <c r="K252" s="14" t="str">
        <f t="shared" si="31"/>
        <v>While</v>
      </c>
      <c r="L252" s="15" t="str">
        <f t="shared" si="32"/>
        <v>playing in the park,</v>
      </c>
      <c r="M252" s="9" t="str">
        <f t="shared" si="33"/>
        <v>YES</v>
      </c>
      <c r="N252" s="10" t="str">
        <f t="shared" si="34"/>
        <v>YES</v>
      </c>
      <c r="O252" s="10"/>
      <c r="P252" s="10"/>
      <c r="Q252" s="10"/>
      <c r="R252" s="15" t="s">
        <v>184</v>
      </c>
      <c r="S252" s="15" t="s">
        <v>117</v>
      </c>
      <c r="T252" s="9">
        <v>0</v>
      </c>
      <c r="V252" s="9"/>
      <c r="W252" s="15" t="str">
        <f t="shared" si="35"/>
        <v>While the young sisters and their friends were having a lot of fun playing in the park, their parents were talking about last night's football game.</v>
      </c>
    </row>
    <row r="253" spans="1:23" s="15" customFormat="1" x14ac:dyDescent="0.3">
      <c r="A253" s="9">
        <v>63</v>
      </c>
      <c r="B253" s="10">
        <v>4</v>
      </c>
      <c r="C253" s="11">
        <v>0.39382296217761298</v>
      </c>
      <c r="D253" s="10">
        <v>26</v>
      </c>
      <c r="E253" s="12" t="s">
        <v>410</v>
      </c>
      <c r="F253" s="48" t="s">
        <v>639</v>
      </c>
      <c r="G253" s="10">
        <f t="shared" si="27"/>
        <v>66</v>
      </c>
      <c r="H253" s="10">
        <f t="shared" si="28"/>
        <v>25.992315503722455</v>
      </c>
      <c r="I253" s="13">
        <f t="shared" si="29"/>
        <v>66.019512565328981</v>
      </c>
      <c r="J253" s="10">
        <f t="shared" si="30"/>
        <v>60</v>
      </c>
      <c r="K253" s="14" t="str">
        <f t="shared" si="31"/>
        <v>While</v>
      </c>
      <c r="L253" s="15" t="str">
        <f t="shared" si="32"/>
        <v>playing in the park,</v>
      </c>
      <c r="M253" s="9" t="str">
        <f t="shared" si="33"/>
        <v>YES</v>
      </c>
      <c r="N253" s="10" t="str">
        <f t="shared" si="34"/>
        <v>YES</v>
      </c>
      <c r="O253" s="10"/>
      <c r="P253" s="10"/>
      <c r="Q253" s="10"/>
      <c r="R253" s="15" t="s">
        <v>184</v>
      </c>
      <c r="S253" s="15" t="s">
        <v>117</v>
      </c>
      <c r="T253" s="9">
        <v>0</v>
      </c>
      <c r="V253" s="9"/>
      <c r="W253" s="15" t="str">
        <f t="shared" si="35"/>
        <v>While the young boys were having a lot of fun playing in the park, their parents were talking about last night's football game.</v>
      </c>
    </row>
    <row r="254" spans="1:23" s="23" customFormat="1" ht="14.55" customHeight="1" x14ac:dyDescent="0.3">
      <c r="A254" s="16">
        <v>64</v>
      </c>
      <c r="B254" s="17">
        <v>1</v>
      </c>
      <c r="C254" s="18">
        <v>0.29536722163321</v>
      </c>
      <c r="D254" s="17">
        <v>16</v>
      </c>
      <c r="E254" s="29" t="s">
        <v>416</v>
      </c>
      <c r="F254" s="24" t="s">
        <v>572</v>
      </c>
      <c r="G254" s="17">
        <f t="shared" si="27"/>
        <v>53</v>
      </c>
      <c r="H254" s="17">
        <f t="shared" si="28"/>
        <v>15.65446274656013</v>
      </c>
      <c r="I254" s="21">
        <f t="shared" si="29"/>
        <v>54.169856463859631</v>
      </c>
      <c r="J254" s="17">
        <f t="shared" si="30"/>
        <v>66</v>
      </c>
      <c r="K254" s="22" t="str">
        <f t="shared" si="31"/>
        <v>The</v>
      </c>
      <c r="L254" s="23" t="str">
        <f t="shared" si="32"/>
        <v>more friendly and apologetic</v>
      </c>
      <c r="M254" s="16" t="str">
        <f t="shared" si="33"/>
        <v>YES</v>
      </c>
      <c r="N254" s="10" t="str">
        <f t="shared" si="34"/>
        <v>YES</v>
      </c>
      <c r="O254" s="10" t="str">
        <f>IF(AND(EXACT(F254, F255), EXACT(F254, F256), EXACT(F254, F257), EXACT(F255, F256), EXACT(F256, F257)), "YES","NO")</f>
        <v>YES</v>
      </c>
      <c r="P254" s="10" t="str">
        <f>IF(AND(EXACT(L254, L255), EXACT(L254, L256), EXACT(L254, L257), EXACT(L255, L256), EXACT(L256, L257)), "YES","NO")</f>
        <v>YES</v>
      </c>
      <c r="Q254" s="10" t="str">
        <f>IF(AND(EXACT(K254, K255), EXACT(K254, K256), EXACT(K254, K257), EXACT(K255, K256), EXACT(K256, K257)), "YES","NO")</f>
        <v>YES</v>
      </c>
      <c r="R254" s="23" t="s">
        <v>184</v>
      </c>
      <c r="S254" s="23" t="s">
        <v>117</v>
      </c>
      <c r="T254" s="9">
        <v>0</v>
      </c>
      <c r="V254" s="16"/>
      <c r="W254" s="15" t="str">
        <f t="shared" si="35"/>
        <v>The office secretary was more friendly and apologetic after she discovered that she may get in trouble with her manager.</v>
      </c>
    </row>
    <row r="255" spans="1:23" s="23" customFormat="1" x14ac:dyDescent="0.3">
      <c r="A255" s="16">
        <v>64</v>
      </c>
      <c r="B255" s="17">
        <v>2</v>
      </c>
      <c r="C255" s="18">
        <v>0.39382296217761298</v>
      </c>
      <c r="D255" s="17">
        <v>16</v>
      </c>
      <c r="E255" s="29" t="s">
        <v>415</v>
      </c>
      <c r="F255" s="24" t="s">
        <v>572</v>
      </c>
      <c r="G255" s="17">
        <f t="shared" si="27"/>
        <v>41</v>
      </c>
      <c r="H255" s="17">
        <f t="shared" si="28"/>
        <v>16.146741449282132</v>
      </c>
      <c r="I255" s="21">
        <f t="shared" si="29"/>
        <v>40.627392347894755</v>
      </c>
      <c r="J255" s="17">
        <f t="shared" si="30"/>
        <v>66</v>
      </c>
      <c r="K255" s="22" t="str">
        <f t="shared" si="31"/>
        <v>The</v>
      </c>
      <c r="L255" s="23" t="str">
        <f t="shared" si="32"/>
        <v>more friendly and apologetic</v>
      </c>
      <c r="M255" s="16" t="str">
        <f t="shared" si="33"/>
        <v>YES</v>
      </c>
      <c r="N255" s="10" t="str">
        <f t="shared" si="34"/>
        <v>YES</v>
      </c>
      <c r="O255" s="10"/>
      <c r="P255" s="10"/>
      <c r="Q255" s="10"/>
      <c r="R255" s="23" t="s">
        <v>184</v>
      </c>
      <c r="S255" s="23" t="s">
        <v>117</v>
      </c>
      <c r="T255" s="9">
        <v>0</v>
      </c>
      <c r="V255" s="16"/>
      <c r="W255" s="15" t="str">
        <f t="shared" si="35"/>
        <v>The lady was more friendly and apologetic after she discovered that she may get in trouble with her manager.</v>
      </c>
    </row>
    <row r="256" spans="1:23" s="23" customFormat="1" x14ac:dyDescent="0.3">
      <c r="A256" s="16">
        <v>64</v>
      </c>
      <c r="B256" s="17">
        <v>3</v>
      </c>
      <c r="C256" s="18">
        <v>0.29536722163321</v>
      </c>
      <c r="D256" s="17">
        <v>26</v>
      </c>
      <c r="E256" s="29" t="s">
        <v>418</v>
      </c>
      <c r="F256" s="24" t="s">
        <v>572</v>
      </c>
      <c r="G256" s="17">
        <f t="shared" si="27"/>
        <v>87</v>
      </c>
      <c r="H256" s="17">
        <f t="shared" si="28"/>
        <v>25.69694828208927</v>
      </c>
      <c r="I256" s="21">
        <f t="shared" si="29"/>
        <v>88.026016753771898</v>
      </c>
      <c r="J256" s="17">
        <f t="shared" si="30"/>
        <v>66</v>
      </c>
      <c r="K256" s="22" t="str">
        <f t="shared" si="31"/>
        <v>The</v>
      </c>
      <c r="L256" s="23" t="str">
        <f t="shared" si="32"/>
        <v>more friendly and apologetic</v>
      </c>
      <c r="M256" s="16" t="str">
        <f t="shared" si="33"/>
        <v>YES</v>
      </c>
      <c r="N256" s="10" t="str">
        <f t="shared" si="34"/>
        <v>YES</v>
      </c>
      <c r="O256" s="10"/>
      <c r="P256" s="10"/>
      <c r="Q256" s="10"/>
      <c r="R256" s="23" t="s">
        <v>184</v>
      </c>
      <c r="S256" s="23" t="s">
        <v>117</v>
      </c>
      <c r="T256" s="9">
        <v>0</v>
      </c>
      <c r="V256" s="16"/>
      <c r="W256" s="15" t="str">
        <f t="shared" si="35"/>
        <v>The newly hired departmental secretary became increasingly more friendly and apologetic after she discovered that she may get in trouble with her manager.</v>
      </c>
    </row>
    <row r="257" spans="1:23" s="23" customFormat="1" x14ac:dyDescent="0.3">
      <c r="A257" s="16">
        <v>64</v>
      </c>
      <c r="B257" s="17">
        <v>4</v>
      </c>
      <c r="C257" s="18">
        <v>0.39382296217761298</v>
      </c>
      <c r="D257" s="17">
        <v>26</v>
      </c>
      <c r="E257" s="29" t="s">
        <v>417</v>
      </c>
      <c r="F257" s="24" t="s">
        <v>572</v>
      </c>
      <c r="G257" s="17">
        <f t="shared" si="27"/>
        <v>65</v>
      </c>
      <c r="H257" s="17">
        <f t="shared" si="28"/>
        <v>25.598492541544843</v>
      </c>
      <c r="I257" s="21">
        <f t="shared" si="29"/>
        <v>66.019512565328981</v>
      </c>
      <c r="J257" s="17">
        <f t="shared" si="30"/>
        <v>66</v>
      </c>
      <c r="K257" s="22" t="str">
        <f t="shared" si="31"/>
        <v>The</v>
      </c>
      <c r="L257" s="23" t="str">
        <f t="shared" si="32"/>
        <v>more friendly and apologetic</v>
      </c>
      <c r="M257" s="16" t="str">
        <f t="shared" si="33"/>
        <v>YES</v>
      </c>
      <c r="N257" s="10" t="str">
        <f t="shared" si="34"/>
        <v>YES</v>
      </c>
      <c r="O257" s="10"/>
      <c r="P257" s="10"/>
      <c r="Q257" s="10"/>
      <c r="R257" s="23" t="s">
        <v>184</v>
      </c>
      <c r="S257" s="23" t="s">
        <v>117</v>
      </c>
      <c r="T257" s="9">
        <v>0</v>
      </c>
      <c r="V257" s="16"/>
      <c r="W257" s="15" t="str">
        <f t="shared" si="35"/>
        <v>The newly hired office secretary was more friendly and apologetic after she discovered that she may get in trouble with her manager.</v>
      </c>
    </row>
    <row r="258" spans="1:23" s="15" customFormat="1" x14ac:dyDescent="0.3">
      <c r="A258" s="9">
        <v>65</v>
      </c>
      <c r="B258" s="10">
        <v>1</v>
      </c>
      <c r="C258" s="11">
        <v>0.29536722163321</v>
      </c>
      <c r="D258" s="10">
        <v>16</v>
      </c>
      <c r="E258" s="30" t="s">
        <v>420</v>
      </c>
      <c r="F258" s="12" t="s">
        <v>419</v>
      </c>
      <c r="G258" s="10">
        <f t="shared" ref="G258:G321" si="36">LEN(E258)</f>
        <v>55</v>
      </c>
      <c r="H258" s="10">
        <f t="shared" ref="H258:H321" si="37">G258*C258</f>
        <v>16.245197189826548</v>
      </c>
      <c r="I258" s="13">
        <f t="shared" ref="I258:I321" si="38">D258/C258</f>
        <v>54.169856463859631</v>
      </c>
      <c r="J258" s="10">
        <f t="shared" ref="J258:J321" si="39">LEN(F258)</f>
        <v>57</v>
      </c>
      <c r="K258" s="14" t="str">
        <f t="shared" ref="K258:K321" si="40">LEFT(E258, FIND(" ", E258)-1)</f>
        <v>He</v>
      </c>
      <c r="L258" s="15" t="str">
        <f t="shared" ref="L258:L321" si="41">MID(E258,FIND("@",SUBSTITUTE(E258," ","@",LEN(E258)-LEN(SUBSTITUTE(E258," ",""))-(4-1)))+1,LEN(E258))</f>
        <v>the huge difference that</v>
      </c>
      <c r="M258" s="9" t="str">
        <f t="shared" ref="M258:M321" si="42">IF(OR(LEN(F258)&lt;30, LEN(F258)&gt;90), "NO", "YES")</f>
        <v>YES</v>
      </c>
      <c r="N258" s="10" t="str">
        <f t="shared" ref="N258:N321" si="43">IF(IF(LEN(TRIM(L258))=0,0,LEN(TRIM(L258))-LEN(SUBSTITUTE(L258," ",""))+1)=4, "YES", "NO")</f>
        <v>YES</v>
      </c>
      <c r="O258" s="10" t="str">
        <f>IF(AND(EXACT(F258, F259), EXACT(F258, F260), EXACT(F258, F261), EXACT(F259, F260), EXACT(F260, F261)), "YES","NO")</f>
        <v>YES</v>
      </c>
      <c r="P258" s="10" t="str">
        <f>IF(AND(EXACT(L258, L259), EXACT(L258, L260), EXACT(L258, L261), EXACT(L259, L260), EXACT(L260, L261)), "YES","NO")</f>
        <v>YES</v>
      </c>
      <c r="Q258" s="10" t="str">
        <f>IF(AND(EXACT(K258, K259), EXACT(K258, K260), EXACT(K258, K261), EXACT(K259, K260), EXACT(K260, K261)), "YES","NO")</f>
        <v>YES</v>
      </c>
      <c r="R258" s="15" t="s">
        <v>184</v>
      </c>
      <c r="S258" s="15" t="s">
        <v>117</v>
      </c>
      <c r="T258" s="9">
        <v>0</v>
      </c>
      <c r="V258" s="9"/>
      <c r="W258" s="15" t="str">
        <f t="shared" ref="W258:W321" si="44">E258&amp;" "&amp;F258</f>
        <v>He usually thought a lot about the huge difference that his charity work would make if he could raise more money.</v>
      </c>
    </row>
    <row r="259" spans="1:23" s="15" customFormat="1" x14ac:dyDescent="0.3">
      <c r="A259" s="9">
        <v>65</v>
      </c>
      <c r="B259" s="10">
        <v>2</v>
      </c>
      <c r="C259" s="11">
        <v>0.39382296217761298</v>
      </c>
      <c r="D259" s="10">
        <v>16</v>
      </c>
      <c r="E259" s="30" t="s">
        <v>421</v>
      </c>
      <c r="F259" s="12" t="s">
        <v>419</v>
      </c>
      <c r="G259" s="10">
        <f t="shared" si="36"/>
        <v>41</v>
      </c>
      <c r="H259" s="10">
        <f t="shared" si="37"/>
        <v>16.146741449282132</v>
      </c>
      <c r="I259" s="13">
        <f t="shared" si="38"/>
        <v>40.627392347894755</v>
      </c>
      <c r="J259" s="10">
        <f t="shared" si="39"/>
        <v>57</v>
      </c>
      <c r="K259" s="14" t="str">
        <f t="shared" si="40"/>
        <v>He</v>
      </c>
      <c r="L259" s="15" t="str">
        <f t="shared" si="41"/>
        <v>the huge difference that</v>
      </c>
      <c r="M259" s="9" t="str">
        <f t="shared" si="42"/>
        <v>YES</v>
      </c>
      <c r="N259" s="10" t="str">
        <f t="shared" si="43"/>
        <v>YES</v>
      </c>
      <c r="O259" s="10"/>
      <c r="P259" s="10"/>
      <c r="Q259" s="10"/>
      <c r="R259" s="15" t="s">
        <v>184</v>
      </c>
      <c r="S259" s="15" t="s">
        <v>117</v>
      </c>
      <c r="T259" s="9">
        <v>0</v>
      </c>
      <c r="V259" s="9"/>
      <c r="W259" s="15" t="str">
        <f t="shared" si="44"/>
        <v>He thought about the huge difference that his charity work would make if he could raise more money.</v>
      </c>
    </row>
    <row r="260" spans="1:23" s="15" customFormat="1" x14ac:dyDescent="0.3">
      <c r="A260" s="9">
        <v>65</v>
      </c>
      <c r="B260" s="10">
        <v>3</v>
      </c>
      <c r="C260" s="11">
        <v>0.29536722163321</v>
      </c>
      <c r="D260" s="10">
        <v>26</v>
      </c>
      <c r="E260" s="30" t="s">
        <v>422</v>
      </c>
      <c r="F260" s="12" t="s">
        <v>419</v>
      </c>
      <c r="G260" s="10">
        <f t="shared" si="36"/>
        <v>88</v>
      </c>
      <c r="H260" s="10">
        <f t="shared" si="37"/>
        <v>25.99231550372248</v>
      </c>
      <c r="I260" s="13">
        <f t="shared" si="38"/>
        <v>88.026016753771898</v>
      </c>
      <c r="J260" s="10">
        <f t="shared" si="39"/>
        <v>57</v>
      </c>
      <c r="K260" s="14" t="str">
        <f t="shared" si="40"/>
        <v>He</v>
      </c>
      <c r="L260" s="15" t="str">
        <f t="shared" si="41"/>
        <v>the huge difference that</v>
      </c>
      <c r="M260" s="9" t="str">
        <f t="shared" si="42"/>
        <v>YES</v>
      </c>
      <c r="N260" s="10" t="str">
        <f t="shared" si="43"/>
        <v>YES</v>
      </c>
      <c r="O260" s="10"/>
      <c r="P260" s="10"/>
      <c r="Q260" s="10"/>
      <c r="R260" s="15" t="s">
        <v>184</v>
      </c>
      <c r="S260" s="15" t="s">
        <v>117</v>
      </c>
      <c r="T260" s="9">
        <v>0</v>
      </c>
      <c r="V260" s="9"/>
      <c r="W260" s="15" t="str">
        <f t="shared" si="44"/>
        <v>He couldn't stop thinking towards the end of the campaign about the huge difference that his charity work would make if he could raise more money.</v>
      </c>
    </row>
    <row r="261" spans="1:23" s="15" customFormat="1" x14ac:dyDescent="0.3">
      <c r="A261" s="9">
        <v>65</v>
      </c>
      <c r="B261" s="10">
        <v>4</v>
      </c>
      <c r="C261" s="11">
        <v>0.39382296217761298</v>
      </c>
      <c r="D261" s="10">
        <v>26</v>
      </c>
      <c r="E261" s="30" t="s">
        <v>423</v>
      </c>
      <c r="F261" s="12" t="s">
        <v>419</v>
      </c>
      <c r="G261" s="10">
        <f t="shared" si="36"/>
        <v>66</v>
      </c>
      <c r="H261" s="10">
        <f t="shared" si="37"/>
        <v>25.992315503722455</v>
      </c>
      <c r="I261" s="13">
        <f t="shared" si="38"/>
        <v>66.019512565328981</v>
      </c>
      <c r="J261" s="10">
        <f t="shared" si="39"/>
        <v>57</v>
      </c>
      <c r="K261" s="14" t="str">
        <f t="shared" si="40"/>
        <v>He</v>
      </c>
      <c r="L261" s="15" t="str">
        <f t="shared" si="41"/>
        <v>the huge difference that</v>
      </c>
      <c r="M261" s="9" t="str">
        <f t="shared" si="42"/>
        <v>YES</v>
      </c>
      <c r="N261" s="10" t="str">
        <f t="shared" si="43"/>
        <v>YES</v>
      </c>
      <c r="O261" s="10"/>
      <c r="P261" s="10"/>
      <c r="Q261" s="10"/>
      <c r="R261" s="15" t="s">
        <v>184</v>
      </c>
      <c r="S261" s="15" t="s">
        <v>117</v>
      </c>
      <c r="T261" s="9">
        <v>0</v>
      </c>
      <c r="V261" s="9"/>
      <c r="W261" s="15" t="str">
        <f t="shared" si="44"/>
        <v>He could not stop thinking that day about the huge difference that his charity work would make if he could raise more money.</v>
      </c>
    </row>
    <row r="262" spans="1:23" s="23" customFormat="1" x14ac:dyDescent="0.3">
      <c r="A262" s="16">
        <v>66</v>
      </c>
      <c r="B262" s="17">
        <v>1</v>
      </c>
      <c r="C262" s="18">
        <v>0.29536722163321</v>
      </c>
      <c r="D262" s="17">
        <v>16</v>
      </c>
      <c r="E262" s="29" t="s">
        <v>424</v>
      </c>
      <c r="F262" s="24" t="s">
        <v>640</v>
      </c>
      <c r="G262" s="17">
        <f t="shared" si="36"/>
        <v>54</v>
      </c>
      <c r="H262" s="17">
        <f t="shared" si="37"/>
        <v>15.94982996819334</v>
      </c>
      <c r="I262" s="21">
        <f t="shared" si="38"/>
        <v>54.169856463859631</v>
      </c>
      <c r="J262" s="17">
        <f t="shared" si="39"/>
        <v>66</v>
      </c>
      <c r="K262" s="22" t="str">
        <f t="shared" si="40"/>
        <v>Despite</v>
      </c>
      <c r="L262" s="23" t="str">
        <f t="shared" si="41"/>
        <v>the old burglar spent</v>
      </c>
      <c r="M262" s="16" t="str">
        <f t="shared" si="42"/>
        <v>YES</v>
      </c>
      <c r="N262" s="10" t="str">
        <f t="shared" si="43"/>
        <v>YES</v>
      </c>
      <c r="O262" s="10" t="str">
        <f>IF(AND(EXACT(F262, F263), EXACT(F262, F264), EXACT(F262, F265), EXACT(F263, F264), EXACT(F264, F265)), "YES","NO")</f>
        <v>YES</v>
      </c>
      <c r="P262" s="10" t="str">
        <f>IF(AND(EXACT(L262, L263), EXACT(L262, L264), EXACT(L262, L265), EXACT(L263, L264), EXACT(L264, L265)), "YES","NO")</f>
        <v>YES</v>
      </c>
      <c r="Q262" s="10" t="str">
        <f>IF(AND(EXACT(K262, K263), EXACT(K262, K264), EXACT(K262, K265), EXACT(K263, K264), EXACT(K264, K265)), "YES","NO")</f>
        <v>YES</v>
      </c>
      <c r="R262" s="23" t="s">
        <v>184</v>
      </c>
      <c r="S262" s="23" t="s">
        <v>117</v>
      </c>
      <c r="T262" s="9">
        <v>0</v>
      </c>
      <c r="V262" s="16"/>
      <c r="W262" s="15" t="str">
        <f t="shared" si="44"/>
        <v>Despite his long list of crimes, the old burglar spent only three years in prison because he received a lenient sentence.</v>
      </c>
    </row>
    <row r="263" spans="1:23" s="23" customFormat="1" x14ac:dyDescent="0.3">
      <c r="A263" s="16">
        <v>66</v>
      </c>
      <c r="B263" s="17">
        <v>2</v>
      </c>
      <c r="C263" s="18">
        <v>0.39382296217761298</v>
      </c>
      <c r="D263" s="17">
        <v>16</v>
      </c>
      <c r="E263" s="29" t="s">
        <v>425</v>
      </c>
      <c r="F263" s="24" t="s">
        <v>640</v>
      </c>
      <c r="G263" s="17">
        <f t="shared" si="36"/>
        <v>41</v>
      </c>
      <c r="H263" s="17">
        <f t="shared" si="37"/>
        <v>16.146741449282132</v>
      </c>
      <c r="I263" s="21">
        <f t="shared" si="38"/>
        <v>40.627392347894755</v>
      </c>
      <c r="J263" s="17">
        <f t="shared" si="39"/>
        <v>66</v>
      </c>
      <c r="K263" s="22" t="str">
        <f t="shared" si="40"/>
        <v>Despite</v>
      </c>
      <c r="L263" s="23" t="str">
        <f t="shared" si="41"/>
        <v>the old burglar spent</v>
      </c>
      <c r="M263" s="16" t="str">
        <f t="shared" si="42"/>
        <v>YES</v>
      </c>
      <c r="N263" s="10" t="str">
        <f t="shared" si="43"/>
        <v>YES</v>
      </c>
      <c r="O263" s="10"/>
      <c r="P263" s="10"/>
      <c r="Q263" s="10"/>
      <c r="R263" s="23" t="s">
        <v>184</v>
      </c>
      <c r="S263" s="23" t="s">
        <v>117</v>
      </c>
      <c r="T263" s="9">
        <v>0</v>
      </c>
      <c r="V263" s="16"/>
      <c r="W263" s="15" t="str">
        <f t="shared" si="44"/>
        <v>Despite his crimes, the old burglar spent only three years in prison because he received a lenient sentence.</v>
      </c>
    </row>
    <row r="264" spans="1:23" s="23" customFormat="1" x14ac:dyDescent="0.3">
      <c r="A264" s="16">
        <v>66</v>
      </c>
      <c r="B264" s="17">
        <v>3</v>
      </c>
      <c r="C264" s="18">
        <v>0.29536722163321</v>
      </c>
      <c r="D264" s="17">
        <v>26</v>
      </c>
      <c r="E264" s="29" t="s">
        <v>427</v>
      </c>
      <c r="F264" s="24" t="s">
        <v>640</v>
      </c>
      <c r="G264" s="17">
        <f t="shared" si="36"/>
        <v>88</v>
      </c>
      <c r="H264" s="17">
        <f t="shared" si="37"/>
        <v>25.99231550372248</v>
      </c>
      <c r="I264" s="21">
        <f t="shared" si="38"/>
        <v>88.026016753771898</v>
      </c>
      <c r="J264" s="17">
        <f t="shared" si="39"/>
        <v>66</v>
      </c>
      <c r="K264" s="22" t="str">
        <f t="shared" si="40"/>
        <v>Despite</v>
      </c>
      <c r="L264" s="23" t="str">
        <f t="shared" si="41"/>
        <v>the old burglar spent</v>
      </c>
      <c r="M264" s="16" t="str">
        <f t="shared" si="42"/>
        <v>YES</v>
      </c>
      <c r="N264" s="10" t="str">
        <f t="shared" si="43"/>
        <v>YES</v>
      </c>
      <c r="O264" s="10"/>
      <c r="P264" s="10"/>
      <c r="Q264" s="10"/>
      <c r="R264" s="23" t="s">
        <v>184</v>
      </c>
      <c r="S264" s="23" t="s">
        <v>117</v>
      </c>
      <c r="T264" s="9">
        <v>0</v>
      </c>
      <c r="V264" s="16"/>
      <c r="W264" s="15" t="str">
        <f t="shared" si="44"/>
        <v>Despite committing a large number of crimes all over the big city, the old burglar spent only three years in prison because he received a lenient sentence.</v>
      </c>
    </row>
    <row r="265" spans="1:23" s="23" customFormat="1" x14ac:dyDescent="0.3">
      <c r="A265" s="16">
        <v>66</v>
      </c>
      <c r="B265" s="17">
        <v>4</v>
      </c>
      <c r="C265" s="18">
        <v>0.39382296217761298</v>
      </c>
      <c r="D265" s="17">
        <v>26</v>
      </c>
      <c r="E265" s="29" t="s">
        <v>426</v>
      </c>
      <c r="F265" s="24" t="s">
        <v>640</v>
      </c>
      <c r="G265" s="17">
        <f t="shared" si="36"/>
        <v>66</v>
      </c>
      <c r="H265" s="17">
        <f t="shared" si="37"/>
        <v>25.992315503722455</v>
      </c>
      <c r="I265" s="21">
        <f t="shared" si="38"/>
        <v>66.019512565328981</v>
      </c>
      <c r="J265" s="17">
        <f t="shared" si="39"/>
        <v>66</v>
      </c>
      <c r="K265" s="22" t="str">
        <f t="shared" si="40"/>
        <v>Despite</v>
      </c>
      <c r="L265" s="23" t="str">
        <f t="shared" si="41"/>
        <v>the old burglar spent</v>
      </c>
      <c r="M265" s="16" t="str">
        <f t="shared" si="42"/>
        <v>YES</v>
      </c>
      <c r="N265" s="10" t="str">
        <f t="shared" si="43"/>
        <v>YES</v>
      </c>
      <c r="O265" s="10"/>
      <c r="P265" s="10"/>
      <c r="Q265" s="10"/>
      <c r="R265" s="23" t="s">
        <v>184</v>
      </c>
      <c r="S265" s="23" t="s">
        <v>117</v>
      </c>
      <c r="T265" s="9">
        <v>0</v>
      </c>
      <c r="V265" s="16"/>
      <c r="W265" s="15" t="str">
        <f t="shared" si="44"/>
        <v>Despite committing crimes all over the city, the old burglar spent only three years in prison because he received a lenient sentence.</v>
      </c>
    </row>
    <row r="266" spans="1:23" s="15" customFormat="1" x14ac:dyDescent="0.3">
      <c r="A266" s="9">
        <v>67</v>
      </c>
      <c r="B266" s="10">
        <v>1</v>
      </c>
      <c r="C266" s="11">
        <v>0.29536722163321</v>
      </c>
      <c r="D266" s="10">
        <v>16</v>
      </c>
      <c r="E266" s="30" t="s">
        <v>428</v>
      </c>
      <c r="F266" s="24" t="s">
        <v>641</v>
      </c>
      <c r="G266" s="10">
        <f t="shared" si="36"/>
        <v>55</v>
      </c>
      <c r="H266" s="10">
        <f t="shared" si="37"/>
        <v>16.245197189826548</v>
      </c>
      <c r="I266" s="13">
        <f t="shared" si="38"/>
        <v>54.169856463859631</v>
      </c>
      <c r="J266" s="10">
        <f t="shared" si="39"/>
        <v>49</v>
      </c>
      <c r="K266" s="14" t="str">
        <f t="shared" si="40"/>
        <v>Though</v>
      </c>
      <c r="L266" s="15" t="str">
        <f t="shared" si="41"/>
        <v>was a little uneasy</v>
      </c>
      <c r="M266" s="9" t="str">
        <f t="shared" si="42"/>
        <v>YES</v>
      </c>
      <c r="N266" s="10" t="str">
        <f t="shared" si="43"/>
        <v>YES</v>
      </c>
      <c r="O266" s="10" t="str">
        <f>IF(AND(EXACT(F266, F267), EXACT(F266, F268), EXACT(F266, F269), EXACT(F267, F268), EXACT(F268, F269)), "YES","NO")</f>
        <v>YES</v>
      </c>
      <c r="P266" s="10" t="str">
        <f>IF(AND(EXACT(L266, L267), EXACT(L266, L268), EXACT(L266, L269), EXACT(L267, L268), EXACT(L268, L269)), "YES","NO")</f>
        <v>YES</v>
      </c>
      <c r="Q266" s="10" t="str">
        <f>IF(AND(EXACT(K266, K267), EXACT(K266, K268), EXACT(K266, K269), EXACT(K267, K268), EXACT(K268, K269)), "YES","NO")</f>
        <v>YES</v>
      </c>
      <c r="R266" s="15" t="s">
        <v>184</v>
      </c>
      <c r="S266" s="15" t="s">
        <v>117</v>
      </c>
      <c r="T266" s="9">
        <v>0</v>
      </c>
      <c r="V266" s="9"/>
      <c r="W266" s="15" t="str">
        <f t="shared" si="44"/>
        <v>Though Sammy was very delighted, he was a little uneasy that he had just married the criminal's daughter.</v>
      </c>
    </row>
    <row r="267" spans="1:23" s="15" customFormat="1" x14ac:dyDescent="0.3">
      <c r="A267" s="9">
        <v>67</v>
      </c>
      <c r="B267" s="10">
        <v>2</v>
      </c>
      <c r="C267" s="11">
        <v>0.39382296217761298</v>
      </c>
      <c r="D267" s="10">
        <v>16</v>
      </c>
      <c r="E267" s="30" t="s">
        <v>429</v>
      </c>
      <c r="F267" s="24" t="s">
        <v>641</v>
      </c>
      <c r="G267" s="10">
        <f t="shared" si="36"/>
        <v>40</v>
      </c>
      <c r="H267" s="10">
        <f t="shared" si="37"/>
        <v>15.75291848710452</v>
      </c>
      <c r="I267" s="13">
        <f t="shared" si="38"/>
        <v>40.627392347894755</v>
      </c>
      <c r="J267" s="10">
        <f t="shared" si="39"/>
        <v>49</v>
      </c>
      <c r="K267" s="14" t="str">
        <f t="shared" si="40"/>
        <v>Though</v>
      </c>
      <c r="L267" s="15" t="str">
        <f t="shared" si="41"/>
        <v>was a little uneasy</v>
      </c>
      <c r="M267" s="9" t="str">
        <f t="shared" si="42"/>
        <v>YES</v>
      </c>
      <c r="N267" s="10" t="str">
        <f t="shared" si="43"/>
        <v>YES</v>
      </c>
      <c r="O267" s="10"/>
      <c r="P267" s="10"/>
      <c r="Q267" s="10"/>
      <c r="R267" s="15" t="s">
        <v>184</v>
      </c>
      <c r="S267" s="15" t="s">
        <v>117</v>
      </c>
      <c r="T267" s="9">
        <v>0</v>
      </c>
      <c r="V267" s="9"/>
      <c r="W267" s="15" t="str">
        <f t="shared" si="44"/>
        <v>Though cheerful, Sam was a little uneasy that he had just married the criminal's daughter.</v>
      </c>
    </row>
    <row r="268" spans="1:23" s="15" customFormat="1" x14ac:dyDescent="0.3">
      <c r="A268" s="9">
        <v>67</v>
      </c>
      <c r="B268" s="10">
        <v>3</v>
      </c>
      <c r="C268" s="11">
        <v>0.29536722163321</v>
      </c>
      <c r="D268" s="10">
        <v>26</v>
      </c>
      <c r="E268" s="30" t="s">
        <v>573</v>
      </c>
      <c r="F268" s="24" t="s">
        <v>641</v>
      </c>
      <c r="G268" s="10">
        <f t="shared" si="36"/>
        <v>89</v>
      </c>
      <c r="H268" s="10">
        <f t="shared" si="37"/>
        <v>26.28768272535569</v>
      </c>
      <c r="I268" s="13">
        <f t="shared" si="38"/>
        <v>88.026016753771898</v>
      </c>
      <c r="J268" s="10">
        <f t="shared" si="39"/>
        <v>49</v>
      </c>
      <c r="K268" s="14" t="str">
        <f t="shared" si="40"/>
        <v>Though</v>
      </c>
      <c r="L268" s="15" t="str">
        <f t="shared" si="41"/>
        <v>was a little uneasy</v>
      </c>
      <c r="M268" s="9" t="str">
        <f t="shared" si="42"/>
        <v>YES</v>
      </c>
      <c r="N268" s="10" t="str">
        <f t="shared" si="43"/>
        <v>YES</v>
      </c>
      <c r="O268" s="10"/>
      <c r="P268" s="10"/>
      <c r="Q268" s="10"/>
      <c r="R268" s="15" t="s">
        <v>184</v>
      </c>
      <c r="S268" s="15" t="s">
        <v>117</v>
      </c>
      <c r="T268" s="9">
        <v>0</v>
      </c>
      <c r="V268" s="9"/>
      <c r="W268" s="15" t="str">
        <f t="shared" si="44"/>
        <v>Though Sammy was understandably delighted to see his pretty bride, he was a little uneasy that he had just married the criminal's daughter.</v>
      </c>
    </row>
    <row r="269" spans="1:23" s="15" customFormat="1" x14ac:dyDescent="0.3">
      <c r="A269" s="9">
        <v>67</v>
      </c>
      <c r="B269" s="10">
        <v>4</v>
      </c>
      <c r="C269" s="11">
        <v>0.39382296217761298</v>
      </c>
      <c r="D269" s="10">
        <v>26</v>
      </c>
      <c r="E269" s="30" t="s">
        <v>430</v>
      </c>
      <c r="F269" s="24" t="s">
        <v>641</v>
      </c>
      <c r="G269" s="10">
        <f t="shared" si="36"/>
        <v>67</v>
      </c>
      <c r="H269" s="10">
        <f t="shared" si="37"/>
        <v>26.386138465900071</v>
      </c>
      <c r="I269" s="13">
        <f t="shared" si="38"/>
        <v>66.019512565328981</v>
      </c>
      <c r="J269" s="10">
        <f t="shared" si="39"/>
        <v>49</v>
      </c>
      <c r="K269" s="14" t="str">
        <f t="shared" si="40"/>
        <v>Though</v>
      </c>
      <c r="L269" s="15" t="str">
        <f t="shared" si="41"/>
        <v>was a little uneasy</v>
      </c>
      <c r="M269" s="9" t="str">
        <f t="shared" si="42"/>
        <v>YES</v>
      </c>
      <c r="N269" s="10" t="str">
        <f t="shared" si="43"/>
        <v>YES</v>
      </c>
      <c r="O269" s="10"/>
      <c r="P269" s="10"/>
      <c r="Q269" s="10"/>
      <c r="R269" s="15" t="s">
        <v>184</v>
      </c>
      <c r="S269" s="15" t="s">
        <v>117</v>
      </c>
      <c r="T269" s="9">
        <v>0</v>
      </c>
      <c r="V269" s="9"/>
      <c r="W269" s="15" t="str">
        <f t="shared" si="44"/>
        <v>Though Sammy was delighted to see his bride, he was a little uneasy that he had just married the criminal's daughter.</v>
      </c>
    </row>
    <row r="270" spans="1:23" s="23" customFormat="1" x14ac:dyDescent="0.3">
      <c r="A270" s="16">
        <v>68</v>
      </c>
      <c r="B270" s="17">
        <v>1</v>
      </c>
      <c r="C270" s="18">
        <v>0.29536722163321</v>
      </c>
      <c r="D270" s="17">
        <v>16</v>
      </c>
      <c r="E270" s="29" t="s">
        <v>433</v>
      </c>
      <c r="F270" s="24" t="s">
        <v>432</v>
      </c>
      <c r="G270" s="17">
        <f t="shared" si="36"/>
        <v>54</v>
      </c>
      <c r="H270" s="17">
        <f t="shared" si="37"/>
        <v>15.94982996819334</v>
      </c>
      <c r="I270" s="21">
        <f t="shared" si="38"/>
        <v>54.169856463859631</v>
      </c>
      <c r="J270" s="17">
        <f t="shared" si="39"/>
        <v>46</v>
      </c>
      <c r="K270" s="22" t="str">
        <f t="shared" si="40"/>
        <v>The</v>
      </c>
      <c r="L270" s="23" t="str">
        <f t="shared" si="41"/>
        <v>high white iron fence</v>
      </c>
      <c r="M270" s="16" t="str">
        <f t="shared" si="42"/>
        <v>YES</v>
      </c>
      <c r="N270" s="10" t="str">
        <f t="shared" si="43"/>
        <v>YES</v>
      </c>
      <c r="O270" s="10" t="str">
        <f>IF(AND(EXACT(F270, F271), EXACT(F270, F272), EXACT(F270, F273), EXACT(F271, F272), EXACT(F272, F273)), "YES","NO")</f>
        <v>YES</v>
      </c>
      <c r="P270" s="10" t="str">
        <f>IF(AND(EXACT(L270, L271), EXACT(L270, L272), EXACT(L270, L273), EXACT(L271, L272), EXACT(L272, L273)), "YES","NO")</f>
        <v>YES</v>
      </c>
      <c r="Q270" s="10" t="str">
        <f>IF(AND(EXACT(K270, K271), EXACT(K270, K272), EXACT(K270, K273), EXACT(K271, K272), EXACT(K272, K273)), "YES","NO")</f>
        <v>YES</v>
      </c>
      <c r="R270" s="23" t="s">
        <v>184</v>
      </c>
      <c r="S270" s="23" t="s">
        <v>117</v>
      </c>
      <c r="T270" s="9">
        <v>0</v>
      </c>
      <c r="V270" s="16"/>
      <c r="W270" s="15" t="str">
        <f t="shared" si="44"/>
        <v>The West National Zoo has a very high white iron fence that is designed to keep all the animals safe.</v>
      </c>
    </row>
    <row r="271" spans="1:23" s="23" customFormat="1" x14ac:dyDescent="0.3">
      <c r="A271" s="16">
        <v>68</v>
      </c>
      <c r="B271" s="17">
        <v>2</v>
      </c>
      <c r="C271" s="18">
        <v>0.39382296217761298</v>
      </c>
      <c r="D271" s="17">
        <v>16</v>
      </c>
      <c r="E271" s="29" t="s">
        <v>431</v>
      </c>
      <c r="F271" s="24" t="s">
        <v>432</v>
      </c>
      <c r="G271" s="17">
        <f t="shared" si="36"/>
        <v>40</v>
      </c>
      <c r="H271" s="17">
        <f t="shared" si="37"/>
        <v>15.75291848710452</v>
      </c>
      <c r="I271" s="21">
        <f t="shared" si="38"/>
        <v>40.627392347894755</v>
      </c>
      <c r="J271" s="17">
        <f t="shared" si="39"/>
        <v>46</v>
      </c>
      <c r="K271" s="22" t="str">
        <f t="shared" si="40"/>
        <v>The</v>
      </c>
      <c r="L271" s="23" t="str">
        <f t="shared" si="41"/>
        <v>high white iron fence</v>
      </c>
      <c r="M271" s="16" t="str">
        <f t="shared" si="42"/>
        <v>YES</v>
      </c>
      <c r="N271" s="10" t="str">
        <f t="shared" si="43"/>
        <v>YES</v>
      </c>
      <c r="O271" s="10"/>
      <c r="P271" s="10"/>
      <c r="Q271" s="10"/>
      <c r="R271" s="23" t="s">
        <v>184</v>
      </c>
      <c r="S271" s="23" t="s">
        <v>117</v>
      </c>
      <c r="T271" s="9">
        <v>0</v>
      </c>
      <c r="V271" s="16"/>
      <c r="W271" s="15" t="str">
        <f t="shared" si="44"/>
        <v>The zoo has a very high white iron fence that is designed to keep all the animals safe.</v>
      </c>
    </row>
    <row r="272" spans="1:23" s="23" customFormat="1" x14ac:dyDescent="0.3">
      <c r="A272" s="16">
        <v>68</v>
      </c>
      <c r="B272" s="17">
        <v>3</v>
      </c>
      <c r="C272" s="18">
        <v>0.29536722163321</v>
      </c>
      <c r="D272" s="17">
        <v>26</v>
      </c>
      <c r="E272" s="29" t="s">
        <v>434</v>
      </c>
      <c r="F272" s="24" t="s">
        <v>432</v>
      </c>
      <c r="G272" s="17">
        <f t="shared" si="36"/>
        <v>87</v>
      </c>
      <c r="H272" s="17">
        <f t="shared" si="37"/>
        <v>25.69694828208927</v>
      </c>
      <c r="I272" s="21">
        <f t="shared" si="38"/>
        <v>88.026016753771898</v>
      </c>
      <c r="J272" s="17">
        <f t="shared" si="39"/>
        <v>46</v>
      </c>
      <c r="K272" s="22" t="str">
        <f t="shared" si="40"/>
        <v>The</v>
      </c>
      <c r="L272" s="23" t="str">
        <f t="shared" si="41"/>
        <v>high white iron fence</v>
      </c>
      <c r="M272" s="16" t="str">
        <f t="shared" si="42"/>
        <v>YES</v>
      </c>
      <c r="N272" s="10" t="str">
        <f t="shared" si="43"/>
        <v>YES</v>
      </c>
      <c r="O272" s="10"/>
      <c r="P272" s="10"/>
      <c r="Q272" s="10"/>
      <c r="R272" s="23" t="s">
        <v>184</v>
      </c>
      <c r="S272" s="23" t="s">
        <v>117</v>
      </c>
      <c r="T272" s="9">
        <v>0</v>
      </c>
      <c r="V272" s="16"/>
      <c r="W272" s="15" t="str">
        <f t="shared" si="44"/>
        <v>The National Zoo, which is just next to the history museum, has a high white iron fence that is designed to keep all the animals safe.</v>
      </c>
    </row>
    <row r="273" spans="1:23" s="23" customFormat="1" x14ac:dyDescent="0.3">
      <c r="A273" s="16">
        <v>68</v>
      </c>
      <c r="B273" s="17">
        <v>4</v>
      </c>
      <c r="C273" s="18">
        <v>0.39382296217761298</v>
      </c>
      <c r="D273" s="17">
        <v>26</v>
      </c>
      <c r="E273" s="29" t="s">
        <v>435</v>
      </c>
      <c r="F273" s="24" t="s">
        <v>432</v>
      </c>
      <c r="G273" s="17">
        <f t="shared" si="36"/>
        <v>65</v>
      </c>
      <c r="H273" s="17">
        <f t="shared" si="37"/>
        <v>25.598492541544843</v>
      </c>
      <c r="I273" s="21">
        <f t="shared" si="38"/>
        <v>66.019512565328981</v>
      </c>
      <c r="J273" s="17">
        <f t="shared" si="39"/>
        <v>46</v>
      </c>
      <c r="K273" s="22" t="str">
        <f t="shared" si="40"/>
        <v>The</v>
      </c>
      <c r="L273" s="23" t="str">
        <f t="shared" si="41"/>
        <v>high white iron fence</v>
      </c>
      <c r="M273" s="16" t="str">
        <f t="shared" si="42"/>
        <v>YES</v>
      </c>
      <c r="N273" s="10" t="str">
        <f t="shared" si="43"/>
        <v>YES</v>
      </c>
      <c r="O273" s="10"/>
      <c r="P273" s="10"/>
      <c r="Q273" s="10"/>
      <c r="R273" s="23" t="s">
        <v>184</v>
      </c>
      <c r="S273" s="23" t="s">
        <v>117</v>
      </c>
      <c r="T273" s="9">
        <v>0</v>
      </c>
      <c r="V273" s="16"/>
      <c r="W273" s="15" t="str">
        <f t="shared" si="44"/>
        <v>The National Zoo near the museum has a very high white iron fence that is designed to keep all the animals safe.</v>
      </c>
    </row>
    <row r="274" spans="1:23" s="15" customFormat="1" x14ac:dyDescent="0.3">
      <c r="A274" s="9">
        <v>69</v>
      </c>
      <c r="B274" s="10">
        <v>1</v>
      </c>
      <c r="C274" s="11">
        <v>0.29536722163321</v>
      </c>
      <c r="D274" s="10">
        <v>16</v>
      </c>
      <c r="E274" s="30" t="s">
        <v>436</v>
      </c>
      <c r="F274" s="48" t="s">
        <v>652</v>
      </c>
      <c r="G274" s="10">
        <f t="shared" si="36"/>
        <v>54</v>
      </c>
      <c r="H274" s="10">
        <f t="shared" si="37"/>
        <v>15.94982996819334</v>
      </c>
      <c r="I274" s="13">
        <f t="shared" si="38"/>
        <v>54.169856463859631</v>
      </c>
      <c r="J274" s="10">
        <f t="shared" si="39"/>
        <v>63</v>
      </c>
      <c r="K274" s="14" t="str">
        <f t="shared" si="40"/>
        <v>One</v>
      </c>
      <c r="L274" s="15" t="str">
        <f t="shared" si="41"/>
        <v>how glum he was</v>
      </c>
      <c r="M274" s="9" t="str">
        <f t="shared" si="42"/>
        <v>YES</v>
      </c>
      <c r="N274" s="10" t="str">
        <f t="shared" si="43"/>
        <v>YES</v>
      </c>
      <c r="O274" s="10" t="str">
        <f>IF(AND(EXACT(F274, F275), EXACT(F274, F276), EXACT(F274, F277), EXACT(F275, F276), EXACT(F276, F277)), "YES","NO")</f>
        <v>YES</v>
      </c>
      <c r="P274" s="10" t="str">
        <f>IF(AND(EXACT(L274, L275), EXACT(L274, L276), EXACT(L274, L277), EXACT(L275, L276), EXACT(L276, L277)), "YES","NO")</f>
        <v>YES</v>
      </c>
      <c r="Q274" s="10" t="str">
        <f>IF(AND(EXACT(K274, K275), EXACT(K274, K276), EXACT(K274, K277), EXACT(K275, K276), EXACT(K276, K277)), "YES","NO")</f>
        <v>YES</v>
      </c>
      <c r="R274" s="15" t="s">
        <v>184</v>
      </c>
      <c r="S274" s="15" t="s">
        <v>117</v>
      </c>
      <c r="T274" s="9">
        <v>0</v>
      </c>
      <c r="V274" s="9"/>
      <c r="W274" s="15" t="str">
        <f t="shared" si="44"/>
        <v xml:space="preserve">One quick look at the old man revealed how glum he was after he heard about the demise of the famous social advocate. </v>
      </c>
    </row>
    <row r="275" spans="1:23" s="15" customFormat="1" x14ac:dyDescent="0.3">
      <c r="A275" s="9">
        <v>69</v>
      </c>
      <c r="B275" s="10">
        <v>2</v>
      </c>
      <c r="C275" s="11">
        <v>0.39382296217761298</v>
      </c>
      <c r="D275" s="10">
        <v>16</v>
      </c>
      <c r="E275" s="30" t="s">
        <v>437</v>
      </c>
      <c r="F275" s="48" t="s">
        <v>652</v>
      </c>
      <c r="G275" s="10">
        <f t="shared" si="36"/>
        <v>40</v>
      </c>
      <c r="H275" s="10">
        <f t="shared" si="37"/>
        <v>15.75291848710452</v>
      </c>
      <c r="I275" s="13">
        <f t="shared" si="38"/>
        <v>40.627392347894755</v>
      </c>
      <c r="J275" s="10">
        <f t="shared" si="39"/>
        <v>63</v>
      </c>
      <c r="K275" s="14" t="str">
        <f t="shared" si="40"/>
        <v>One</v>
      </c>
      <c r="L275" s="15" t="str">
        <f t="shared" si="41"/>
        <v>how glum he was</v>
      </c>
      <c r="M275" s="9" t="str">
        <f t="shared" si="42"/>
        <v>YES</v>
      </c>
      <c r="N275" s="10" t="str">
        <f t="shared" si="43"/>
        <v>YES</v>
      </c>
      <c r="O275" s="10"/>
      <c r="P275" s="10"/>
      <c r="Q275" s="10"/>
      <c r="R275" s="15" t="s">
        <v>184</v>
      </c>
      <c r="S275" s="15" t="s">
        <v>117</v>
      </c>
      <c r="T275" s="9">
        <v>0</v>
      </c>
      <c r="V275" s="9"/>
      <c r="W275" s="15" t="str">
        <f t="shared" si="44"/>
        <v xml:space="preserve">One look at him revealed how glum he was after he heard about the demise of the famous social advocate. </v>
      </c>
    </row>
    <row r="276" spans="1:23" s="15" customFormat="1" x14ac:dyDescent="0.3">
      <c r="A276" s="9">
        <v>69</v>
      </c>
      <c r="B276" s="10">
        <v>3</v>
      </c>
      <c r="C276" s="11">
        <v>0.29536722163321</v>
      </c>
      <c r="D276" s="10">
        <v>26</v>
      </c>
      <c r="E276" s="30" t="s">
        <v>438</v>
      </c>
      <c r="F276" s="48" t="s">
        <v>652</v>
      </c>
      <c r="G276" s="10">
        <f t="shared" si="36"/>
        <v>88</v>
      </c>
      <c r="H276" s="10">
        <f t="shared" si="37"/>
        <v>25.99231550372248</v>
      </c>
      <c r="I276" s="13">
        <f t="shared" si="38"/>
        <v>88.026016753771898</v>
      </c>
      <c r="J276" s="10">
        <f t="shared" si="39"/>
        <v>63</v>
      </c>
      <c r="K276" s="14" t="str">
        <f t="shared" si="40"/>
        <v>One</v>
      </c>
      <c r="L276" s="15" t="str">
        <f t="shared" si="41"/>
        <v>how glum he was</v>
      </c>
      <c r="M276" s="9" t="str">
        <f t="shared" si="42"/>
        <v>YES</v>
      </c>
      <c r="N276" s="10" t="str">
        <f t="shared" si="43"/>
        <v>YES</v>
      </c>
      <c r="O276" s="10"/>
      <c r="P276" s="10"/>
      <c r="Q276" s="10"/>
      <c r="R276" s="15" t="s">
        <v>184</v>
      </c>
      <c r="S276" s="15" t="s">
        <v>117</v>
      </c>
      <c r="T276" s="9">
        <v>0</v>
      </c>
      <c r="V276" s="9"/>
      <c r="W276" s="15" t="str">
        <f t="shared" si="44"/>
        <v xml:space="preserve">One quick glance at the elderly pensioner with the red raincoat revealed how glum he was after he heard about the demise of the famous social advocate. </v>
      </c>
    </row>
    <row r="277" spans="1:23" s="15" customFormat="1" x14ac:dyDescent="0.3">
      <c r="A277" s="9">
        <v>69</v>
      </c>
      <c r="B277" s="10">
        <v>4</v>
      </c>
      <c r="C277" s="11">
        <v>0.39382296217761298</v>
      </c>
      <c r="D277" s="10">
        <v>26</v>
      </c>
      <c r="E277" s="30" t="s">
        <v>439</v>
      </c>
      <c r="F277" s="48" t="s">
        <v>652</v>
      </c>
      <c r="G277" s="10">
        <f t="shared" si="36"/>
        <v>67</v>
      </c>
      <c r="H277" s="10">
        <f t="shared" si="37"/>
        <v>26.386138465900071</v>
      </c>
      <c r="I277" s="13">
        <f t="shared" si="38"/>
        <v>66.019512565328981</v>
      </c>
      <c r="J277" s="10">
        <f t="shared" si="39"/>
        <v>63</v>
      </c>
      <c r="K277" s="14" t="str">
        <f t="shared" si="40"/>
        <v>One</v>
      </c>
      <c r="L277" s="15" t="str">
        <f t="shared" si="41"/>
        <v>how glum he was</v>
      </c>
      <c r="M277" s="9" t="str">
        <f t="shared" si="42"/>
        <v>YES</v>
      </c>
      <c r="N277" s="10" t="str">
        <f t="shared" si="43"/>
        <v>YES</v>
      </c>
      <c r="O277" s="10"/>
      <c r="P277" s="10"/>
      <c r="Q277" s="10"/>
      <c r="R277" s="15" t="s">
        <v>184</v>
      </c>
      <c r="S277" s="15" t="s">
        <v>117</v>
      </c>
      <c r="T277" s="9">
        <v>0</v>
      </c>
      <c r="V277" s="9"/>
      <c r="W277" s="15" t="str">
        <f t="shared" si="44"/>
        <v xml:space="preserve">One quick glance at the pensioner close by revealed how glum he was after he heard about the demise of the famous social advocate. </v>
      </c>
    </row>
    <row r="278" spans="1:23" s="23" customFormat="1" x14ac:dyDescent="0.3">
      <c r="A278" s="16">
        <v>70</v>
      </c>
      <c r="B278" s="17">
        <v>1</v>
      </c>
      <c r="C278" s="18">
        <v>0.29536722163321</v>
      </c>
      <c r="D278" s="17">
        <v>16</v>
      </c>
      <c r="E278" s="29" t="s">
        <v>441</v>
      </c>
      <c r="F278" s="24" t="s">
        <v>440</v>
      </c>
      <c r="G278" s="17">
        <f t="shared" si="36"/>
        <v>55</v>
      </c>
      <c r="H278" s="17">
        <f t="shared" si="37"/>
        <v>16.245197189826548</v>
      </c>
      <c r="I278" s="21">
        <f t="shared" si="38"/>
        <v>54.169856463859631</v>
      </c>
      <c r="J278" s="17">
        <f t="shared" si="39"/>
        <v>62</v>
      </c>
      <c r="K278" s="22" t="str">
        <f t="shared" si="40"/>
        <v>Our</v>
      </c>
      <c r="L278" s="23" t="str">
        <f t="shared" si="41"/>
        <v>were usually less strict</v>
      </c>
      <c r="M278" s="16" t="str">
        <f t="shared" si="42"/>
        <v>YES</v>
      </c>
      <c r="N278" s="10" t="str">
        <f t="shared" si="43"/>
        <v>YES</v>
      </c>
      <c r="O278" s="10" t="str">
        <f>IF(AND(EXACT(F278, F279), EXACT(F278, F280), EXACT(F278, F281), EXACT(F279, F280), EXACT(F280, F281)), "YES","NO")</f>
        <v>YES</v>
      </c>
      <c r="P278" s="10" t="str">
        <f>IF(AND(EXACT(L278, L279), EXACT(L278, L280), EXACT(L278, L281), EXACT(L279, L280), EXACT(L280, L281)), "YES","NO")</f>
        <v>YES</v>
      </c>
      <c r="Q278" s="10" t="str">
        <f>IF(AND(EXACT(K278, K279), EXACT(K278, K280), EXACT(K278, K281), EXACT(K279, K280), EXACT(K280, K281)), "YES","NO")</f>
        <v>YES</v>
      </c>
      <c r="R278" s="23" t="s">
        <v>184</v>
      </c>
      <c r="S278" s="23" t="s">
        <v>117</v>
      </c>
      <c r="T278" s="9">
        <v>0</v>
      </c>
      <c r="V278" s="16"/>
      <c r="W278" s="15" t="str">
        <f t="shared" si="44"/>
        <v>Our grandparents from Scotland were usually less strict than our mother and would often let us play outside for hours.</v>
      </c>
    </row>
    <row r="279" spans="1:23" s="23" customFormat="1" x14ac:dyDescent="0.3">
      <c r="A279" s="16">
        <v>70</v>
      </c>
      <c r="B279" s="17">
        <v>2</v>
      </c>
      <c r="C279" s="18">
        <v>0.39382296217761298</v>
      </c>
      <c r="D279" s="17">
        <v>16</v>
      </c>
      <c r="E279" s="29" t="s">
        <v>442</v>
      </c>
      <c r="F279" s="24" t="s">
        <v>440</v>
      </c>
      <c r="G279" s="17">
        <f t="shared" si="36"/>
        <v>41</v>
      </c>
      <c r="H279" s="17">
        <f t="shared" si="37"/>
        <v>16.146741449282132</v>
      </c>
      <c r="I279" s="21">
        <f t="shared" si="38"/>
        <v>40.627392347894755</v>
      </c>
      <c r="J279" s="17">
        <f t="shared" si="39"/>
        <v>62</v>
      </c>
      <c r="K279" s="22" t="str">
        <f t="shared" si="40"/>
        <v>Our</v>
      </c>
      <c r="L279" s="23" t="str">
        <f t="shared" si="41"/>
        <v>were usually less strict</v>
      </c>
      <c r="M279" s="16" t="str">
        <f t="shared" si="42"/>
        <v>YES</v>
      </c>
      <c r="N279" s="10" t="str">
        <f t="shared" si="43"/>
        <v>YES</v>
      </c>
      <c r="O279" s="10"/>
      <c r="P279" s="10"/>
      <c r="Q279" s="10"/>
      <c r="R279" s="23" t="s">
        <v>184</v>
      </c>
      <c r="S279" s="23" t="s">
        <v>117</v>
      </c>
      <c r="T279" s="9">
        <v>0</v>
      </c>
      <c r="V279" s="16"/>
      <c r="W279" s="15" t="str">
        <f t="shared" si="44"/>
        <v>Our grandparents were usually less strict than our mother and would often let us play outside for hours.</v>
      </c>
    </row>
    <row r="280" spans="1:23" s="23" customFormat="1" x14ac:dyDescent="0.3">
      <c r="A280" s="16">
        <v>70</v>
      </c>
      <c r="B280" s="17">
        <v>3</v>
      </c>
      <c r="C280" s="18">
        <v>0.29536722163321</v>
      </c>
      <c r="D280" s="17">
        <v>26</v>
      </c>
      <c r="E280" s="29" t="s">
        <v>443</v>
      </c>
      <c r="F280" s="24" t="s">
        <v>440</v>
      </c>
      <c r="G280" s="17">
        <f t="shared" si="36"/>
        <v>88</v>
      </c>
      <c r="H280" s="17">
        <f t="shared" si="37"/>
        <v>25.99231550372248</v>
      </c>
      <c r="I280" s="21">
        <f t="shared" si="38"/>
        <v>88.026016753771898</v>
      </c>
      <c r="J280" s="17">
        <f t="shared" si="39"/>
        <v>62</v>
      </c>
      <c r="K280" s="22" t="str">
        <f t="shared" si="40"/>
        <v>Our</v>
      </c>
      <c r="L280" s="23" t="str">
        <f t="shared" si="41"/>
        <v>were usually less strict</v>
      </c>
      <c r="M280" s="16" t="str">
        <f t="shared" si="42"/>
        <v>YES</v>
      </c>
      <c r="N280" s="10" t="str">
        <f t="shared" si="43"/>
        <v>YES</v>
      </c>
      <c r="O280" s="10"/>
      <c r="P280" s="10"/>
      <c r="Q280" s="10"/>
      <c r="R280" s="23" t="s">
        <v>184</v>
      </c>
      <c r="S280" s="23" t="s">
        <v>117</v>
      </c>
      <c r="T280" s="9">
        <v>0</v>
      </c>
      <c r="V280" s="16"/>
      <c r="W280" s="15" t="str">
        <f t="shared" si="44"/>
        <v>Our grandparents, who used to live in the countryside of Wales, were usually less strict than our mother and would often let us play outside for hours.</v>
      </c>
    </row>
    <row r="281" spans="1:23" s="23" customFormat="1" x14ac:dyDescent="0.3">
      <c r="A281" s="16">
        <v>70</v>
      </c>
      <c r="B281" s="17">
        <v>4</v>
      </c>
      <c r="C281" s="18">
        <v>0.39382296217761298</v>
      </c>
      <c r="D281" s="17">
        <v>26</v>
      </c>
      <c r="E281" s="29" t="s">
        <v>444</v>
      </c>
      <c r="F281" s="24" t="s">
        <v>440</v>
      </c>
      <c r="G281" s="17">
        <f t="shared" si="36"/>
        <v>65</v>
      </c>
      <c r="H281" s="17">
        <f t="shared" si="37"/>
        <v>25.598492541544843</v>
      </c>
      <c r="I281" s="21">
        <f t="shared" si="38"/>
        <v>66.019512565328981</v>
      </c>
      <c r="J281" s="17">
        <f t="shared" si="39"/>
        <v>62</v>
      </c>
      <c r="K281" s="22" t="str">
        <f t="shared" si="40"/>
        <v>Our</v>
      </c>
      <c r="L281" s="23" t="str">
        <f t="shared" si="41"/>
        <v>were usually less strict</v>
      </c>
      <c r="M281" s="16" t="str">
        <f t="shared" si="42"/>
        <v>YES</v>
      </c>
      <c r="N281" s="10" t="str">
        <f t="shared" si="43"/>
        <v>YES</v>
      </c>
      <c r="O281" s="10"/>
      <c r="P281" s="10"/>
      <c r="Q281" s="10"/>
      <c r="R281" s="23" t="s">
        <v>184</v>
      </c>
      <c r="S281" s="23" t="s">
        <v>117</v>
      </c>
      <c r="T281" s="9">
        <v>0</v>
      </c>
      <c r="V281" s="16"/>
      <c r="W281" s="15" t="str">
        <f t="shared" si="44"/>
        <v>Our two aunts from the Welsh countryside were usually less strict than our mother and would often let us play outside for hours.</v>
      </c>
    </row>
    <row r="282" spans="1:23" s="15" customFormat="1" x14ac:dyDescent="0.3">
      <c r="A282" s="9">
        <v>71</v>
      </c>
      <c r="B282" s="10">
        <v>1</v>
      </c>
      <c r="C282" s="11">
        <v>0.29536722163321</v>
      </c>
      <c r="D282" s="10">
        <v>16</v>
      </c>
      <c r="E282" s="30" t="s">
        <v>449</v>
      </c>
      <c r="F282" s="12" t="s">
        <v>445</v>
      </c>
      <c r="G282" s="10">
        <f t="shared" si="36"/>
        <v>54</v>
      </c>
      <c r="H282" s="10">
        <f t="shared" si="37"/>
        <v>15.94982996819334</v>
      </c>
      <c r="I282" s="13">
        <f t="shared" si="38"/>
        <v>54.169856463859631</v>
      </c>
      <c r="J282" s="10">
        <f t="shared" si="39"/>
        <v>44</v>
      </c>
      <c r="K282" s="14" t="str">
        <f t="shared" si="40"/>
        <v>The</v>
      </c>
      <c r="L282" s="15" t="str">
        <f t="shared" si="41"/>
        <v>patience with the woman</v>
      </c>
      <c r="M282" s="9" t="str">
        <f t="shared" si="42"/>
        <v>YES</v>
      </c>
      <c r="N282" s="10" t="str">
        <f t="shared" si="43"/>
        <v>YES</v>
      </c>
      <c r="O282" s="10" t="str">
        <f>IF(AND(EXACT(F282, F283), EXACT(F282, F284), EXACT(F282, F285), EXACT(F283, F284), EXACT(F284, F285)), "YES","NO")</f>
        <v>YES</v>
      </c>
      <c r="P282" s="10" t="str">
        <f>IF(AND(EXACT(L282, L283), EXACT(L282, L284), EXACT(L282, L285), EXACT(L283, L284), EXACT(L284, L285)), "YES","NO")</f>
        <v>YES</v>
      </c>
      <c r="Q282" s="10" t="str">
        <f>IF(AND(EXACT(K282, K283), EXACT(K282, K284), EXACT(K282, K285), EXACT(K283, K284), EXACT(K284, K285)), "YES","NO")</f>
        <v>YES</v>
      </c>
      <c r="R282" s="15" t="s">
        <v>184</v>
      </c>
      <c r="S282" s="15" t="s">
        <v>117</v>
      </c>
      <c r="T282" s="9">
        <v>0</v>
      </c>
      <c r="V282" s="9"/>
      <c r="W282" s="15" t="str">
        <f t="shared" si="44"/>
        <v>The shameless young man had no patience with the woman who had accidentally fallen on the icy road.</v>
      </c>
    </row>
    <row r="283" spans="1:23" s="15" customFormat="1" x14ac:dyDescent="0.3">
      <c r="A283" s="9">
        <v>71</v>
      </c>
      <c r="B283" s="10">
        <v>2</v>
      </c>
      <c r="C283" s="11">
        <v>0.39382296217761298</v>
      </c>
      <c r="D283" s="10">
        <v>16</v>
      </c>
      <c r="E283" s="30" t="s">
        <v>446</v>
      </c>
      <c r="F283" s="12" t="s">
        <v>445</v>
      </c>
      <c r="G283" s="10">
        <f t="shared" si="36"/>
        <v>41</v>
      </c>
      <c r="H283" s="10">
        <f t="shared" si="37"/>
        <v>16.146741449282132</v>
      </c>
      <c r="I283" s="13">
        <f t="shared" si="38"/>
        <v>40.627392347894755</v>
      </c>
      <c r="J283" s="10">
        <f t="shared" si="39"/>
        <v>44</v>
      </c>
      <c r="K283" s="14" t="str">
        <f t="shared" si="40"/>
        <v>The</v>
      </c>
      <c r="L283" s="15" t="str">
        <f t="shared" si="41"/>
        <v>patience with the woman</v>
      </c>
      <c r="M283" s="9" t="str">
        <f t="shared" si="42"/>
        <v>YES</v>
      </c>
      <c r="N283" s="10" t="str">
        <f t="shared" si="43"/>
        <v>YES</v>
      </c>
      <c r="O283" s="10"/>
      <c r="P283" s="10"/>
      <c r="Q283" s="10"/>
      <c r="R283" s="15" t="s">
        <v>184</v>
      </c>
      <c r="S283" s="15" t="s">
        <v>117</v>
      </c>
      <c r="T283" s="9">
        <v>0</v>
      </c>
      <c r="V283" s="9"/>
      <c r="W283" s="15" t="str">
        <f t="shared" si="44"/>
        <v>The worker had no patience with the woman who had accidentally fallen on the icy road.</v>
      </c>
    </row>
    <row r="284" spans="1:23" s="15" customFormat="1" x14ac:dyDescent="0.3">
      <c r="A284" s="9">
        <v>71</v>
      </c>
      <c r="B284" s="10">
        <v>3</v>
      </c>
      <c r="C284" s="11">
        <v>0.29536722163321</v>
      </c>
      <c r="D284" s="10">
        <v>26</v>
      </c>
      <c r="E284" s="30" t="s">
        <v>447</v>
      </c>
      <c r="F284" s="12" t="s">
        <v>445</v>
      </c>
      <c r="G284" s="10">
        <f t="shared" si="36"/>
        <v>89</v>
      </c>
      <c r="H284" s="10">
        <f t="shared" si="37"/>
        <v>26.28768272535569</v>
      </c>
      <c r="I284" s="13">
        <f t="shared" si="38"/>
        <v>88.026016753771898</v>
      </c>
      <c r="J284" s="10">
        <f t="shared" si="39"/>
        <v>44</v>
      </c>
      <c r="K284" s="14" t="str">
        <f t="shared" si="40"/>
        <v>The</v>
      </c>
      <c r="L284" s="15" t="str">
        <f t="shared" si="41"/>
        <v>patience with the woman</v>
      </c>
      <c r="M284" s="9" t="str">
        <f t="shared" si="42"/>
        <v>YES</v>
      </c>
      <c r="N284" s="10" t="str">
        <f t="shared" si="43"/>
        <v>YES</v>
      </c>
      <c r="O284" s="10"/>
      <c r="P284" s="10"/>
      <c r="Q284" s="10"/>
      <c r="R284" s="15" t="s">
        <v>184</v>
      </c>
      <c r="S284" s="15" t="s">
        <v>117</v>
      </c>
      <c r="T284" s="9">
        <v>0</v>
      </c>
      <c r="V284" s="9"/>
      <c r="W284" s="15" t="str">
        <f t="shared" si="44"/>
        <v>The shameless young man who was already very late for work had no patience with the woman who had accidentally fallen on the icy road.</v>
      </c>
    </row>
    <row r="285" spans="1:23" s="15" customFormat="1" x14ac:dyDescent="0.3">
      <c r="A285" s="9">
        <v>71</v>
      </c>
      <c r="B285" s="10">
        <v>4</v>
      </c>
      <c r="C285" s="11">
        <v>0.39382296217761298</v>
      </c>
      <c r="D285" s="10">
        <v>26</v>
      </c>
      <c r="E285" s="30" t="s">
        <v>448</v>
      </c>
      <c r="F285" s="12" t="s">
        <v>445</v>
      </c>
      <c r="G285" s="10">
        <f t="shared" si="36"/>
        <v>66</v>
      </c>
      <c r="H285" s="10">
        <f t="shared" si="37"/>
        <v>25.992315503722455</v>
      </c>
      <c r="I285" s="13">
        <f t="shared" si="38"/>
        <v>66.019512565328981</v>
      </c>
      <c r="J285" s="10">
        <f t="shared" si="39"/>
        <v>44</v>
      </c>
      <c r="K285" s="14" t="str">
        <f t="shared" si="40"/>
        <v>The</v>
      </c>
      <c r="L285" s="15" t="str">
        <f t="shared" si="41"/>
        <v>patience with the woman</v>
      </c>
      <c r="M285" s="9" t="str">
        <f t="shared" si="42"/>
        <v>YES</v>
      </c>
      <c r="N285" s="10" t="str">
        <f t="shared" si="43"/>
        <v>YES</v>
      </c>
      <c r="O285" s="10"/>
      <c r="P285" s="10"/>
      <c r="Q285" s="10"/>
      <c r="R285" s="15" t="s">
        <v>184</v>
      </c>
      <c r="S285" s="15" t="s">
        <v>117</v>
      </c>
      <c r="T285" s="9">
        <v>0</v>
      </c>
      <c r="V285" s="9"/>
      <c r="W285" s="15" t="str">
        <f t="shared" si="44"/>
        <v>The shameless young man showed very little patience with the woman who had accidentally fallen on the icy road.</v>
      </c>
    </row>
    <row r="286" spans="1:23" s="23" customFormat="1" x14ac:dyDescent="0.3">
      <c r="A286" s="16">
        <v>72</v>
      </c>
      <c r="B286" s="17">
        <v>1</v>
      </c>
      <c r="C286" s="18">
        <v>0.29536722163321</v>
      </c>
      <c r="D286" s="17">
        <v>16</v>
      </c>
      <c r="E286" s="29" t="s">
        <v>450</v>
      </c>
      <c r="F286" s="24" t="s">
        <v>454</v>
      </c>
      <c r="G286" s="17">
        <f t="shared" si="36"/>
        <v>55</v>
      </c>
      <c r="H286" s="17">
        <f t="shared" si="37"/>
        <v>16.245197189826548</v>
      </c>
      <c r="I286" s="21">
        <f t="shared" si="38"/>
        <v>54.169856463859631</v>
      </c>
      <c r="J286" s="17">
        <f t="shared" si="39"/>
        <v>87</v>
      </c>
      <c r="K286" s="22" t="str">
        <f t="shared" si="40"/>
        <v>Although</v>
      </c>
      <c r="L286" s="23" t="str">
        <f t="shared" si="41"/>
        <v>spoke very clearly and</v>
      </c>
      <c r="M286" s="16" t="str">
        <f t="shared" si="42"/>
        <v>YES</v>
      </c>
      <c r="N286" s="10" t="str">
        <f t="shared" si="43"/>
        <v>YES</v>
      </c>
      <c r="O286" s="10" t="str">
        <f>IF(AND(EXACT(F286, F287), EXACT(F286, F288), EXACT(F286, F289), EXACT(F287, F288), EXACT(F288, F289)), "YES","NO")</f>
        <v>YES</v>
      </c>
      <c r="P286" s="10" t="str">
        <f>IF(AND(EXACT(L286, L287), EXACT(L286, L288), EXACT(L286, L289), EXACT(L287, L288), EXACT(L288, L289)), "YES","NO")</f>
        <v>YES</v>
      </c>
      <c r="Q286" s="10" t="str">
        <f>IF(AND(EXACT(K286, K287), EXACT(K286, K288), EXACT(K286, K289), EXACT(K287, K288), EXACT(K288, K289)), "YES","NO")</f>
        <v>YES</v>
      </c>
      <c r="R286" s="23" t="s">
        <v>184</v>
      </c>
      <c r="S286" s="23" t="s">
        <v>117</v>
      </c>
      <c r="T286" s="9">
        <v>0</v>
      </c>
      <c r="V286" s="16"/>
      <c r="W286" s="15" t="str">
        <f t="shared" si="44"/>
        <v>Although the new director's wife spoke very clearly and fluently, many of her words were unintelligible in the background chatter of the party.</v>
      </c>
    </row>
    <row r="287" spans="1:23" s="23" customFormat="1" x14ac:dyDescent="0.3">
      <c r="A287" s="16">
        <v>72</v>
      </c>
      <c r="B287" s="17">
        <v>2</v>
      </c>
      <c r="C287" s="18">
        <v>0.39382296217761298</v>
      </c>
      <c r="D287" s="17">
        <v>16</v>
      </c>
      <c r="E287" s="29" t="s">
        <v>451</v>
      </c>
      <c r="F287" s="24" t="s">
        <v>454</v>
      </c>
      <c r="G287" s="17">
        <f t="shared" si="36"/>
        <v>40</v>
      </c>
      <c r="H287" s="17">
        <f t="shared" si="37"/>
        <v>15.75291848710452</v>
      </c>
      <c r="I287" s="21">
        <f t="shared" si="38"/>
        <v>40.627392347894755</v>
      </c>
      <c r="J287" s="17">
        <f t="shared" si="39"/>
        <v>87</v>
      </c>
      <c r="K287" s="22" t="str">
        <f t="shared" si="40"/>
        <v>Although</v>
      </c>
      <c r="L287" s="23" t="str">
        <f t="shared" si="41"/>
        <v>spoke very clearly and</v>
      </c>
      <c r="M287" s="16" t="str">
        <f t="shared" si="42"/>
        <v>YES</v>
      </c>
      <c r="N287" s="10" t="str">
        <f t="shared" si="43"/>
        <v>YES</v>
      </c>
      <c r="O287" s="10"/>
      <c r="P287" s="10"/>
      <c r="Q287" s="10"/>
      <c r="R287" s="23" t="s">
        <v>184</v>
      </c>
      <c r="S287" s="23" t="s">
        <v>117</v>
      </c>
      <c r="T287" s="9">
        <v>0</v>
      </c>
      <c r="V287" s="16"/>
      <c r="W287" s="15" t="str">
        <f t="shared" si="44"/>
        <v>Although his wife spoke very clearly and fluently, many of her words were unintelligible in the background chatter of the party.</v>
      </c>
    </row>
    <row r="288" spans="1:23" s="23" customFormat="1" x14ac:dyDescent="0.3">
      <c r="A288" s="16">
        <v>72</v>
      </c>
      <c r="B288" s="17">
        <v>3</v>
      </c>
      <c r="C288" s="18">
        <v>0.29536722163321</v>
      </c>
      <c r="D288" s="17">
        <v>26</v>
      </c>
      <c r="E288" s="29" t="s">
        <v>452</v>
      </c>
      <c r="F288" s="24" t="s">
        <v>454</v>
      </c>
      <c r="G288" s="17">
        <f t="shared" si="36"/>
        <v>89</v>
      </c>
      <c r="H288" s="17">
        <f t="shared" si="37"/>
        <v>26.28768272535569</v>
      </c>
      <c r="I288" s="21">
        <f t="shared" si="38"/>
        <v>88.026016753771898</v>
      </c>
      <c r="J288" s="17">
        <f t="shared" si="39"/>
        <v>87</v>
      </c>
      <c r="K288" s="22" t="str">
        <f t="shared" si="40"/>
        <v>Although</v>
      </c>
      <c r="L288" s="23" t="str">
        <f t="shared" si="41"/>
        <v>spoke very clearly and</v>
      </c>
      <c r="M288" s="16" t="str">
        <f t="shared" si="42"/>
        <v>YES</v>
      </c>
      <c r="N288" s="10" t="str">
        <f t="shared" si="43"/>
        <v>YES</v>
      </c>
      <c r="O288" s="10"/>
      <c r="P288" s="10"/>
      <c r="Q288" s="10"/>
      <c r="R288" s="23" t="s">
        <v>184</v>
      </c>
      <c r="S288" s="23" t="s">
        <v>117</v>
      </c>
      <c r="T288" s="9">
        <v>0</v>
      </c>
      <c r="V288" s="16"/>
      <c r="W288" s="15" t="str">
        <f t="shared" si="44"/>
        <v>Although the young wife of the new director of business operations spoke very clearly and fluently, many of her words were unintelligible in the background chatter of the party.</v>
      </c>
    </row>
    <row r="289" spans="1:23" s="23" customFormat="1" x14ac:dyDescent="0.3">
      <c r="A289" s="16">
        <v>72</v>
      </c>
      <c r="B289" s="17">
        <v>4</v>
      </c>
      <c r="C289" s="18">
        <v>0.39382296217761298</v>
      </c>
      <c r="D289" s="17">
        <v>26</v>
      </c>
      <c r="E289" s="29" t="s">
        <v>453</v>
      </c>
      <c r="F289" s="24" t="s">
        <v>454</v>
      </c>
      <c r="G289" s="17">
        <f t="shared" si="36"/>
        <v>65</v>
      </c>
      <c r="H289" s="17">
        <f t="shared" si="37"/>
        <v>25.598492541544843</v>
      </c>
      <c r="I289" s="21">
        <f t="shared" si="38"/>
        <v>66.019512565328981</v>
      </c>
      <c r="J289" s="17">
        <f t="shared" si="39"/>
        <v>87</v>
      </c>
      <c r="K289" s="22" t="str">
        <f t="shared" si="40"/>
        <v>Although</v>
      </c>
      <c r="L289" s="23" t="str">
        <f t="shared" si="41"/>
        <v>spoke very clearly and</v>
      </c>
      <c r="M289" s="16" t="str">
        <f t="shared" si="42"/>
        <v>YES</v>
      </c>
      <c r="N289" s="10" t="str">
        <f t="shared" si="43"/>
        <v>YES</v>
      </c>
      <c r="O289" s="10"/>
      <c r="P289" s="10"/>
      <c r="Q289" s="10"/>
      <c r="R289" s="23" t="s">
        <v>184</v>
      </c>
      <c r="S289" s="23" t="s">
        <v>117</v>
      </c>
      <c r="T289" s="9">
        <v>0</v>
      </c>
      <c r="V289" s="16"/>
      <c r="W289" s="15" t="str">
        <f t="shared" si="44"/>
        <v>Although the wife of the business director spoke very clearly and fluently, many of her words were unintelligible in the background chatter of the party.</v>
      </c>
    </row>
    <row r="290" spans="1:23" s="15" customFormat="1" x14ac:dyDescent="0.3">
      <c r="A290" s="9">
        <v>73</v>
      </c>
      <c r="B290" s="10">
        <v>1</v>
      </c>
      <c r="C290" s="11">
        <v>0.29536722163321</v>
      </c>
      <c r="D290" s="10">
        <v>16</v>
      </c>
      <c r="E290" s="12" t="s">
        <v>457</v>
      </c>
      <c r="F290" s="12" t="s">
        <v>456</v>
      </c>
      <c r="G290" s="10">
        <f t="shared" si="36"/>
        <v>55</v>
      </c>
      <c r="H290" s="10">
        <f t="shared" si="37"/>
        <v>16.245197189826548</v>
      </c>
      <c r="I290" s="13">
        <f t="shared" si="38"/>
        <v>54.169856463859631</v>
      </c>
      <c r="J290" s="10">
        <f t="shared" si="39"/>
        <v>62</v>
      </c>
      <c r="K290" s="14" t="str">
        <f t="shared" si="40"/>
        <v>Most</v>
      </c>
      <c r="L290" s="15" t="str">
        <f t="shared" si="41"/>
        <v>that Mary made for</v>
      </c>
      <c r="M290" s="9" t="str">
        <f t="shared" si="42"/>
        <v>YES</v>
      </c>
      <c r="N290" s="10" t="str">
        <f t="shared" si="43"/>
        <v>YES</v>
      </c>
      <c r="O290" s="10" t="str">
        <f>IF(AND(EXACT(F290, F291), EXACT(F290, F292), EXACT(F290, F293), EXACT(F291, F292), EXACT(F292, F293)), "YES","NO")</f>
        <v>YES</v>
      </c>
      <c r="P290" s="10" t="str">
        <f>IF(AND(EXACT(L290, L291), EXACT(L290, L292), EXACT(L290, L293), EXACT(L291, L292), EXACT(L292, L293)), "YES","NO")</f>
        <v>YES</v>
      </c>
      <c r="Q290" s="10" t="str">
        <f>IF(AND(EXACT(K290, K291), EXACT(K290, K292), EXACT(K290, K293), EXACT(K291, K292), EXACT(K292, K293)), "YES","NO")</f>
        <v>YES</v>
      </c>
      <c r="R290" s="15" t="s">
        <v>184</v>
      </c>
      <c r="S290" s="15" t="s">
        <v>117</v>
      </c>
      <c r="T290" s="9">
        <v>0</v>
      </c>
      <c r="V290" s="9"/>
      <c r="W290" s="15" t="str">
        <f t="shared" si="44"/>
        <v>Most of the important life decisions that Mary made for her family were based on a deep understanding of her ancestry.</v>
      </c>
    </row>
    <row r="291" spans="1:23" s="15" customFormat="1" x14ac:dyDescent="0.3">
      <c r="A291" s="9">
        <v>73</v>
      </c>
      <c r="B291" s="10">
        <v>2</v>
      </c>
      <c r="C291" s="11">
        <v>0.39382296217761298</v>
      </c>
      <c r="D291" s="10">
        <v>16</v>
      </c>
      <c r="E291" s="12" t="s">
        <v>455</v>
      </c>
      <c r="F291" s="12" t="s">
        <v>456</v>
      </c>
      <c r="G291" s="10">
        <f t="shared" si="36"/>
        <v>40</v>
      </c>
      <c r="H291" s="10">
        <f t="shared" si="37"/>
        <v>15.75291848710452</v>
      </c>
      <c r="I291" s="13">
        <f t="shared" si="38"/>
        <v>40.627392347894755</v>
      </c>
      <c r="J291" s="10">
        <f t="shared" si="39"/>
        <v>62</v>
      </c>
      <c r="K291" s="14" t="str">
        <f t="shared" si="40"/>
        <v>Most</v>
      </c>
      <c r="L291" s="15" t="str">
        <f t="shared" si="41"/>
        <v>that Mary made for</v>
      </c>
      <c r="M291" s="9" t="str">
        <f t="shared" si="42"/>
        <v>YES</v>
      </c>
      <c r="N291" s="10" t="str">
        <f t="shared" si="43"/>
        <v>YES</v>
      </c>
      <c r="O291" s="10"/>
      <c r="P291" s="10"/>
      <c r="Q291" s="10"/>
      <c r="R291" s="15" t="s">
        <v>184</v>
      </c>
      <c r="S291" s="15" t="s">
        <v>117</v>
      </c>
      <c r="T291" s="9">
        <v>0</v>
      </c>
      <c r="V291" s="9"/>
      <c r="W291" s="15" t="str">
        <f t="shared" si="44"/>
        <v>Most of the decisions that Mary made for her family were based on a deep understanding of her ancestry.</v>
      </c>
    </row>
    <row r="292" spans="1:23" s="15" customFormat="1" x14ac:dyDescent="0.3">
      <c r="A292" s="9">
        <v>73</v>
      </c>
      <c r="B292" s="10">
        <v>3</v>
      </c>
      <c r="C292" s="11">
        <v>0.29536722163321</v>
      </c>
      <c r="D292" s="10">
        <v>26</v>
      </c>
      <c r="E292" s="12" t="s">
        <v>458</v>
      </c>
      <c r="F292" s="12" t="s">
        <v>456</v>
      </c>
      <c r="G292" s="10">
        <f t="shared" si="36"/>
        <v>88</v>
      </c>
      <c r="H292" s="10">
        <f t="shared" si="37"/>
        <v>25.99231550372248</v>
      </c>
      <c r="I292" s="13">
        <f t="shared" si="38"/>
        <v>88.026016753771898</v>
      </c>
      <c r="J292" s="10">
        <f t="shared" si="39"/>
        <v>62</v>
      </c>
      <c r="K292" s="14" t="str">
        <f t="shared" si="40"/>
        <v>Most</v>
      </c>
      <c r="L292" s="15" t="str">
        <f t="shared" si="41"/>
        <v>that Mary made for</v>
      </c>
      <c r="M292" s="9" t="str">
        <f t="shared" si="42"/>
        <v>YES</v>
      </c>
      <c r="N292" s="10" t="str">
        <f t="shared" si="43"/>
        <v>YES</v>
      </c>
      <c r="O292" s="10"/>
      <c r="P292" s="10"/>
      <c r="Q292" s="10"/>
      <c r="R292" s="15" t="s">
        <v>184</v>
      </c>
      <c r="S292" s="15" t="s">
        <v>117</v>
      </c>
      <c r="T292" s="9">
        <v>0</v>
      </c>
      <c r="V292" s="9"/>
      <c r="W292" s="15" t="str">
        <f t="shared" si="44"/>
        <v>Most of the difficult life choices and important personal commitments that Mary made for her family were based on a deep understanding of her ancestry.</v>
      </c>
    </row>
    <row r="293" spans="1:23" s="15" customFormat="1" x14ac:dyDescent="0.3">
      <c r="A293" s="9">
        <v>73</v>
      </c>
      <c r="B293" s="10">
        <v>4</v>
      </c>
      <c r="C293" s="11">
        <v>0.39382296217761298</v>
      </c>
      <c r="D293" s="10">
        <v>26</v>
      </c>
      <c r="E293" s="12" t="s">
        <v>459</v>
      </c>
      <c r="F293" s="12" t="s">
        <v>456</v>
      </c>
      <c r="G293" s="10">
        <f t="shared" si="36"/>
        <v>66</v>
      </c>
      <c r="H293" s="10">
        <f t="shared" si="37"/>
        <v>25.992315503722455</v>
      </c>
      <c r="I293" s="13">
        <f t="shared" si="38"/>
        <v>66.019512565328981</v>
      </c>
      <c r="J293" s="10">
        <f t="shared" si="39"/>
        <v>62</v>
      </c>
      <c r="K293" s="14" t="str">
        <f t="shared" si="40"/>
        <v>Most</v>
      </c>
      <c r="L293" s="15" t="str">
        <f t="shared" si="41"/>
        <v>that Mary made for</v>
      </c>
      <c r="M293" s="9" t="str">
        <f t="shared" si="42"/>
        <v>YES</v>
      </c>
      <c r="N293" s="10" t="str">
        <f t="shared" si="43"/>
        <v>YES</v>
      </c>
      <c r="O293" s="10"/>
      <c r="P293" s="10"/>
      <c r="Q293" s="10"/>
      <c r="R293" s="15" t="s">
        <v>184</v>
      </c>
      <c r="S293" s="15" t="s">
        <v>117</v>
      </c>
      <c r="T293" s="9">
        <v>0</v>
      </c>
      <c r="V293" s="9"/>
      <c r="W293" s="15" t="str">
        <f t="shared" si="44"/>
        <v>Most of the important decisions and commitments that Mary made for her family were based on a deep understanding of her ancestry.</v>
      </c>
    </row>
    <row r="294" spans="1:23" s="23" customFormat="1" x14ac:dyDescent="0.3">
      <c r="A294" s="16">
        <v>74</v>
      </c>
      <c r="B294" s="17">
        <v>1</v>
      </c>
      <c r="C294" s="18">
        <v>0.29536722163321</v>
      </c>
      <c r="D294" s="17">
        <v>16</v>
      </c>
      <c r="E294" s="29" t="s">
        <v>462</v>
      </c>
      <c r="F294" s="24" t="s">
        <v>461</v>
      </c>
      <c r="G294" s="17">
        <f t="shared" si="36"/>
        <v>53</v>
      </c>
      <c r="H294" s="17">
        <f t="shared" si="37"/>
        <v>15.65446274656013</v>
      </c>
      <c r="I294" s="21">
        <f t="shared" si="38"/>
        <v>54.169856463859631</v>
      </c>
      <c r="J294" s="17">
        <f t="shared" si="39"/>
        <v>54</v>
      </c>
      <c r="K294" s="22" t="str">
        <f t="shared" si="40"/>
        <v>The</v>
      </c>
      <c r="L294" s="23" t="str">
        <f t="shared" si="41"/>
        <v>the stage after receiving</v>
      </c>
      <c r="M294" s="16" t="str">
        <f t="shared" si="42"/>
        <v>YES</v>
      </c>
      <c r="N294" s="10" t="str">
        <f t="shared" si="43"/>
        <v>YES</v>
      </c>
      <c r="O294" s="10" t="str">
        <f>IF(AND(EXACT(F294, F295), EXACT(F294, F296), EXACT(F294, F297), EXACT(F295, F296), EXACT(F296, F297)), "YES","NO")</f>
        <v>YES</v>
      </c>
      <c r="P294" s="10" t="str">
        <f>IF(AND(EXACT(L294, L295), EXACT(L294, L296), EXACT(L294, L297), EXACT(L295, L296), EXACT(L296, L297)), "YES","NO")</f>
        <v>YES</v>
      </c>
      <c r="Q294" s="10" t="str">
        <f>IF(AND(EXACT(K294, K295), EXACT(K294, K296), EXACT(K294, K297), EXACT(K295, K296), EXACT(K296, K297)), "YES","NO")</f>
        <v>YES</v>
      </c>
      <c r="R294" s="23" t="s">
        <v>184</v>
      </c>
      <c r="S294" s="23" t="s">
        <v>117</v>
      </c>
      <c r="T294" s="9">
        <v>0</v>
      </c>
      <c r="V294" s="16"/>
      <c r="W294" s="15" t="str">
        <f t="shared" si="44"/>
        <v>The funny clown slowly left the stage after receiving a big round of applause for his excellent performance.</v>
      </c>
    </row>
    <row r="295" spans="1:23" s="23" customFormat="1" x14ac:dyDescent="0.3">
      <c r="A295" s="16">
        <v>74</v>
      </c>
      <c r="B295" s="17">
        <v>2</v>
      </c>
      <c r="C295" s="18">
        <v>0.39382296217761298</v>
      </c>
      <c r="D295" s="17">
        <v>16</v>
      </c>
      <c r="E295" s="29" t="s">
        <v>460</v>
      </c>
      <c r="F295" s="24" t="s">
        <v>461</v>
      </c>
      <c r="G295" s="17">
        <f t="shared" si="36"/>
        <v>40</v>
      </c>
      <c r="H295" s="17">
        <f t="shared" si="37"/>
        <v>15.75291848710452</v>
      </c>
      <c r="I295" s="21">
        <f t="shared" si="38"/>
        <v>40.627392347894755</v>
      </c>
      <c r="J295" s="17">
        <f t="shared" si="39"/>
        <v>54</v>
      </c>
      <c r="K295" s="22" t="str">
        <f t="shared" si="40"/>
        <v>The</v>
      </c>
      <c r="L295" s="23" t="str">
        <f t="shared" si="41"/>
        <v>the stage after receiving</v>
      </c>
      <c r="M295" s="16" t="str">
        <f t="shared" si="42"/>
        <v>YES</v>
      </c>
      <c r="N295" s="10" t="str">
        <f t="shared" si="43"/>
        <v>YES</v>
      </c>
      <c r="O295" s="10"/>
      <c r="P295" s="10"/>
      <c r="Q295" s="10"/>
      <c r="R295" s="23" t="s">
        <v>184</v>
      </c>
      <c r="S295" s="23" t="s">
        <v>117</v>
      </c>
      <c r="T295" s="9">
        <v>0</v>
      </c>
      <c r="V295" s="16"/>
      <c r="W295" s="15" t="str">
        <f t="shared" si="44"/>
        <v>The clown left the stage after receiving a big round of applause for his excellent performance.</v>
      </c>
    </row>
    <row r="296" spans="1:23" s="23" customFormat="1" x14ac:dyDescent="0.3">
      <c r="A296" s="16">
        <v>74</v>
      </c>
      <c r="B296" s="17">
        <v>3</v>
      </c>
      <c r="C296" s="18">
        <v>0.29536722163321</v>
      </c>
      <c r="D296" s="17">
        <v>26</v>
      </c>
      <c r="E296" s="29" t="s">
        <v>464</v>
      </c>
      <c r="F296" s="24" t="s">
        <v>461</v>
      </c>
      <c r="G296" s="17">
        <f t="shared" si="36"/>
        <v>88</v>
      </c>
      <c r="H296" s="17">
        <f t="shared" si="37"/>
        <v>25.99231550372248</v>
      </c>
      <c r="I296" s="21">
        <f t="shared" si="38"/>
        <v>88.026016753771898</v>
      </c>
      <c r="J296" s="17">
        <f t="shared" si="39"/>
        <v>54</v>
      </c>
      <c r="K296" s="22" t="str">
        <f t="shared" si="40"/>
        <v>The</v>
      </c>
      <c r="L296" s="23" t="str">
        <f t="shared" si="41"/>
        <v>the stage after receiving</v>
      </c>
      <c r="M296" s="16" t="str">
        <f t="shared" si="42"/>
        <v>YES</v>
      </c>
      <c r="N296" s="10" t="str">
        <f t="shared" si="43"/>
        <v>YES</v>
      </c>
      <c r="O296" s="10"/>
      <c r="P296" s="10"/>
      <c r="Q296" s="10"/>
      <c r="R296" s="23" t="s">
        <v>184</v>
      </c>
      <c r="S296" s="23" t="s">
        <v>117</v>
      </c>
      <c r="T296" s="9">
        <v>0</v>
      </c>
      <c r="V296" s="16"/>
      <c r="W296" s="15" t="str">
        <f t="shared" si="44"/>
        <v>The slightly eccentric but very entertaining clown slowly left the stage after receiving a big round of applause for his excellent performance.</v>
      </c>
    </row>
    <row r="297" spans="1:23" s="23" customFormat="1" x14ac:dyDescent="0.3">
      <c r="A297" s="16">
        <v>74</v>
      </c>
      <c r="B297" s="17">
        <v>4</v>
      </c>
      <c r="C297" s="18">
        <v>0.39382296217761298</v>
      </c>
      <c r="D297" s="17">
        <v>26</v>
      </c>
      <c r="E297" s="29" t="s">
        <v>463</v>
      </c>
      <c r="F297" s="24" t="s">
        <v>461</v>
      </c>
      <c r="G297" s="17">
        <f t="shared" si="36"/>
        <v>66</v>
      </c>
      <c r="H297" s="17">
        <f t="shared" si="37"/>
        <v>25.992315503722455</v>
      </c>
      <c r="I297" s="21">
        <f t="shared" si="38"/>
        <v>66.019512565328981</v>
      </c>
      <c r="J297" s="17">
        <f t="shared" si="39"/>
        <v>54</v>
      </c>
      <c r="K297" s="22" t="str">
        <f t="shared" si="40"/>
        <v>The</v>
      </c>
      <c r="L297" s="23" t="str">
        <f t="shared" si="41"/>
        <v>the stage after receiving</v>
      </c>
      <c r="M297" s="16" t="str">
        <f t="shared" si="42"/>
        <v>YES</v>
      </c>
      <c r="N297" s="10" t="str">
        <f t="shared" si="43"/>
        <v>YES</v>
      </c>
      <c r="O297" s="10"/>
      <c r="P297" s="10"/>
      <c r="Q297" s="10"/>
      <c r="R297" s="23" t="s">
        <v>184</v>
      </c>
      <c r="S297" s="23" t="s">
        <v>117</v>
      </c>
      <c r="T297" s="9">
        <v>0</v>
      </c>
      <c r="V297" s="16"/>
      <c r="W297" s="15" t="str">
        <f t="shared" si="44"/>
        <v>The slightly eccentric clown slowly left the stage after receiving a big round of applause for his excellent performance.</v>
      </c>
    </row>
    <row r="298" spans="1:23" s="15" customFormat="1" x14ac:dyDescent="0.3">
      <c r="A298" s="9">
        <v>75</v>
      </c>
      <c r="B298" s="10">
        <v>1</v>
      </c>
      <c r="C298" s="11">
        <v>0.29536722163321</v>
      </c>
      <c r="D298" s="10">
        <v>16</v>
      </c>
      <c r="E298" s="12" t="s">
        <v>467</v>
      </c>
      <c r="F298" s="12" t="s">
        <v>465</v>
      </c>
      <c r="G298" s="10">
        <f t="shared" si="36"/>
        <v>55</v>
      </c>
      <c r="H298" s="10">
        <f t="shared" si="37"/>
        <v>16.245197189826548</v>
      </c>
      <c r="I298" s="13">
        <f t="shared" si="38"/>
        <v>54.169856463859631</v>
      </c>
      <c r="J298" s="10">
        <f t="shared" si="39"/>
        <v>67</v>
      </c>
      <c r="K298" s="14" t="str">
        <f t="shared" si="40"/>
        <v>The</v>
      </c>
      <c r="L298" s="15" t="str">
        <f t="shared" si="41"/>
        <v>new trips and adventures</v>
      </c>
      <c r="M298" s="9" t="str">
        <f t="shared" si="42"/>
        <v>YES</v>
      </c>
      <c r="N298" s="10" t="str">
        <f t="shared" si="43"/>
        <v>YES</v>
      </c>
      <c r="O298" s="10" t="str">
        <f>IF(AND(EXACT(F298, F299), EXACT(F298, F300), EXACT(F298, F301), EXACT(F299, F300), EXACT(F300, F301)), "YES","NO")</f>
        <v>YES</v>
      </c>
      <c r="P298" s="10" t="str">
        <f>IF(AND(EXACT(L298, L299), EXACT(L298, L300), EXACT(L298, L301), EXACT(L299, L300), EXACT(L300, L301)), "YES","NO")</f>
        <v>YES</v>
      </c>
      <c r="Q298" s="10" t="str">
        <f>IF(AND(EXACT(K298, K299), EXACT(K298, K300), EXACT(K298, K301), EXACT(K299, K300), EXACT(K300, K301)), "YES","NO")</f>
        <v>YES</v>
      </c>
      <c r="R298" s="15" t="s">
        <v>184</v>
      </c>
      <c r="S298" s="15" t="s">
        <v>117</v>
      </c>
      <c r="T298" s="9">
        <v>0</v>
      </c>
      <c r="V298" s="9"/>
      <c r="W298" s="15" t="str">
        <f t="shared" si="44"/>
        <v>The men and women planned many new trips and adventures during the long winter months when they had to focus on their work.</v>
      </c>
    </row>
    <row r="299" spans="1:23" s="15" customFormat="1" x14ac:dyDescent="0.3">
      <c r="A299" s="9">
        <v>75</v>
      </c>
      <c r="B299" s="10">
        <v>2</v>
      </c>
      <c r="C299" s="11">
        <v>0.39382296217761298</v>
      </c>
      <c r="D299" s="10">
        <v>16</v>
      </c>
      <c r="E299" s="12" t="s">
        <v>466</v>
      </c>
      <c r="F299" s="12" t="s">
        <v>465</v>
      </c>
      <c r="G299" s="10">
        <f t="shared" si="36"/>
        <v>40</v>
      </c>
      <c r="H299" s="10">
        <f t="shared" si="37"/>
        <v>15.75291848710452</v>
      </c>
      <c r="I299" s="13">
        <f t="shared" si="38"/>
        <v>40.627392347894755</v>
      </c>
      <c r="J299" s="10">
        <f t="shared" si="39"/>
        <v>67</v>
      </c>
      <c r="K299" s="14" t="str">
        <f t="shared" si="40"/>
        <v>The</v>
      </c>
      <c r="L299" s="15" t="str">
        <f t="shared" si="41"/>
        <v>new trips and adventures</v>
      </c>
      <c r="M299" s="9" t="str">
        <f t="shared" si="42"/>
        <v>YES</v>
      </c>
      <c r="N299" s="10" t="str">
        <f t="shared" si="43"/>
        <v>YES</v>
      </c>
      <c r="O299" s="10"/>
      <c r="P299" s="10"/>
      <c r="Q299" s="10"/>
      <c r="R299" s="15" t="s">
        <v>184</v>
      </c>
      <c r="S299" s="15" t="s">
        <v>117</v>
      </c>
      <c r="T299" s="9">
        <v>0</v>
      </c>
      <c r="V299" s="9"/>
      <c r="W299" s="15" t="str">
        <f t="shared" si="44"/>
        <v>The men planned new trips and adventures during the long winter months when they had to focus on their work.</v>
      </c>
    </row>
    <row r="300" spans="1:23" s="15" customFormat="1" x14ac:dyDescent="0.3">
      <c r="A300" s="9">
        <v>75</v>
      </c>
      <c r="B300" s="10">
        <v>3</v>
      </c>
      <c r="C300" s="11">
        <v>0.29536722163321</v>
      </c>
      <c r="D300" s="10">
        <v>26</v>
      </c>
      <c r="E300" s="12" t="s">
        <v>468</v>
      </c>
      <c r="F300" s="12" t="s">
        <v>465</v>
      </c>
      <c r="G300" s="10">
        <f t="shared" si="36"/>
        <v>88</v>
      </c>
      <c r="H300" s="10">
        <f t="shared" si="37"/>
        <v>25.99231550372248</v>
      </c>
      <c r="I300" s="13">
        <f t="shared" si="38"/>
        <v>88.026016753771898</v>
      </c>
      <c r="J300" s="10">
        <f t="shared" si="39"/>
        <v>67</v>
      </c>
      <c r="K300" s="14" t="str">
        <f t="shared" si="40"/>
        <v>The</v>
      </c>
      <c r="L300" s="15" t="str">
        <f t="shared" si="41"/>
        <v>new trips and adventures</v>
      </c>
      <c r="M300" s="9" t="str">
        <f t="shared" si="42"/>
        <v>YES</v>
      </c>
      <c r="N300" s="10" t="str">
        <f t="shared" si="43"/>
        <v>YES</v>
      </c>
      <c r="O300" s="10"/>
      <c r="P300" s="10"/>
      <c r="Q300" s="10"/>
      <c r="R300" s="15" t="s">
        <v>184</v>
      </c>
      <c r="S300" s="15" t="s">
        <v>117</v>
      </c>
      <c r="T300" s="9">
        <v>0</v>
      </c>
      <c r="V300" s="9"/>
      <c r="W300" s="15" t="str">
        <f t="shared" si="44"/>
        <v>The group of women, who met during the summer holidays, planned new trips and adventures during the long winter months when they had to focus on their work.</v>
      </c>
    </row>
    <row r="301" spans="1:23" s="15" customFormat="1" x14ac:dyDescent="0.3">
      <c r="A301" s="9">
        <v>75</v>
      </c>
      <c r="B301" s="10">
        <v>4</v>
      </c>
      <c r="C301" s="11">
        <v>0.39382296217761298</v>
      </c>
      <c r="D301" s="10">
        <v>26</v>
      </c>
      <c r="E301" s="12" t="s">
        <v>469</v>
      </c>
      <c r="F301" s="12" t="s">
        <v>465</v>
      </c>
      <c r="G301" s="10">
        <f t="shared" si="36"/>
        <v>67</v>
      </c>
      <c r="H301" s="10">
        <f t="shared" si="37"/>
        <v>26.386138465900071</v>
      </c>
      <c r="I301" s="13">
        <f t="shared" si="38"/>
        <v>66.019512565328981</v>
      </c>
      <c r="J301" s="10">
        <f t="shared" si="39"/>
        <v>67</v>
      </c>
      <c r="K301" s="14" t="str">
        <f t="shared" si="40"/>
        <v>The</v>
      </c>
      <c r="L301" s="15" t="str">
        <f t="shared" si="41"/>
        <v>new trips and adventures</v>
      </c>
      <c r="M301" s="9" t="str">
        <f t="shared" si="42"/>
        <v>YES</v>
      </c>
      <c r="N301" s="10" t="str">
        <f t="shared" si="43"/>
        <v>YES</v>
      </c>
      <c r="O301" s="10"/>
      <c r="P301" s="10"/>
      <c r="Q301" s="10"/>
      <c r="R301" s="15" t="s">
        <v>184</v>
      </c>
      <c r="S301" s="15" t="s">
        <v>117</v>
      </c>
      <c r="T301" s="9">
        <v>0</v>
      </c>
      <c r="V301" s="9"/>
      <c r="W301" s="15" t="str">
        <f t="shared" si="44"/>
        <v>The group of men and women eagerly planned new trips and adventures during the long winter months when they had to focus on their work.</v>
      </c>
    </row>
    <row r="302" spans="1:23" s="23" customFormat="1" x14ac:dyDescent="0.3">
      <c r="A302" s="16">
        <v>76</v>
      </c>
      <c r="B302" s="17">
        <v>1</v>
      </c>
      <c r="C302" s="18">
        <v>0.29536722163321</v>
      </c>
      <c r="D302" s="17">
        <v>16</v>
      </c>
      <c r="E302" s="23" t="s">
        <v>653</v>
      </c>
      <c r="F302" s="24" t="s">
        <v>167</v>
      </c>
      <c r="G302" s="17">
        <f t="shared" si="36"/>
        <v>55</v>
      </c>
      <c r="H302" s="17">
        <f t="shared" si="37"/>
        <v>16.245197189826548</v>
      </c>
      <c r="I302" s="21">
        <f t="shared" si="38"/>
        <v>54.169856463859631</v>
      </c>
      <c r="J302" s="17">
        <f t="shared" si="39"/>
        <v>36</v>
      </c>
      <c r="K302" s="22" t="str">
        <f t="shared" si="40"/>
        <v>The</v>
      </c>
      <c r="L302" s="23" t="str">
        <f t="shared" si="41"/>
        <v>had about everyone’s life</v>
      </c>
      <c r="M302" s="16" t="str">
        <f t="shared" si="42"/>
        <v>YES</v>
      </c>
      <c r="N302" s="10" t="str">
        <f t="shared" si="43"/>
        <v>YES</v>
      </c>
      <c r="O302" s="10" t="str">
        <f>IF(AND(EXACT(F302, F303), EXACT(F302, F304), EXACT(F302, F305), EXACT(F303, F304), EXACT(F304, F305)), "YES","NO")</f>
        <v>YES</v>
      </c>
      <c r="P302" s="10" t="str">
        <f>IF(AND(EXACT(L302, L303), EXACT(L302, L304), EXACT(L302, L305), EXACT(L303, L304), EXACT(L304, L305)), "YES","NO")</f>
        <v>YES</v>
      </c>
      <c r="Q302" s="10" t="str">
        <f>IF(AND(EXACT(K302, K303), EXACT(K302, K304), EXACT(K302, K305), EXACT(K303, K304), EXACT(K304, K305)), "YES","NO")</f>
        <v>YES</v>
      </c>
      <c r="R302" s="23" t="s">
        <v>184</v>
      </c>
      <c r="S302" s="23" t="s">
        <v>117</v>
      </c>
      <c r="T302" s="9">
        <v>0</v>
      </c>
      <c r="V302" s="16"/>
      <c r="W302" s="15" t="str">
        <f t="shared" si="44"/>
        <v>The detailed information they had about everyone’s life on the ship was quite extraordinary.</v>
      </c>
    </row>
    <row r="303" spans="1:23" s="23" customFormat="1" x14ac:dyDescent="0.3">
      <c r="A303" s="16">
        <v>76</v>
      </c>
      <c r="B303" s="17">
        <v>2</v>
      </c>
      <c r="C303" s="18">
        <v>0.39382296217761298</v>
      </c>
      <c r="D303" s="17">
        <v>16</v>
      </c>
      <c r="E303" s="23" t="s">
        <v>470</v>
      </c>
      <c r="F303" s="24" t="s">
        <v>167</v>
      </c>
      <c r="G303" s="17">
        <f t="shared" si="36"/>
        <v>40</v>
      </c>
      <c r="H303" s="17">
        <f t="shared" si="37"/>
        <v>15.75291848710452</v>
      </c>
      <c r="I303" s="21">
        <f t="shared" si="38"/>
        <v>40.627392347894755</v>
      </c>
      <c r="J303" s="17">
        <f t="shared" si="39"/>
        <v>36</v>
      </c>
      <c r="K303" s="22" t="str">
        <f t="shared" si="40"/>
        <v>The</v>
      </c>
      <c r="L303" s="23" t="str">
        <f t="shared" si="41"/>
        <v>had about everyone’s life</v>
      </c>
      <c r="M303" s="16" t="str">
        <f t="shared" si="42"/>
        <v>YES</v>
      </c>
      <c r="N303" s="10" t="str">
        <f t="shared" si="43"/>
        <v>YES</v>
      </c>
      <c r="O303" s="10"/>
      <c r="P303" s="10"/>
      <c r="Q303" s="10"/>
      <c r="R303" s="23" t="s">
        <v>184</v>
      </c>
      <c r="S303" s="23" t="s">
        <v>117</v>
      </c>
      <c r="T303" s="9">
        <v>0</v>
      </c>
      <c r="V303" s="16"/>
      <c r="W303" s="15" t="str">
        <f t="shared" si="44"/>
        <v>The facts they had about everyone’s life on the ship was quite extraordinary.</v>
      </c>
    </row>
    <row r="304" spans="1:23" s="23" customFormat="1" x14ac:dyDescent="0.3">
      <c r="A304" s="16">
        <v>76</v>
      </c>
      <c r="B304" s="17">
        <v>3</v>
      </c>
      <c r="C304" s="18">
        <v>0.29536722163321</v>
      </c>
      <c r="D304" s="17">
        <v>26</v>
      </c>
      <c r="E304" s="23" t="s">
        <v>471</v>
      </c>
      <c r="F304" s="24" t="s">
        <v>167</v>
      </c>
      <c r="G304" s="17">
        <f t="shared" si="36"/>
        <v>88</v>
      </c>
      <c r="H304" s="17">
        <f t="shared" si="37"/>
        <v>25.99231550372248</v>
      </c>
      <c r="I304" s="21">
        <f t="shared" si="38"/>
        <v>88.026016753771898</v>
      </c>
      <c r="J304" s="17">
        <f t="shared" si="39"/>
        <v>36</v>
      </c>
      <c r="K304" s="22" t="str">
        <f t="shared" si="40"/>
        <v>The</v>
      </c>
      <c r="L304" s="23" t="str">
        <f t="shared" si="41"/>
        <v>had about everyone’s life</v>
      </c>
      <c r="M304" s="16" t="str">
        <f t="shared" si="42"/>
        <v>YES</v>
      </c>
      <c r="N304" s="10" t="str">
        <f t="shared" si="43"/>
        <v>YES</v>
      </c>
      <c r="O304" s="10"/>
      <c r="P304" s="10"/>
      <c r="Q304" s="10"/>
      <c r="R304" s="23" t="s">
        <v>184</v>
      </c>
      <c r="S304" s="23" t="s">
        <v>117</v>
      </c>
      <c r="T304" s="9">
        <v>0</v>
      </c>
      <c r="V304" s="16"/>
      <c r="W304" s="15" t="str">
        <f t="shared" si="44"/>
        <v>The extensive information and photographic materials that they had about everyone’s life on the ship was quite extraordinary.</v>
      </c>
    </row>
    <row r="305" spans="1:23" s="23" customFormat="1" x14ac:dyDescent="0.3">
      <c r="A305" s="16">
        <v>76</v>
      </c>
      <c r="B305" s="17">
        <v>4</v>
      </c>
      <c r="C305" s="18">
        <v>0.39382296217761298</v>
      </c>
      <c r="D305" s="17">
        <v>26</v>
      </c>
      <c r="E305" s="23" t="s">
        <v>472</v>
      </c>
      <c r="F305" s="24" t="s">
        <v>167</v>
      </c>
      <c r="G305" s="17">
        <f t="shared" si="36"/>
        <v>66</v>
      </c>
      <c r="H305" s="17">
        <f t="shared" si="37"/>
        <v>25.992315503722455</v>
      </c>
      <c r="I305" s="21">
        <f t="shared" si="38"/>
        <v>66.019512565328981</v>
      </c>
      <c r="J305" s="17">
        <f t="shared" si="39"/>
        <v>36</v>
      </c>
      <c r="K305" s="22" t="str">
        <f t="shared" si="40"/>
        <v>The</v>
      </c>
      <c r="L305" s="23" t="str">
        <f t="shared" si="41"/>
        <v>had about everyone’s life</v>
      </c>
      <c r="M305" s="16" t="str">
        <f t="shared" si="42"/>
        <v>YES</v>
      </c>
      <c r="N305" s="10" t="str">
        <f t="shared" si="43"/>
        <v>YES</v>
      </c>
      <c r="O305" s="10"/>
      <c r="P305" s="10"/>
      <c r="Q305" s="10"/>
      <c r="R305" s="23" t="s">
        <v>184</v>
      </c>
      <c r="S305" s="23" t="s">
        <v>117</v>
      </c>
      <c r="T305" s="9">
        <v>0</v>
      </c>
      <c r="V305" s="16"/>
      <c r="W305" s="15" t="str">
        <f t="shared" si="44"/>
        <v>The information and trivial details they had about everyone’s life on the ship was quite extraordinary.</v>
      </c>
    </row>
    <row r="306" spans="1:23" s="15" customFormat="1" x14ac:dyDescent="0.3">
      <c r="A306" s="9">
        <v>77</v>
      </c>
      <c r="B306" s="10">
        <v>1</v>
      </c>
      <c r="C306" s="11">
        <v>0.29536722163321</v>
      </c>
      <c r="D306" s="10">
        <v>16</v>
      </c>
      <c r="E306" s="30" t="s">
        <v>474</v>
      </c>
      <c r="F306" s="15" t="s">
        <v>473</v>
      </c>
      <c r="G306" s="10">
        <f t="shared" si="36"/>
        <v>53</v>
      </c>
      <c r="H306" s="10">
        <f t="shared" si="37"/>
        <v>15.65446274656013</v>
      </c>
      <c r="I306" s="13">
        <f t="shared" si="38"/>
        <v>54.169856463859631</v>
      </c>
      <c r="J306" s="10">
        <f t="shared" si="39"/>
        <v>47</v>
      </c>
      <c r="K306" s="14" t="str">
        <f t="shared" si="40"/>
        <v>Mrs.</v>
      </c>
      <c r="L306" s="15" t="str">
        <f t="shared" si="41"/>
        <v>herself from the event</v>
      </c>
      <c r="M306" s="9" t="str">
        <f t="shared" si="42"/>
        <v>YES</v>
      </c>
      <c r="N306" s="10" t="str">
        <f t="shared" si="43"/>
        <v>YES</v>
      </c>
      <c r="O306" s="10" t="str">
        <f>IF(AND(EXACT(F306, F307), EXACT(F306, F308), EXACT(F306, F309), EXACT(F307, F308), EXACT(F308, F309)), "YES","NO")</f>
        <v>YES</v>
      </c>
      <c r="P306" s="10" t="str">
        <f>IF(AND(EXACT(L306, L307), EXACT(L306, L308), EXACT(L306, L309), EXACT(L307, L308), EXACT(L308, L309)), "YES","NO")</f>
        <v>YES</v>
      </c>
      <c r="Q306" s="10" t="str">
        <f>IF(AND(EXACT(K306, K307), EXACT(K306, K308), EXACT(K306, K309), EXACT(K307, K308), EXACT(K308, K309)), "YES","NO")</f>
        <v>YES</v>
      </c>
      <c r="R306" s="15" t="s">
        <v>184</v>
      </c>
      <c r="S306" s="15" t="s">
        <v>117</v>
      </c>
      <c r="T306" s="9">
        <v>0</v>
      </c>
      <c r="V306" s="9"/>
      <c r="W306" s="15" t="str">
        <f t="shared" si="44"/>
        <v>Mrs. Bennett tactfully excused herself from the event because she needed to attend an urgent meeting.</v>
      </c>
    </row>
    <row r="307" spans="1:23" s="15" customFormat="1" x14ac:dyDescent="0.3">
      <c r="A307" s="9">
        <v>77</v>
      </c>
      <c r="B307" s="10">
        <v>2</v>
      </c>
      <c r="C307" s="11">
        <v>0.39382296217761298</v>
      </c>
      <c r="D307" s="10">
        <v>16</v>
      </c>
      <c r="E307" s="30" t="s">
        <v>475</v>
      </c>
      <c r="F307" s="15" t="s">
        <v>473</v>
      </c>
      <c r="G307" s="10">
        <f t="shared" si="36"/>
        <v>40</v>
      </c>
      <c r="H307" s="10">
        <f t="shared" si="37"/>
        <v>15.75291848710452</v>
      </c>
      <c r="I307" s="13">
        <f t="shared" si="38"/>
        <v>40.627392347894755</v>
      </c>
      <c r="J307" s="10">
        <f t="shared" si="39"/>
        <v>47</v>
      </c>
      <c r="K307" s="14" t="str">
        <f t="shared" si="40"/>
        <v>Mrs.</v>
      </c>
      <c r="L307" s="15" t="str">
        <f t="shared" si="41"/>
        <v>herself from the event</v>
      </c>
      <c r="M307" s="9" t="str">
        <f t="shared" si="42"/>
        <v>YES</v>
      </c>
      <c r="N307" s="10" t="str">
        <f t="shared" si="43"/>
        <v>YES</v>
      </c>
      <c r="O307" s="10"/>
      <c r="P307" s="10"/>
      <c r="Q307" s="10"/>
      <c r="R307" s="15" t="s">
        <v>184</v>
      </c>
      <c r="S307" s="15" t="s">
        <v>117</v>
      </c>
      <c r="T307" s="9">
        <v>0</v>
      </c>
      <c r="V307" s="9"/>
      <c r="W307" s="15" t="str">
        <f t="shared" si="44"/>
        <v>Mrs. Bell excused herself from the event because she needed to attend an urgent meeting.</v>
      </c>
    </row>
    <row r="308" spans="1:23" s="15" customFormat="1" x14ac:dyDescent="0.3">
      <c r="A308" s="9">
        <v>77</v>
      </c>
      <c r="B308" s="10">
        <v>3</v>
      </c>
      <c r="C308" s="11">
        <v>0.29536722163321</v>
      </c>
      <c r="D308" s="10">
        <v>26</v>
      </c>
      <c r="E308" s="30" t="s">
        <v>476</v>
      </c>
      <c r="F308" s="15" t="s">
        <v>473</v>
      </c>
      <c r="G308" s="10">
        <f t="shared" si="36"/>
        <v>88</v>
      </c>
      <c r="H308" s="10">
        <f t="shared" si="37"/>
        <v>25.99231550372248</v>
      </c>
      <c r="I308" s="13">
        <f t="shared" si="38"/>
        <v>88.026016753771898</v>
      </c>
      <c r="J308" s="10">
        <f t="shared" si="39"/>
        <v>47</v>
      </c>
      <c r="K308" s="14" t="str">
        <f t="shared" si="40"/>
        <v>Mrs.</v>
      </c>
      <c r="L308" s="15" t="str">
        <f t="shared" si="41"/>
        <v>herself from the event</v>
      </c>
      <c r="M308" s="9" t="str">
        <f t="shared" si="42"/>
        <v>YES</v>
      </c>
      <c r="N308" s="10" t="str">
        <f t="shared" si="43"/>
        <v>YES</v>
      </c>
      <c r="O308" s="10"/>
      <c r="P308" s="10"/>
      <c r="Q308" s="10"/>
      <c r="R308" s="15" t="s">
        <v>184</v>
      </c>
      <c r="S308" s="15" t="s">
        <v>117</v>
      </c>
      <c r="T308" s="9">
        <v>0</v>
      </c>
      <c r="V308" s="9"/>
      <c r="W308" s="15" t="str">
        <f t="shared" si="44"/>
        <v>Mrs. Bennett, the party leader, had no other option but to excuse herself from the event because she needed to attend an urgent meeting.</v>
      </c>
    </row>
    <row r="309" spans="1:23" s="15" customFormat="1" x14ac:dyDescent="0.3">
      <c r="A309" s="9">
        <v>77</v>
      </c>
      <c r="B309" s="10">
        <v>4</v>
      </c>
      <c r="C309" s="11">
        <v>0.39382296217761298</v>
      </c>
      <c r="D309" s="10">
        <v>26</v>
      </c>
      <c r="E309" s="30" t="s">
        <v>477</v>
      </c>
      <c r="F309" s="15" t="s">
        <v>473</v>
      </c>
      <c r="G309" s="10">
        <f t="shared" si="36"/>
        <v>66</v>
      </c>
      <c r="H309" s="10">
        <f t="shared" si="37"/>
        <v>25.992315503722455</v>
      </c>
      <c r="I309" s="13">
        <f t="shared" si="38"/>
        <v>66.019512565328981</v>
      </c>
      <c r="J309" s="10">
        <f t="shared" si="39"/>
        <v>47</v>
      </c>
      <c r="K309" s="14" t="str">
        <f t="shared" si="40"/>
        <v>Mrs.</v>
      </c>
      <c r="L309" s="15" t="str">
        <f t="shared" si="41"/>
        <v>herself from the event</v>
      </c>
      <c r="M309" s="9" t="str">
        <f t="shared" si="42"/>
        <v>YES</v>
      </c>
      <c r="N309" s="10" t="str">
        <f t="shared" si="43"/>
        <v>YES</v>
      </c>
      <c r="O309" s="10"/>
      <c r="P309" s="10"/>
      <c r="Q309" s="10"/>
      <c r="R309" s="15" t="s">
        <v>184</v>
      </c>
      <c r="S309" s="15" t="s">
        <v>117</v>
      </c>
      <c r="T309" s="9">
        <v>0</v>
      </c>
      <c r="V309" s="9"/>
      <c r="W309" s="15" t="str">
        <f t="shared" si="44"/>
        <v>Mrs. Bell had no other option but to excuse herself from the event because she needed to attend an urgent meeting.</v>
      </c>
    </row>
    <row r="310" spans="1:23" s="23" customFormat="1" x14ac:dyDescent="0.3">
      <c r="A310" s="16">
        <v>78</v>
      </c>
      <c r="B310" s="17">
        <v>1</v>
      </c>
      <c r="C310" s="18">
        <v>0.29536722163321</v>
      </c>
      <c r="D310" s="17">
        <v>16</v>
      </c>
      <c r="E310" s="29" t="s">
        <v>479</v>
      </c>
      <c r="F310" s="24" t="s">
        <v>574</v>
      </c>
      <c r="G310" s="17">
        <f t="shared" si="36"/>
        <v>53</v>
      </c>
      <c r="H310" s="17">
        <f t="shared" si="37"/>
        <v>15.65446274656013</v>
      </c>
      <c r="I310" s="21">
        <f t="shared" si="38"/>
        <v>54.169856463859631</v>
      </c>
      <c r="J310" s="17">
        <f t="shared" si="39"/>
        <v>65</v>
      </c>
      <c r="K310" s="22" t="str">
        <f t="shared" si="40"/>
        <v>The</v>
      </c>
      <c r="L310" s="23" t="str">
        <f t="shared" si="41"/>
        <v>had been invited from</v>
      </c>
      <c r="M310" s="16" t="str">
        <f t="shared" si="42"/>
        <v>YES</v>
      </c>
      <c r="N310" s="10" t="str">
        <f t="shared" si="43"/>
        <v>YES</v>
      </c>
      <c r="O310" s="10" t="str">
        <f>IF(AND(EXACT(F310, F311), EXACT(F310, F312), EXACT(F310, F313), EXACT(F311, F312), EXACT(F312, F313)), "YES","NO")</f>
        <v>YES</v>
      </c>
      <c r="P310" s="10" t="str">
        <f>IF(AND(EXACT(L310, L311), EXACT(L310, L312), EXACT(L310, L313), EXACT(L311, L312), EXACT(L312, L313)), "YES","NO")</f>
        <v>YES</v>
      </c>
      <c r="Q310" s="10" t="str">
        <f>IF(AND(EXACT(K310, K311), EXACT(K310, K312), EXACT(K310, K313), EXACT(K311, K312), EXACT(K312, K313)), "YES","NO")</f>
        <v>YES</v>
      </c>
      <c r="R310" s="23" t="s">
        <v>184</v>
      </c>
      <c r="S310" s="23" t="s">
        <v>117</v>
      </c>
      <c r="T310" s="9">
        <v>0</v>
      </c>
      <c r="V310" s="16"/>
      <c r="W310" s="15" t="str">
        <f t="shared" si="44"/>
        <v>The tall and athletic detective had been invited from France in order to help out with the international investigation.</v>
      </c>
    </row>
    <row r="311" spans="1:23" s="23" customFormat="1" x14ac:dyDescent="0.3">
      <c r="A311" s="16">
        <v>78</v>
      </c>
      <c r="B311" s="17">
        <v>2</v>
      </c>
      <c r="C311" s="18">
        <v>0.39382296217761298</v>
      </c>
      <c r="D311" s="17">
        <v>16</v>
      </c>
      <c r="E311" s="29" t="s">
        <v>478</v>
      </c>
      <c r="F311" s="24" t="s">
        <v>574</v>
      </c>
      <c r="G311" s="17">
        <f t="shared" si="36"/>
        <v>40</v>
      </c>
      <c r="H311" s="17">
        <f t="shared" si="37"/>
        <v>15.75291848710452</v>
      </c>
      <c r="I311" s="21">
        <f t="shared" si="38"/>
        <v>40.627392347894755</v>
      </c>
      <c r="J311" s="17">
        <f t="shared" si="39"/>
        <v>65</v>
      </c>
      <c r="K311" s="22" t="str">
        <f t="shared" si="40"/>
        <v>The</v>
      </c>
      <c r="L311" s="23" t="str">
        <f t="shared" si="41"/>
        <v>had been invited from</v>
      </c>
      <c r="M311" s="16" t="str">
        <f t="shared" si="42"/>
        <v>YES</v>
      </c>
      <c r="N311" s="10" t="str">
        <f t="shared" si="43"/>
        <v>YES</v>
      </c>
      <c r="O311" s="10"/>
      <c r="P311" s="10"/>
      <c r="Q311" s="10"/>
      <c r="R311" s="23" t="s">
        <v>184</v>
      </c>
      <c r="S311" s="23" t="s">
        <v>117</v>
      </c>
      <c r="T311" s="9">
        <v>0</v>
      </c>
      <c r="V311" s="16"/>
      <c r="W311" s="15" t="str">
        <f t="shared" si="44"/>
        <v>The tall detective had been invited from France in order to help out with the international investigation.</v>
      </c>
    </row>
    <row r="312" spans="1:23" s="23" customFormat="1" x14ac:dyDescent="0.3">
      <c r="A312" s="16">
        <v>78</v>
      </c>
      <c r="B312" s="17">
        <v>3</v>
      </c>
      <c r="C312" s="18">
        <v>0.29536722163321</v>
      </c>
      <c r="D312" s="17">
        <v>26</v>
      </c>
      <c r="E312" s="29" t="s">
        <v>480</v>
      </c>
      <c r="F312" s="24" t="s">
        <v>574</v>
      </c>
      <c r="G312" s="17">
        <f t="shared" si="36"/>
        <v>87</v>
      </c>
      <c r="H312" s="17">
        <f t="shared" si="37"/>
        <v>25.69694828208927</v>
      </c>
      <c r="I312" s="21">
        <f t="shared" si="38"/>
        <v>88.026016753771898</v>
      </c>
      <c r="J312" s="17">
        <f t="shared" si="39"/>
        <v>65</v>
      </c>
      <c r="K312" s="22" t="str">
        <f t="shared" si="40"/>
        <v>The</v>
      </c>
      <c r="L312" s="23" t="str">
        <f t="shared" si="41"/>
        <v>had been invited from</v>
      </c>
      <c r="M312" s="16" t="str">
        <f t="shared" si="42"/>
        <v>YES</v>
      </c>
      <c r="N312" s="10" t="str">
        <f t="shared" si="43"/>
        <v>YES</v>
      </c>
      <c r="O312" s="10"/>
      <c r="P312" s="10"/>
      <c r="Q312" s="10"/>
      <c r="R312" s="23" t="s">
        <v>184</v>
      </c>
      <c r="S312" s="23" t="s">
        <v>117</v>
      </c>
      <c r="T312" s="9">
        <v>0</v>
      </c>
      <c r="V312" s="16"/>
      <c r="W312" s="15" t="str">
        <f t="shared" si="44"/>
        <v>The short and athletic detective who spoke with a distinct accent had been invited from France in order to help out with the international investigation.</v>
      </c>
    </row>
    <row r="313" spans="1:23" s="23" customFormat="1" x14ac:dyDescent="0.3">
      <c r="A313" s="16">
        <v>78</v>
      </c>
      <c r="B313" s="17">
        <v>4</v>
      </c>
      <c r="C313" s="18">
        <v>0.39382296217761298</v>
      </c>
      <c r="D313" s="17">
        <v>26</v>
      </c>
      <c r="E313" s="29" t="s">
        <v>481</v>
      </c>
      <c r="F313" s="24" t="s">
        <v>574</v>
      </c>
      <c r="G313" s="17">
        <f t="shared" si="36"/>
        <v>67</v>
      </c>
      <c r="H313" s="17">
        <f t="shared" si="37"/>
        <v>26.386138465900071</v>
      </c>
      <c r="I313" s="21">
        <f t="shared" si="38"/>
        <v>66.019512565328981</v>
      </c>
      <c r="J313" s="17">
        <f t="shared" si="39"/>
        <v>65</v>
      </c>
      <c r="K313" s="22" t="str">
        <f t="shared" si="40"/>
        <v>The</v>
      </c>
      <c r="L313" s="23" t="str">
        <f t="shared" si="41"/>
        <v>had been invited from</v>
      </c>
      <c r="M313" s="16" t="str">
        <f t="shared" si="42"/>
        <v>YES</v>
      </c>
      <c r="N313" s="10" t="str">
        <f t="shared" si="43"/>
        <v>YES</v>
      </c>
      <c r="O313" s="10"/>
      <c r="P313" s="10"/>
      <c r="Q313" s="10"/>
      <c r="R313" s="23" t="s">
        <v>184</v>
      </c>
      <c r="S313" s="23" t="s">
        <v>117</v>
      </c>
      <c r="T313" s="9">
        <v>0</v>
      </c>
      <c r="V313" s="16"/>
      <c r="W313" s="15" t="str">
        <f t="shared" si="44"/>
        <v>The detective who spoke with a foreign accent had been invited from France in order to help out with the international investigation.</v>
      </c>
    </row>
    <row r="314" spans="1:23" s="15" customFormat="1" x14ac:dyDescent="0.3">
      <c r="A314" s="9">
        <v>79</v>
      </c>
      <c r="B314" s="10">
        <v>1</v>
      </c>
      <c r="C314" s="11">
        <v>0.29536722163321</v>
      </c>
      <c r="D314" s="10">
        <v>16</v>
      </c>
      <c r="E314" s="36" t="s">
        <v>484</v>
      </c>
      <c r="F314" s="12" t="s">
        <v>483</v>
      </c>
      <c r="G314" s="10">
        <f t="shared" si="36"/>
        <v>54</v>
      </c>
      <c r="H314" s="10">
        <f t="shared" si="37"/>
        <v>15.94982996819334</v>
      </c>
      <c r="I314" s="13">
        <f t="shared" si="38"/>
        <v>54.169856463859631</v>
      </c>
      <c r="J314" s="10">
        <f t="shared" si="39"/>
        <v>40</v>
      </c>
      <c r="K314" s="14" t="str">
        <f t="shared" si="40"/>
        <v>The</v>
      </c>
      <c r="L314" s="15" t="str">
        <f t="shared" si="41"/>
        <v>follow the life of</v>
      </c>
      <c r="M314" s="9" t="str">
        <f t="shared" si="42"/>
        <v>YES</v>
      </c>
      <c r="N314" s="10" t="str">
        <f t="shared" si="43"/>
        <v>YES</v>
      </c>
      <c r="O314" s="10" t="str">
        <f>IF(AND(EXACT(F314, F315), EXACT(F314, F316), EXACT(F314, F317), EXACT(F315, F316), EXACT(F316, F317)), "YES","NO")</f>
        <v>YES</v>
      </c>
      <c r="P314" s="10" t="str">
        <f>IF(AND(EXACT(L314, L315), EXACT(L314, L316), EXACT(L314, L317), EXACT(L315, L316), EXACT(L316, L317)), "YES","NO")</f>
        <v>YES</v>
      </c>
      <c r="Q314" s="10" t="str">
        <f>IF(AND(EXACT(K314, K315), EXACT(K314, K316), EXACT(K314, K317), EXACT(K315, K316), EXACT(K316, K317)), "YES","NO")</f>
        <v>YES</v>
      </c>
      <c r="R314" s="15" t="s">
        <v>184</v>
      </c>
      <c r="S314" s="15" t="s">
        <v>117</v>
      </c>
      <c r="T314" s="9">
        <v>0</v>
      </c>
      <c r="V314" s="9"/>
      <c r="W314" s="15" t="str">
        <f t="shared" si="44"/>
        <v>The much-anticipated TV series will follow the life of the royal family during the Middle Ages.</v>
      </c>
    </row>
    <row r="315" spans="1:23" s="15" customFormat="1" x14ac:dyDescent="0.3">
      <c r="A315" s="9">
        <v>79</v>
      </c>
      <c r="B315" s="10">
        <v>2</v>
      </c>
      <c r="C315" s="11">
        <v>0.39382296217761298</v>
      </c>
      <c r="D315" s="10">
        <v>16</v>
      </c>
      <c r="E315" s="36" t="s">
        <v>482</v>
      </c>
      <c r="F315" s="12" t="s">
        <v>483</v>
      </c>
      <c r="G315" s="10">
        <f t="shared" si="36"/>
        <v>41</v>
      </c>
      <c r="H315" s="10">
        <f t="shared" si="37"/>
        <v>16.146741449282132</v>
      </c>
      <c r="I315" s="13">
        <f t="shared" si="38"/>
        <v>40.627392347894755</v>
      </c>
      <c r="J315" s="10">
        <f t="shared" si="39"/>
        <v>40</v>
      </c>
      <c r="K315" s="14" t="str">
        <f t="shared" si="40"/>
        <v>The</v>
      </c>
      <c r="L315" s="15" t="str">
        <f t="shared" si="41"/>
        <v>follow the life of</v>
      </c>
      <c r="M315" s="9" t="str">
        <f t="shared" si="42"/>
        <v>YES</v>
      </c>
      <c r="N315" s="10" t="str">
        <f t="shared" si="43"/>
        <v>YES</v>
      </c>
      <c r="O315" s="10"/>
      <c r="P315" s="10"/>
      <c r="Q315" s="10"/>
      <c r="R315" s="15" t="s">
        <v>184</v>
      </c>
      <c r="S315" s="15" t="s">
        <v>117</v>
      </c>
      <c r="T315" s="9">
        <v>0</v>
      </c>
      <c r="V315" s="9"/>
      <c r="W315" s="15" t="str">
        <f t="shared" si="44"/>
        <v>The new TV series will follow the life of the royal family during the Middle Ages.</v>
      </c>
    </row>
    <row r="316" spans="1:23" s="15" customFormat="1" x14ac:dyDescent="0.3">
      <c r="A316" s="9">
        <v>79</v>
      </c>
      <c r="B316" s="10">
        <v>3</v>
      </c>
      <c r="C316" s="11">
        <v>0.29536722163321</v>
      </c>
      <c r="D316" s="10">
        <v>26</v>
      </c>
      <c r="E316" s="36" t="s">
        <v>485</v>
      </c>
      <c r="F316" s="12" t="s">
        <v>483</v>
      </c>
      <c r="G316" s="10">
        <f t="shared" si="36"/>
        <v>88</v>
      </c>
      <c r="H316" s="10">
        <f t="shared" si="37"/>
        <v>25.99231550372248</v>
      </c>
      <c r="I316" s="13">
        <f t="shared" si="38"/>
        <v>88.026016753771898</v>
      </c>
      <c r="J316" s="10">
        <f t="shared" si="39"/>
        <v>40</v>
      </c>
      <c r="K316" s="14" t="str">
        <f t="shared" si="40"/>
        <v>The</v>
      </c>
      <c r="L316" s="15" t="str">
        <f t="shared" si="41"/>
        <v>follow the life of</v>
      </c>
      <c r="M316" s="9" t="str">
        <f t="shared" si="42"/>
        <v>YES</v>
      </c>
      <c r="N316" s="10" t="str">
        <f t="shared" si="43"/>
        <v>YES</v>
      </c>
      <c r="O316" s="10"/>
      <c r="P316" s="10"/>
      <c r="Q316" s="10"/>
      <c r="R316" s="15" t="s">
        <v>184</v>
      </c>
      <c r="S316" s="15" t="s">
        <v>117</v>
      </c>
      <c r="T316" s="9">
        <v>0</v>
      </c>
      <c r="V316" s="9"/>
      <c r="W316" s="15" t="str">
        <f t="shared" si="44"/>
        <v>The new and much-anticipated TV series will feature famous actors and follow the life of the royal family during the Middle Ages.</v>
      </c>
    </row>
    <row r="317" spans="1:23" s="15" customFormat="1" x14ac:dyDescent="0.3">
      <c r="A317" s="9">
        <v>79</v>
      </c>
      <c r="B317" s="10">
        <v>4</v>
      </c>
      <c r="C317" s="11">
        <v>0.39382296217761298</v>
      </c>
      <c r="D317" s="10">
        <v>26</v>
      </c>
      <c r="E317" s="36" t="s">
        <v>486</v>
      </c>
      <c r="F317" s="12" t="s">
        <v>483</v>
      </c>
      <c r="G317" s="10">
        <f t="shared" si="36"/>
        <v>67</v>
      </c>
      <c r="H317" s="10">
        <f t="shared" si="37"/>
        <v>26.386138465900071</v>
      </c>
      <c r="I317" s="13">
        <f t="shared" si="38"/>
        <v>66.019512565328981</v>
      </c>
      <c r="J317" s="10">
        <f t="shared" si="39"/>
        <v>40</v>
      </c>
      <c r="K317" s="14" t="str">
        <f t="shared" si="40"/>
        <v>The</v>
      </c>
      <c r="L317" s="15" t="str">
        <f t="shared" si="41"/>
        <v>follow the life of</v>
      </c>
      <c r="M317" s="9" t="str">
        <f t="shared" si="42"/>
        <v>YES</v>
      </c>
      <c r="N317" s="10" t="str">
        <f t="shared" si="43"/>
        <v>YES</v>
      </c>
      <c r="O317" s="10"/>
      <c r="P317" s="10"/>
      <c r="Q317" s="10"/>
      <c r="R317" s="15" t="s">
        <v>184</v>
      </c>
      <c r="S317" s="15" t="s">
        <v>117</v>
      </c>
      <c r="T317" s="9">
        <v>0</v>
      </c>
      <c r="V317" s="9"/>
      <c r="W317" s="15" t="str">
        <f t="shared" si="44"/>
        <v>The new TV series will feature famous actors and follow the life of the royal family during the Middle Ages.</v>
      </c>
    </row>
    <row r="318" spans="1:23" s="23" customFormat="1" x14ac:dyDescent="0.3">
      <c r="A318" s="16">
        <v>80</v>
      </c>
      <c r="B318" s="17">
        <v>1</v>
      </c>
      <c r="C318" s="18">
        <v>0.29536722163321</v>
      </c>
      <c r="D318" s="17">
        <v>16</v>
      </c>
      <c r="E318" s="24" t="s">
        <v>489</v>
      </c>
      <c r="F318" s="24" t="s">
        <v>488</v>
      </c>
      <c r="G318" s="17">
        <f t="shared" si="36"/>
        <v>54</v>
      </c>
      <c r="H318" s="17">
        <f t="shared" si="37"/>
        <v>15.94982996819334</v>
      </c>
      <c r="I318" s="21">
        <f t="shared" si="38"/>
        <v>54.169856463859631</v>
      </c>
      <c r="J318" s="17">
        <f t="shared" si="39"/>
        <v>57</v>
      </c>
      <c r="K318" s="22" t="str">
        <f t="shared" si="40"/>
        <v>The</v>
      </c>
      <c r="L318" s="23" t="str">
        <f t="shared" si="41"/>
        <v>guard let the men</v>
      </c>
      <c r="M318" s="16" t="str">
        <f t="shared" si="42"/>
        <v>YES</v>
      </c>
      <c r="N318" s="10" t="str">
        <f t="shared" si="43"/>
        <v>YES</v>
      </c>
      <c r="O318" s="10" t="str">
        <f>IF(AND(EXACT(F318, F319), EXACT(F318, F320), EXACT(F318, F321), EXACT(F319, F320), EXACT(F320, F321)), "YES","NO")</f>
        <v>YES</v>
      </c>
      <c r="P318" s="10" t="str">
        <f>IF(AND(EXACT(L318, L319), EXACT(L318, L320), EXACT(L318, L321), EXACT(L319, L320), EXACT(L320, L321)), "YES","NO")</f>
        <v>YES</v>
      </c>
      <c r="Q318" s="10" t="str">
        <f>IF(AND(EXACT(K318, K319), EXACT(K318, K320), EXACT(K318, K321), EXACT(K319, K320), EXACT(K320, K321)), "YES","NO")</f>
        <v>YES</v>
      </c>
      <c r="R318" s="23" t="s">
        <v>184</v>
      </c>
      <c r="S318" s="23" t="s">
        <v>117</v>
      </c>
      <c r="T318" s="9">
        <v>0</v>
      </c>
      <c r="V318" s="16"/>
      <c r="W318" s="15" t="str">
        <f t="shared" si="44"/>
        <v>The steel door opened slowly and the guard let the men inside the restricted section of the government building.</v>
      </c>
    </row>
    <row r="319" spans="1:23" s="23" customFormat="1" x14ac:dyDescent="0.3">
      <c r="A319" s="16">
        <v>80</v>
      </c>
      <c r="B319" s="17">
        <v>2</v>
      </c>
      <c r="C319" s="18">
        <v>0.39382296217761298</v>
      </c>
      <c r="D319" s="17">
        <v>16</v>
      </c>
      <c r="E319" s="24" t="s">
        <v>487</v>
      </c>
      <c r="F319" s="24" t="s">
        <v>488</v>
      </c>
      <c r="G319" s="17">
        <f t="shared" si="36"/>
        <v>41</v>
      </c>
      <c r="H319" s="17">
        <f t="shared" si="37"/>
        <v>16.146741449282132</v>
      </c>
      <c r="I319" s="21">
        <f t="shared" si="38"/>
        <v>40.627392347894755</v>
      </c>
      <c r="J319" s="17">
        <f t="shared" si="39"/>
        <v>57</v>
      </c>
      <c r="K319" s="22" t="str">
        <f t="shared" si="40"/>
        <v>The</v>
      </c>
      <c r="L319" s="23" t="str">
        <f t="shared" si="41"/>
        <v>guard let the men</v>
      </c>
      <c r="M319" s="16" t="str">
        <f t="shared" si="42"/>
        <v>YES</v>
      </c>
      <c r="N319" s="10" t="str">
        <f t="shared" si="43"/>
        <v>YES</v>
      </c>
      <c r="O319" s="10"/>
      <c r="P319" s="10"/>
      <c r="Q319" s="10"/>
      <c r="R319" s="23" t="s">
        <v>184</v>
      </c>
      <c r="S319" s="23" t="s">
        <v>117</v>
      </c>
      <c r="T319" s="9">
        <v>0</v>
      </c>
      <c r="V319" s="16"/>
      <c r="W319" s="15" t="str">
        <f t="shared" si="44"/>
        <v>The door opened and the guard let the men inside the restricted section of the government building.</v>
      </c>
    </row>
    <row r="320" spans="1:23" s="23" customFormat="1" x14ac:dyDescent="0.3">
      <c r="A320" s="16">
        <v>80</v>
      </c>
      <c r="B320" s="17">
        <v>3</v>
      </c>
      <c r="C320" s="18">
        <v>0.29536722163321</v>
      </c>
      <c r="D320" s="17">
        <v>26</v>
      </c>
      <c r="E320" s="24" t="s">
        <v>491</v>
      </c>
      <c r="F320" s="24" t="s">
        <v>488</v>
      </c>
      <c r="G320" s="17">
        <f t="shared" si="36"/>
        <v>89</v>
      </c>
      <c r="H320" s="17">
        <f t="shared" si="37"/>
        <v>26.28768272535569</v>
      </c>
      <c r="I320" s="21">
        <f t="shared" si="38"/>
        <v>88.026016753771898</v>
      </c>
      <c r="J320" s="17">
        <f t="shared" si="39"/>
        <v>57</v>
      </c>
      <c r="K320" s="22" t="str">
        <f t="shared" si="40"/>
        <v>The</v>
      </c>
      <c r="L320" s="23" t="str">
        <f t="shared" si="41"/>
        <v>guard let the men</v>
      </c>
      <c r="M320" s="16" t="str">
        <f t="shared" si="42"/>
        <v>YES</v>
      </c>
      <c r="N320" s="10" t="str">
        <f t="shared" si="43"/>
        <v>YES</v>
      </c>
      <c r="O320" s="10"/>
      <c r="P320" s="10"/>
      <c r="Q320" s="10"/>
      <c r="R320" s="23" t="s">
        <v>184</v>
      </c>
      <c r="S320" s="23" t="s">
        <v>117</v>
      </c>
      <c r="T320" s="9">
        <v>0</v>
      </c>
      <c r="V320" s="16"/>
      <c r="W320" s="15" t="str">
        <f t="shared" si="44"/>
        <v>The steel security door at the end of the hallway opened slowly and the guard let the men inside the restricted section of the government building.</v>
      </c>
    </row>
    <row r="321" spans="1:23" s="23" customFormat="1" x14ac:dyDescent="0.3">
      <c r="A321" s="16">
        <v>80</v>
      </c>
      <c r="B321" s="17">
        <v>4</v>
      </c>
      <c r="C321" s="18">
        <v>0.39382296217761298</v>
      </c>
      <c r="D321" s="17">
        <v>26</v>
      </c>
      <c r="E321" s="24" t="s">
        <v>490</v>
      </c>
      <c r="F321" s="24" t="s">
        <v>488</v>
      </c>
      <c r="G321" s="17">
        <f t="shared" si="36"/>
        <v>67</v>
      </c>
      <c r="H321" s="17">
        <f t="shared" si="37"/>
        <v>26.386138465900071</v>
      </c>
      <c r="I321" s="21">
        <f t="shared" si="38"/>
        <v>66.019512565328981</v>
      </c>
      <c r="J321" s="17">
        <f t="shared" si="39"/>
        <v>57</v>
      </c>
      <c r="K321" s="22" t="str">
        <f t="shared" si="40"/>
        <v>The</v>
      </c>
      <c r="L321" s="23" t="str">
        <f t="shared" si="41"/>
        <v>guard let the men</v>
      </c>
      <c r="M321" s="16" t="str">
        <f t="shared" si="42"/>
        <v>YES</v>
      </c>
      <c r="N321" s="10" t="str">
        <f t="shared" si="43"/>
        <v>YES</v>
      </c>
      <c r="O321" s="10"/>
      <c r="P321" s="10"/>
      <c r="Q321" s="10"/>
      <c r="R321" s="23" t="s">
        <v>184</v>
      </c>
      <c r="S321" s="23" t="s">
        <v>117</v>
      </c>
      <c r="T321" s="9">
        <v>0</v>
      </c>
      <c r="V321" s="16"/>
      <c r="W321" s="15" t="str">
        <f t="shared" si="44"/>
        <v>The door at the end of the hallway opened and the guard let the men inside the restricted section of the government building.</v>
      </c>
    </row>
    <row r="322" spans="1:23" s="15" customFormat="1" x14ac:dyDescent="0.3">
      <c r="A322" s="9">
        <v>81</v>
      </c>
      <c r="B322" s="10">
        <v>1</v>
      </c>
      <c r="C322" s="11">
        <v>0.29536722163321</v>
      </c>
      <c r="D322" s="10">
        <v>16</v>
      </c>
      <c r="E322" s="36" t="s">
        <v>493</v>
      </c>
      <c r="F322" s="12" t="s">
        <v>496</v>
      </c>
      <c r="G322" s="10">
        <f t="shared" ref="G322:G385" si="45">LEN(E322)</f>
        <v>54</v>
      </c>
      <c r="H322" s="10">
        <f t="shared" ref="H322:H385" si="46">G322*C322</f>
        <v>15.94982996819334</v>
      </c>
      <c r="I322" s="13">
        <f t="shared" ref="I322:I385" si="47">D322/C322</f>
        <v>54.169856463859631</v>
      </c>
      <c r="J322" s="10">
        <f t="shared" ref="J322:J385" si="48">LEN(F322)</f>
        <v>49</v>
      </c>
      <c r="K322" s="14" t="str">
        <f t="shared" ref="K322:K385" si="49">LEFT(E322, FIND(" ", E322)-1)</f>
        <v>The</v>
      </c>
      <c r="L322" s="15" t="str">
        <f t="shared" ref="L322:L385" si="50">MID(E322,FIND("@",SUBSTITUTE(E322," ","@",LEN(E322)-LEN(SUBSTITUTE(E322," ",""))-(4-1)))+1,LEN(E322))</f>
        <v>weak after the illness</v>
      </c>
      <c r="M322" s="9" t="str">
        <f t="shared" ref="M322:M385" si="51">IF(OR(LEN(F322)&lt;30, LEN(F322)&gt;90), "NO", "YES")</f>
        <v>YES</v>
      </c>
      <c r="N322" s="10" t="str">
        <f t="shared" ref="N322:N385" si="52">IF(IF(LEN(TRIM(L322))=0,0,LEN(TRIM(L322))-LEN(SUBSTITUTE(L322," ",""))+1)=4, "YES", "NO")</f>
        <v>YES</v>
      </c>
      <c r="O322" s="10" t="str">
        <f>IF(AND(EXACT(F322, F323), EXACT(F322, F324), EXACT(F322, F325), EXACT(F323, F324), EXACT(F324, F325)), "YES","NO")</f>
        <v>YES</v>
      </c>
      <c r="P322" s="10" t="str">
        <f>IF(AND(EXACT(L322, L323), EXACT(L322, L324), EXACT(L322, L325), EXACT(L323, L324), EXACT(L324, L325)), "YES","NO")</f>
        <v>YES</v>
      </c>
      <c r="Q322" s="10" t="str">
        <f>IF(AND(EXACT(K322, K323), EXACT(K322, K324), EXACT(K322, K325), EXACT(K323, K324), EXACT(K324, K325)), "YES","NO")</f>
        <v>YES</v>
      </c>
      <c r="R322" s="15" t="s">
        <v>184</v>
      </c>
      <c r="S322" s="15" t="s">
        <v>117</v>
      </c>
      <c r="T322" s="9">
        <v>0</v>
      </c>
      <c r="V322" s="9"/>
      <c r="W322" s="15" t="str">
        <f t="shared" ref="W322:W385" si="53">E322&amp;" "&amp;F322</f>
        <v>The adventurous woman felt very weak after the illness that she picked up while visiting Southeast Asia.</v>
      </c>
    </row>
    <row r="323" spans="1:23" s="15" customFormat="1" x14ac:dyDescent="0.3">
      <c r="A323" s="9">
        <v>81</v>
      </c>
      <c r="B323" s="10">
        <v>2</v>
      </c>
      <c r="C323" s="11">
        <v>0.39382296217761298</v>
      </c>
      <c r="D323" s="10">
        <v>16</v>
      </c>
      <c r="E323" s="36" t="s">
        <v>492</v>
      </c>
      <c r="F323" s="12" t="s">
        <v>496</v>
      </c>
      <c r="G323" s="10">
        <f t="shared" si="45"/>
        <v>41</v>
      </c>
      <c r="H323" s="10">
        <f t="shared" si="46"/>
        <v>16.146741449282132</v>
      </c>
      <c r="I323" s="13">
        <f t="shared" si="47"/>
        <v>40.627392347894755</v>
      </c>
      <c r="J323" s="10">
        <f t="shared" si="48"/>
        <v>49</v>
      </c>
      <c r="K323" s="14" t="str">
        <f t="shared" si="49"/>
        <v>The</v>
      </c>
      <c r="L323" s="15" t="str">
        <f t="shared" si="50"/>
        <v>weak after the illness</v>
      </c>
      <c r="M323" s="9" t="str">
        <f t="shared" si="51"/>
        <v>YES</v>
      </c>
      <c r="N323" s="10" t="str">
        <f t="shared" si="52"/>
        <v>YES</v>
      </c>
      <c r="O323" s="10"/>
      <c r="P323" s="10"/>
      <c r="Q323" s="10"/>
      <c r="R323" s="15" t="s">
        <v>184</v>
      </c>
      <c r="S323" s="15" t="s">
        <v>117</v>
      </c>
      <c r="T323" s="9">
        <v>0</v>
      </c>
      <c r="V323" s="9"/>
      <c r="W323" s="15" t="str">
        <f t="shared" si="53"/>
        <v>The girl felt very weak after the illness that she picked up while visiting Southeast Asia.</v>
      </c>
    </row>
    <row r="324" spans="1:23" s="15" customFormat="1" x14ac:dyDescent="0.3">
      <c r="A324" s="9">
        <v>81</v>
      </c>
      <c r="B324" s="10">
        <v>3</v>
      </c>
      <c r="C324" s="11">
        <v>0.29536722163321</v>
      </c>
      <c r="D324" s="10">
        <v>26</v>
      </c>
      <c r="E324" s="36" t="s">
        <v>494</v>
      </c>
      <c r="F324" s="12" t="s">
        <v>496</v>
      </c>
      <c r="G324" s="10">
        <f t="shared" si="45"/>
        <v>89</v>
      </c>
      <c r="H324" s="10">
        <f t="shared" si="46"/>
        <v>26.28768272535569</v>
      </c>
      <c r="I324" s="13">
        <f t="shared" si="47"/>
        <v>88.026016753771898</v>
      </c>
      <c r="J324" s="10">
        <f t="shared" si="48"/>
        <v>49</v>
      </c>
      <c r="K324" s="14" t="str">
        <f t="shared" si="49"/>
        <v>The</v>
      </c>
      <c r="L324" s="15" t="str">
        <f t="shared" si="50"/>
        <v>weak after the illness</v>
      </c>
      <c r="M324" s="9" t="str">
        <f t="shared" si="51"/>
        <v>YES</v>
      </c>
      <c r="N324" s="10" t="str">
        <f t="shared" si="52"/>
        <v>YES</v>
      </c>
      <c r="O324" s="10"/>
      <c r="P324" s="10"/>
      <c r="Q324" s="10"/>
      <c r="R324" s="15" t="s">
        <v>184</v>
      </c>
      <c r="S324" s="15" t="s">
        <v>117</v>
      </c>
      <c r="T324" s="9">
        <v>0</v>
      </c>
      <c r="V324" s="9"/>
      <c r="W324" s="15" t="str">
        <f t="shared" si="53"/>
        <v>The adventurous woman had to cancel her next trip as she felt very weak after the illness that she picked up while visiting Southeast Asia.</v>
      </c>
    </row>
    <row r="325" spans="1:23" s="15" customFormat="1" x14ac:dyDescent="0.3">
      <c r="A325" s="9">
        <v>81</v>
      </c>
      <c r="B325" s="10">
        <v>4</v>
      </c>
      <c r="C325" s="11">
        <v>0.39382296217761298</v>
      </c>
      <c r="D325" s="10">
        <v>26</v>
      </c>
      <c r="E325" s="36" t="s">
        <v>495</v>
      </c>
      <c r="F325" s="12" t="s">
        <v>496</v>
      </c>
      <c r="G325" s="10">
        <f t="shared" si="45"/>
        <v>67</v>
      </c>
      <c r="H325" s="10">
        <f t="shared" si="46"/>
        <v>26.386138465900071</v>
      </c>
      <c r="I325" s="13">
        <f t="shared" si="47"/>
        <v>66.019512565328981</v>
      </c>
      <c r="J325" s="10">
        <f t="shared" si="48"/>
        <v>49</v>
      </c>
      <c r="K325" s="14" t="str">
        <f t="shared" si="49"/>
        <v>The</v>
      </c>
      <c r="L325" s="15" t="str">
        <f t="shared" si="50"/>
        <v>weak after the illness</v>
      </c>
      <c r="M325" s="9" t="str">
        <f t="shared" si="51"/>
        <v>YES</v>
      </c>
      <c r="N325" s="10" t="str">
        <f t="shared" si="52"/>
        <v>YES</v>
      </c>
      <c r="O325" s="10"/>
      <c r="P325" s="10"/>
      <c r="Q325" s="10"/>
      <c r="R325" s="15" t="s">
        <v>184</v>
      </c>
      <c r="S325" s="15" t="s">
        <v>117</v>
      </c>
      <c r="T325" s="9">
        <v>0</v>
      </c>
      <c r="V325" s="9"/>
      <c r="W325" s="15" t="str">
        <f t="shared" si="53"/>
        <v>The girl cancelled her trip as she felt very weak after the illness that she picked up while visiting Southeast Asia.</v>
      </c>
    </row>
    <row r="326" spans="1:23" s="23" customFormat="1" x14ac:dyDescent="0.3">
      <c r="A326" s="16">
        <v>82</v>
      </c>
      <c r="B326" s="17">
        <v>1</v>
      </c>
      <c r="C326" s="18">
        <v>0.29536722163321</v>
      </c>
      <c r="D326" s="17">
        <v>16</v>
      </c>
      <c r="E326" s="29" t="s">
        <v>499</v>
      </c>
      <c r="F326" s="24" t="s">
        <v>497</v>
      </c>
      <c r="G326" s="17">
        <f t="shared" si="45"/>
        <v>54</v>
      </c>
      <c r="H326" s="17">
        <f t="shared" si="46"/>
        <v>15.94982996819334</v>
      </c>
      <c r="I326" s="21">
        <f t="shared" si="47"/>
        <v>54.169856463859631</v>
      </c>
      <c r="J326" s="17">
        <f t="shared" si="48"/>
        <v>42</v>
      </c>
      <c r="K326" s="22" t="str">
        <f t="shared" si="49"/>
        <v>The</v>
      </c>
      <c r="L326" s="23" t="str">
        <f t="shared" si="50"/>
        <v>expecting the city plumber</v>
      </c>
      <c r="M326" s="16" t="str">
        <f t="shared" si="51"/>
        <v>YES</v>
      </c>
      <c r="N326" s="10" t="str">
        <f t="shared" si="52"/>
        <v>YES</v>
      </c>
      <c r="O326" s="10" t="str">
        <f>IF(AND(EXACT(F326, F327), EXACT(F326, F328), EXACT(F326, F329), EXACT(F327, F328), EXACT(F328, F329)), "YES","NO")</f>
        <v>YES</v>
      </c>
      <c r="P326" s="10" t="str">
        <f>IF(AND(EXACT(L326, L327), EXACT(L326, L328), EXACT(L326, L329), EXACT(L327, L328), EXACT(L328, L329)), "YES","NO")</f>
        <v>YES</v>
      </c>
      <c r="Q326" s="10" t="str">
        <f>IF(AND(EXACT(K326, K327), EXACT(K326, K328), EXACT(K326, K329), EXACT(K327, K328), EXACT(K328, K329)), "YES","NO")</f>
        <v>YES</v>
      </c>
      <c r="R326" s="23" t="s">
        <v>184</v>
      </c>
      <c r="S326" s="23" t="s">
        <v>117</v>
      </c>
      <c r="T326" s="9">
        <v>0</v>
      </c>
      <c r="V326" s="16"/>
      <c r="W326" s="15" t="str">
        <f t="shared" si="53"/>
        <v>The two pizzeria cooks were expecting the city plumber to come and fix the blockage in the pipes.</v>
      </c>
    </row>
    <row r="327" spans="1:23" s="23" customFormat="1" x14ac:dyDescent="0.3">
      <c r="A327" s="16">
        <v>82</v>
      </c>
      <c r="B327" s="17">
        <v>2</v>
      </c>
      <c r="C327" s="18">
        <v>0.39382296217761298</v>
      </c>
      <c r="D327" s="17">
        <v>16</v>
      </c>
      <c r="E327" s="29" t="s">
        <v>498</v>
      </c>
      <c r="F327" s="24" t="s">
        <v>497</v>
      </c>
      <c r="G327" s="17">
        <f t="shared" si="45"/>
        <v>41</v>
      </c>
      <c r="H327" s="17">
        <f t="shared" si="46"/>
        <v>16.146741449282132</v>
      </c>
      <c r="I327" s="21">
        <f t="shared" si="47"/>
        <v>40.627392347894755</v>
      </c>
      <c r="J327" s="17">
        <f t="shared" si="48"/>
        <v>42</v>
      </c>
      <c r="K327" s="22" t="str">
        <f t="shared" si="49"/>
        <v>The</v>
      </c>
      <c r="L327" s="23" t="str">
        <f t="shared" si="50"/>
        <v>expecting the city plumber</v>
      </c>
      <c r="M327" s="16" t="str">
        <f t="shared" si="51"/>
        <v>YES</v>
      </c>
      <c r="N327" s="10" t="str">
        <f t="shared" si="52"/>
        <v>YES</v>
      </c>
      <c r="O327" s="10"/>
      <c r="P327" s="10"/>
      <c r="Q327" s="10"/>
      <c r="R327" s="23" t="s">
        <v>184</v>
      </c>
      <c r="S327" s="23" t="s">
        <v>117</v>
      </c>
      <c r="T327" s="9">
        <v>0</v>
      </c>
      <c r="V327" s="16"/>
      <c r="W327" s="15" t="str">
        <f t="shared" si="53"/>
        <v>The cooks were expecting the city plumber to come and fix the blockage in the pipes.</v>
      </c>
    </row>
    <row r="328" spans="1:23" s="23" customFormat="1" x14ac:dyDescent="0.3">
      <c r="A328" s="16">
        <v>82</v>
      </c>
      <c r="B328" s="17">
        <v>3</v>
      </c>
      <c r="C328" s="18">
        <v>0.29536722163321</v>
      </c>
      <c r="D328" s="17">
        <v>26</v>
      </c>
      <c r="E328" s="29" t="s">
        <v>500</v>
      </c>
      <c r="F328" s="24" t="s">
        <v>497</v>
      </c>
      <c r="G328" s="17">
        <f t="shared" si="45"/>
        <v>87</v>
      </c>
      <c r="H328" s="17">
        <f t="shared" si="46"/>
        <v>25.69694828208927</v>
      </c>
      <c r="I328" s="21">
        <f t="shared" si="47"/>
        <v>88.026016753771898</v>
      </c>
      <c r="J328" s="17">
        <f t="shared" si="48"/>
        <v>42</v>
      </c>
      <c r="K328" s="22" t="str">
        <f t="shared" si="49"/>
        <v>The</v>
      </c>
      <c r="L328" s="23" t="str">
        <f t="shared" si="50"/>
        <v>expecting the city plumber</v>
      </c>
      <c r="M328" s="16" t="str">
        <f t="shared" si="51"/>
        <v>YES</v>
      </c>
      <c r="N328" s="10" t="str">
        <f t="shared" si="52"/>
        <v>YES</v>
      </c>
      <c r="O328" s="10"/>
      <c r="P328" s="10"/>
      <c r="Q328" s="10"/>
      <c r="R328" s="23" t="s">
        <v>184</v>
      </c>
      <c r="S328" s="23" t="s">
        <v>117</v>
      </c>
      <c r="T328" s="9">
        <v>0</v>
      </c>
      <c r="V328" s="16"/>
      <c r="W328" s="15" t="str">
        <f t="shared" si="53"/>
        <v>The three cooks from the five-star celebrity restaurant were expecting the city plumber to come and fix the blockage in the pipes.</v>
      </c>
    </row>
    <row r="329" spans="1:23" s="23" customFormat="1" x14ac:dyDescent="0.3">
      <c r="A329" s="16">
        <v>82</v>
      </c>
      <c r="B329" s="17">
        <v>4</v>
      </c>
      <c r="C329" s="18">
        <v>0.39382296217761298</v>
      </c>
      <c r="D329" s="17">
        <v>26</v>
      </c>
      <c r="E329" s="29" t="s">
        <v>501</v>
      </c>
      <c r="F329" s="24" t="s">
        <v>497</v>
      </c>
      <c r="G329" s="17">
        <f t="shared" si="45"/>
        <v>67</v>
      </c>
      <c r="H329" s="17">
        <f t="shared" si="46"/>
        <v>26.386138465900071</v>
      </c>
      <c r="I329" s="21">
        <f t="shared" si="47"/>
        <v>66.019512565328981</v>
      </c>
      <c r="J329" s="17">
        <f t="shared" si="48"/>
        <v>42</v>
      </c>
      <c r="K329" s="22" t="str">
        <f t="shared" si="49"/>
        <v>The</v>
      </c>
      <c r="L329" s="23" t="str">
        <f t="shared" si="50"/>
        <v>expecting the city plumber</v>
      </c>
      <c r="M329" s="16" t="str">
        <f t="shared" si="51"/>
        <v>YES</v>
      </c>
      <c r="N329" s="10" t="str">
        <f t="shared" si="52"/>
        <v>YES</v>
      </c>
      <c r="O329" s="10"/>
      <c r="P329" s="10"/>
      <c r="Q329" s="10"/>
      <c r="R329" s="23" t="s">
        <v>184</v>
      </c>
      <c r="S329" s="23" t="s">
        <v>117</v>
      </c>
      <c r="T329" s="9">
        <v>0</v>
      </c>
      <c r="V329" s="16"/>
      <c r="W329" s="15" t="str">
        <f t="shared" si="53"/>
        <v>The three cooks from the restaurant were expecting the city plumber to come and fix the blockage in the pipes.</v>
      </c>
    </row>
    <row r="330" spans="1:23" s="15" customFormat="1" x14ac:dyDescent="0.3">
      <c r="A330" s="9">
        <v>83</v>
      </c>
      <c r="B330" s="10">
        <v>1</v>
      </c>
      <c r="C330" s="11">
        <v>0.29536722163321</v>
      </c>
      <c r="D330" s="10">
        <v>16</v>
      </c>
      <c r="E330" s="36" t="s">
        <v>503</v>
      </c>
      <c r="F330" s="12" t="s">
        <v>502</v>
      </c>
      <c r="G330" s="10">
        <f t="shared" si="45"/>
        <v>53</v>
      </c>
      <c r="H330" s="10">
        <f t="shared" si="46"/>
        <v>15.65446274656013</v>
      </c>
      <c r="I330" s="13">
        <f t="shared" si="47"/>
        <v>54.169856463859631</v>
      </c>
      <c r="J330" s="10">
        <f t="shared" si="48"/>
        <v>36</v>
      </c>
      <c r="K330" s="14" t="str">
        <f t="shared" si="49"/>
        <v>As</v>
      </c>
      <c r="L330" s="15" t="str">
        <f t="shared" si="50"/>
        <v>the window, he saw</v>
      </c>
      <c r="M330" s="9" t="str">
        <f t="shared" si="51"/>
        <v>YES</v>
      </c>
      <c r="N330" s="10" t="str">
        <f t="shared" si="52"/>
        <v>YES</v>
      </c>
      <c r="O330" s="10" t="str">
        <f>IF(AND(EXACT(F330, F331), EXACT(F330, F332), EXACT(F330, F333), EXACT(F331, F332), EXACT(F332, F333)), "YES","NO")</f>
        <v>YES</v>
      </c>
      <c r="P330" s="10" t="str">
        <f>IF(AND(EXACT(L330, L331), EXACT(L330, L332), EXACT(L330, L333), EXACT(L331, L332), EXACT(L332, L333)), "YES","NO")</f>
        <v>YES</v>
      </c>
      <c r="Q330" s="10" t="str">
        <f>IF(AND(EXACT(K330, K331), EXACT(K330, K332), EXACT(K330, K333), EXACT(K331, K332), EXACT(K332, K333)), "YES","NO")</f>
        <v>YES</v>
      </c>
      <c r="R330" s="15" t="s">
        <v>184</v>
      </c>
      <c r="S330" s="15" t="s">
        <v>117</v>
      </c>
      <c r="T330" s="9">
        <v>0</v>
      </c>
      <c r="V330" s="9"/>
      <c r="W330" s="15" t="str">
        <f t="shared" si="53"/>
        <v>As Bill woke up and looked through the window, he saw his friend running to catch the bus.</v>
      </c>
    </row>
    <row r="331" spans="1:23" s="15" customFormat="1" x14ac:dyDescent="0.3">
      <c r="A331" s="9">
        <v>83</v>
      </c>
      <c r="B331" s="10">
        <v>2</v>
      </c>
      <c r="C331" s="11">
        <v>0.39382296217761298</v>
      </c>
      <c r="D331" s="10">
        <v>16</v>
      </c>
      <c r="E331" s="36" t="s">
        <v>504</v>
      </c>
      <c r="F331" s="12" t="s">
        <v>502</v>
      </c>
      <c r="G331" s="10">
        <f t="shared" si="45"/>
        <v>41</v>
      </c>
      <c r="H331" s="10">
        <f t="shared" si="46"/>
        <v>16.146741449282132</v>
      </c>
      <c r="I331" s="13">
        <f t="shared" si="47"/>
        <v>40.627392347894755</v>
      </c>
      <c r="J331" s="10">
        <f t="shared" si="48"/>
        <v>36</v>
      </c>
      <c r="K331" s="14" t="str">
        <f t="shared" si="49"/>
        <v>As</v>
      </c>
      <c r="L331" s="15" t="str">
        <f t="shared" si="50"/>
        <v>the window, he saw</v>
      </c>
      <c r="M331" s="9" t="str">
        <f t="shared" si="51"/>
        <v>YES</v>
      </c>
      <c r="N331" s="10" t="str">
        <f t="shared" si="52"/>
        <v>YES</v>
      </c>
      <c r="O331" s="10"/>
      <c r="P331" s="10"/>
      <c r="Q331" s="10"/>
      <c r="R331" s="15" t="s">
        <v>184</v>
      </c>
      <c r="S331" s="15" t="s">
        <v>117</v>
      </c>
      <c r="T331" s="9">
        <v>0</v>
      </c>
      <c r="V331" s="9"/>
      <c r="W331" s="15" t="str">
        <f t="shared" si="53"/>
        <v>As Bill looked through the window, he saw his friend running to catch the bus.</v>
      </c>
    </row>
    <row r="332" spans="1:23" s="15" customFormat="1" x14ac:dyDescent="0.3">
      <c r="A332" s="9">
        <v>83</v>
      </c>
      <c r="B332" s="10">
        <v>3</v>
      </c>
      <c r="C332" s="11">
        <v>0.29536722163321</v>
      </c>
      <c r="D332" s="10">
        <v>26</v>
      </c>
      <c r="E332" s="36" t="s">
        <v>505</v>
      </c>
      <c r="F332" s="12" t="s">
        <v>502</v>
      </c>
      <c r="G332" s="10">
        <f t="shared" si="45"/>
        <v>89</v>
      </c>
      <c r="H332" s="10">
        <f t="shared" si="46"/>
        <v>26.28768272535569</v>
      </c>
      <c r="I332" s="13">
        <f t="shared" si="47"/>
        <v>88.026016753771898</v>
      </c>
      <c r="J332" s="10">
        <f t="shared" si="48"/>
        <v>36</v>
      </c>
      <c r="K332" s="14" t="str">
        <f t="shared" si="49"/>
        <v>As</v>
      </c>
      <c r="L332" s="15" t="str">
        <f t="shared" si="50"/>
        <v>the window, he saw</v>
      </c>
      <c r="M332" s="9" t="str">
        <f t="shared" si="51"/>
        <v>YES</v>
      </c>
      <c r="N332" s="10" t="str">
        <f t="shared" si="52"/>
        <v>YES</v>
      </c>
      <c r="O332" s="10"/>
      <c r="P332" s="10"/>
      <c r="Q332" s="10"/>
      <c r="R332" s="15" t="s">
        <v>184</v>
      </c>
      <c r="S332" s="15" t="s">
        <v>117</v>
      </c>
      <c r="T332" s="9">
        <v>0</v>
      </c>
      <c r="V332" s="9"/>
      <c r="W332" s="15" t="str">
        <f t="shared" si="53"/>
        <v>As Benjamin Brookfield woke up early in the morning and looked through the window, he saw his friend running to catch the bus.</v>
      </c>
    </row>
    <row r="333" spans="1:23" s="15" customFormat="1" x14ac:dyDescent="0.3">
      <c r="A333" s="9">
        <v>83</v>
      </c>
      <c r="B333" s="10">
        <v>4</v>
      </c>
      <c r="C333" s="11">
        <v>0.39382296217761298</v>
      </c>
      <c r="D333" s="10">
        <v>26</v>
      </c>
      <c r="E333" s="36" t="s">
        <v>506</v>
      </c>
      <c r="F333" s="12" t="s">
        <v>502</v>
      </c>
      <c r="G333" s="10">
        <f t="shared" si="45"/>
        <v>66</v>
      </c>
      <c r="H333" s="10">
        <f t="shared" si="46"/>
        <v>25.992315503722455</v>
      </c>
      <c r="I333" s="13">
        <f t="shared" si="47"/>
        <v>66.019512565328981</v>
      </c>
      <c r="J333" s="10">
        <f t="shared" si="48"/>
        <v>36</v>
      </c>
      <c r="K333" s="14" t="str">
        <f t="shared" si="49"/>
        <v>As</v>
      </c>
      <c r="L333" s="15" t="str">
        <f t="shared" si="50"/>
        <v>the window, he saw</v>
      </c>
      <c r="M333" s="9" t="str">
        <f t="shared" si="51"/>
        <v>YES</v>
      </c>
      <c r="N333" s="10" t="str">
        <f t="shared" si="52"/>
        <v>YES</v>
      </c>
      <c r="O333" s="10"/>
      <c r="P333" s="10"/>
      <c r="Q333" s="10"/>
      <c r="R333" s="15" t="s">
        <v>184</v>
      </c>
      <c r="S333" s="15" t="s">
        <v>117</v>
      </c>
      <c r="T333" s="9">
        <v>0</v>
      </c>
      <c r="V333" s="9"/>
      <c r="W333" s="15" t="str">
        <f t="shared" si="53"/>
        <v>As Bill woke up that morning and looked through the window, he saw his friend running to catch the bus.</v>
      </c>
    </row>
    <row r="334" spans="1:23" s="23" customFormat="1" x14ac:dyDescent="0.3">
      <c r="A334" s="16">
        <v>84</v>
      </c>
      <c r="B334" s="17">
        <v>1</v>
      </c>
      <c r="C334" s="18">
        <v>0.29536722163321</v>
      </c>
      <c r="D334" s="17">
        <v>16</v>
      </c>
      <c r="E334" s="24" t="s">
        <v>513</v>
      </c>
      <c r="F334" s="24" t="s">
        <v>512</v>
      </c>
      <c r="G334" s="17">
        <f t="shared" si="45"/>
        <v>55</v>
      </c>
      <c r="H334" s="17">
        <f t="shared" si="46"/>
        <v>16.245197189826548</v>
      </c>
      <c r="I334" s="21">
        <f t="shared" si="47"/>
        <v>54.169856463859631</v>
      </c>
      <c r="J334" s="17">
        <f t="shared" si="48"/>
        <v>85</v>
      </c>
      <c r="K334" s="22" t="str">
        <f t="shared" si="49"/>
        <v>Sam</v>
      </c>
      <c r="L334" s="23" t="str">
        <f t="shared" si="50"/>
        <v>was selected as one</v>
      </c>
      <c r="M334" s="16" t="str">
        <f t="shared" si="51"/>
        <v>YES</v>
      </c>
      <c r="N334" s="10" t="str">
        <f t="shared" si="52"/>
        <v>YES</v>
      </c>
      <c r="O334" s="10" t="str">
        <f>IF(AND(EXACT(F334, F335), EXACT(F334, F336), EXACT(F334, F337), EXACT(F335, F336), EXACT(F336, F337)), "YES","NO")</f>
        <v>YES</v>
      </c>
      <c r="P334" s="10" t="str">
        <f>IF(AND(EXACT(L334, L335), EXACT(L334, L336), EXACT(L334, L337), EXACT(L335, L336), EXACT(L336, L337)), "YES","NO")</f>
        <v>YES</v>
      </c>
      <c r="Q334" s="10" t="str">
        <f>IF(AND(EXACT(K334, K335), EXACT(K334, K336), EXACT(K334, K337), EXACT(K335, K336), EXACT(K336, K337)), "YES","NO")</f>
        <v>YES</v>
      </c>
      <c r="R334" s="23" t="s">
        <v>184</v>
      </c>
      <c r="S334" s="23" t="s">
        <v>117</v>
      </c>
      <c r="T334" s="9">
        <v>0</v>
      </c>
      <c r="V334" s="16"/>
      <c r="W334" s="15" t="str">
        <f t="shared" si="53"/>
        <v>Sam was very happy to learn that he was selected as one of the five students who will represent his country at the international competition.</v>
      </c>
    </row>
    <row r="335" spans="1:23" s="23" customFormat="1" x14ac:dyDescent="0.3">
      <c r="A335" s="16">
        <v>84</v>
      </c>
      <c r="B335" s="17">
        <v>2</v>
      </c>
      <c r="C335" s="18">
        <v>0.39382296217761298</v>
      </c>
      <c r="D335" s="17">
        <v>16</v>
      </c>
      <c r="E335" s="24" t="s">
        <v>511</v>
      </c>
      <c r="F335" s="24" t="s">
        <v>512</v>
      </c>
      <c r="G335" s="17">
        <f t="shared" si="45"/>
        <v>41</v>
      </c>
      <c r="H335" s="17">
        <f t="shared" si="46"/>
        <v>16.146741449282132</v>
      </c>
      <c r="I335" s="21">
        <f t="shared" si="47"/>
        <v>40.627392347894755</v>
      </c>
      <c r="J335" s="17">
        <f t="shared" si="48"/>
        <v>85</v>
      </c>
      <c r="K335" s="22" t="str">
        <f t="shared" si="49"/>
        <v>Sam</v>
      </c>
      <c r="L335" s="23" t="str">
        <f t="shared" si="50"/>
        <v>was selected as one</v>
      </c>
      <c r="M335" s="16" t="str">
        <f t="shared" si="51"/>
        <v>YES</v>
      </c>
      <c r="N335" s="10" t="str">
        <f t="shared" si="52"/>
        <v>YES</v>
      </c>
      <c r="O335" s="10"/>
      <c r="P335" s="10"/>
      <c r="Q335" s="10"/>
      <c r="R335" s="23" t="s">
        <v>184</v>
      </c>
      <c r="S335" s="23" t="s">
        <v>117</v>
      </c>
      <c r="T335" s="9">
        <v>0</v>
      </c>
      <c r="V335" s="16"/>
      <c r="W335" s="15" t="str">
        <f t="shared" si="53"/>
        <v>Sam found out that he was selected as one of the five students who will represent his country at the international competition.</v>
      </c>
    </row>
    <row r="336" spans="1:23" s="23" customFormat="1" x14ac:dyDescent="0.3">
      <c r="A336" s="16">
        <v>84</v>
      </c>
      <c r="B336" s="17">
        <v>3</v>
      </c>
      <c r="C336" s="18">
        <v>0.29536722163321</v>
      </c>
      <c r="D336" s="17">
        <v>26</v>
      </c>
      <c r="E336" s="24" t="s">
        <v>515</v>
      </c>
      <c r="F336" s="24" t="s">
        <v>512</v>
      </c>
      <c r="G336" s="17">
        <f t="shared" si="45"/>
        <v>87</v>
      </c>
      <c r="H336" s="17">
        <f t="shared" si="46"/>
        <v>25.69694828208927</v>
      </c>
      <c r="I336" s="21">
        <f t="shared" si="47"/>
        <v>88.026016753771898</v>
      </c>
      <c r="J336" s="17">
        <f t="shared" si="48"/>
        <v>85</v>
      </c>
      <c r="K336" s="22" t="str">
        <f t="shared" si="49"/>
        <v>Sam</v>
      </c>
      <c r="L336" s="23" t="str">
        <f t="shared" si="50"/>
        <v>was selected as one</v>
      </c>
      <c r="M336" s="16" t="str">
        <f t="shared" si="51"/>
        <v>YES</v>
      </c>
      <c r="N336" s="10" t="str">
        <f t="shared" si="52"/>
        <v>YES</v>
      </c>
      <c r="O336" s="10"/>
      <c r="P336" s="10"/>
      <c r="Q336" s="10"/>
      <c r="R336" s="23" t="s">
        <v>184</v>
      </c>
      <c r="S336" s="23" t="s">
        <v>117</v>
      </c>
      <c r="T336" s="9">
        <v>0</v>
      </c>
      <c r="V336" s="16"/>
      <c r="W336" s="15" t="str">
        <f t="shared" si="53"/>
        <v>Sam was understandably very delighted when he first learned that he was selected as one of the five students who will represent his country at the international competition.</v>
      </c>
    </row>
    <row r="337" spans="1:23" s="23" customFormat="1" x14ac:dyDescent="0.3">
      <c r="A337" s="16">
        <v>84</v>
      </c>
      <c r="B337" s="17">
        <v>4</v>
      </c>
      <c r="C337" s="18">
        <v>0.39382296217761298</v>
      </c>
      <c r="D337" s="17">
        <v>26</v>
      </c>
      <c r="E337" s="24" t="s">
        <v>514</v>
      </c>
      <c r="F337" s="24" t="s">
        <v>512</v>
      </c>
      <c r="G337" s="17">
        <f t="shared" si="45"/>
        <v>66</v>
      </c>
      <c r="H337" s="17">
        <f t="shared" si="46"/>
        <v>25.992315503722455</v>
      </c>
      <c r="I337" s="21">
        <f t="shared" si="47"/>
        <v>66.019512565328981</v>
      </c>
      <c r="J337" s="17">
        <f t="shared" si="48"/>
        <v>85</v>
      </c>
      <c r="K337" s="22" t="str">
        <f t="shared" si="49"/>
        <v>Sam</v>
      </c>
      <c r="L337" s="23" t="str">
        <f t="shared" si="50"/>
        <v>was selected as one</v>
      </c>
      <c r="M337" s="16" t="str">
        <f t="shared" si="51"/>
        <v>YES</v>
      </c>
      <c r="N337" s="10" t="str">
        <f t="shared" si="52"/>
        <v>YES</v>
      </c>
      <c r="O337" s="10"/>
      <c r="P337" s="10"/>
      <c r="Q337" s="10"/>
      <c r="R337" s="23" t="s">
        <v>184</v>
      </c>
      <c r="S337" s="23" t="s">
        <v>117</v>
      </c>
      <c r="T337" s="9">
        <v>0</v>
      </c>
      <c r="V337" s="16"/>
      <c r="W337" s="15" t="str">
        <f t="shared" si="53"/>
        <v>Sam was very delighted when he learned that he was selected as one of the five students who will represent his country at the international competition.</v>
      </c>
    </row>
    <row r="338" spans="1:23" s="15" customFormat="1" x14ac:dyDescent="0.3">
      <c r="A338" s="9">
        <v>85</v>
      </c>
      <c r="B338" s="10">
        <v>1</v>
      </c>
      <c r="C338" s="11">
        <v>0.29536722163321</v>
      </c>
      <c r="D338" s="10">
        <v>16</v>
      </c>
      <c r="E338" s="30" t="s">
        <v>508</v>
      </c>
      <c r="F338" s="12" t="s">
        <v>638</v>
      </c>
      <c r="G338" s="10">
        <f t="shared" si="45"/>
        <v>54</v>
      </c>
      <c r="H338" s="10">
        <f t="shared" si="46"/>
        <v>15.94982996819334</v>
      </c>
      <c r="I338" s="13">
        <f t="shared" si="47"/>
        <v>54.169856463859631</v>
      </c>
      <c r="J338" s="10">
        <f t="shared" si="48"/>
        <v>59</v>
      </c>
      <c r="K338" s="14" t="str">
        <f t="shared" si="49"/>
        <v>The</v>
      </c>
      <c r="L338" s="15" t="str">
        <f t="shared" si="50"/>
        <v>so few visitors that</v>
      </c>
      <c r="M338" s="9" t="str">
        <f t="shared" si="51"/>
        <v>YES</v>
      </c>
      <c r="N338" s="10" t="str">
        <f t="shared" si="52"/>
        <v>YES</v>
      </c>
      <c r="O338" s="10" t="str">
        <f>IF(AND(EXACT(F338, F339), EXACT(F338, F340), EXACT(F338, F341), EXACT(F339, F340), EXACT(F340, F341)), "YES","NO")</f>
        <v>YES</v>
      </c>
      <c r="P338" s="10" t="str">
        <f>IF(AND(EXACT(L338, L339), EXACT(L338, L340), EXACT(L338, L341), EXACT(L339, L340), EXACT(L340, L341)), "YES","NO")</f>
        <v>YES</v>
      </c>
      <c r="Q338" s="10" t="str">
        <f>IF(AND(EXACT(K338, K339), EXACT(K338, K340), EXACT(K338, K341), EXACT(K339, K340), EXACT(K340, K341)), "YES","NO")</f>
        <v>YES</v>
      </c>
      <c r="R338" s="15" t="s">
        <v>184</v>
      </c>
      <c r="S338" s="15" t="s">
        <v>117</v>
      </c>
      <c r="T338" s="9">
        <v>0</v>
      </c>
      <c r="V338" s="9"/>
      <c r="W338" s="15" t="str">
        <f t="shared" si="53"/>
        <v>The old mountain village received so few visitors that people were genuinely surprised to see any strangers there.</v>
      </c>
    </row>
    <row r="339" spans="1:23" s="15" customFormat="1" x14ac:dyDescent="0.3">
      <c r="A339" s="9">
        <v>85</v>
      </c>
      <c r="B339" s="10">
        <v>2</v>
      </c>
      <c r="C339" s="11">
        <v>0.39382296217761298</v>
      </c>
      <c r="D339" s="10">
        <v>16</v>
      </c>
      <c r="E339" s="30" t="s">
        <v>507</v>
      </c>
      <c r="F339" s="12" t="s">
        <v>638</v>
      </c>
      <c r="G339" s="10">
        <f t="shared" si="45"/>
        <v>41</v>
      </c>
      <c r="H339" s="10">
        <f t="shared" si="46"/>
        <v>16.146741449282132</v>
      </c>
      <c r="I339" s="13">
        <f t="shared" si="47"/>
        <v>40.627392347894755</v>
      </c>
      <c r="J339" s="10">
        <f t="shared" si="48"/>
        <v>59</v>
      </c>
      <c r="K339" s="14" t="str">
        <f t="shared" si="49"/>
        <v>The</v>
      </c>
      <c r="L339" s="15" t="str">
        <f t="shared" si="50"/>
        <v>so few visitors that</v>
      </c>
      <c r="M339" s="9" t="str">
        <f t="shared" si="51"/>
        <v>YES</v>
      </c>
      <c r="N339" s="10" t="str">
        <f t="shared" si="52"/>
        <v>YES</v>
      </c>
      <c r="O339" s="10"/>
      <c r="P339" s="10"/>
      <c r="Q339" s="10"/>
      <c r="R339" s="15" t="s">
        <v>184</v>
      </c>
      <c r="S339" s="15" t="s">
        <v>117</v>
      </c>
      <c r="T339" s="9">
        <v>0</v>
      </c>
      <c r="V339" s="9"/>
      <c r="W339" s="15" t="str">
        <f t="shared" si="53"/>
        <v>The village received so few visitors that people were genuinely surprised to see any strangers there.</v>
      </c>
    </row>
    <row r="340" spans="1:23" s="15" customFormat="1" x14ac:dyDescent="0.3">
      <c r="A340" s="9">
        <v>85</v>
      </c>
      <c r="B340" s="10">
        <v>3</v>
      </c>
      <c r="C340" s="11">
        <v>0.29536722163321</v>
      </c>
      <c r="D340" s="10">
        <v>26</v>
      </c>
      <c r="E340" s="30" t="s">
        <v>509</v>
      </c>
      <c r="F340" s="12" t="s">
        <v>638</v>
      </c>
      <c r="G340" s="10">
        <f t="shared" si="45"/>
        <v>89</v>
      </c>
      <c r="H340" s="10">
        <f t="shared" si="46"/>
        <v>26.28768272535569</v>
      </c>
      <c r="I340" s="13">
        <f t="shared" si="47"/>
        <v>88.026016753771898</v>
      </c>
      <c r="J340" s="10">
        <f t="shared" si="48"/>
        <v>59</v>
      </c>
      <c r="K340" s="14" t="str">
        <f t="shared" si="49"/>
        <v>The</v>
      </c>
      <c r="L340" s="15" t="str">
        <f t="shared" si="50"/>
        <v>so few visitors that</v>
      </c>
      <c r="M340" s="9" t="str">
        <f t="shared" si="51"/>
        <v>YES</v>
      </c>
      <c r="N340" s="10" t="str">
        <f t="shared" si="52"/>
        <v>YES</v>
      </c>
      <c r="O340" s="10"/>
      <c r="P340" s="10"/>
      <c r="Q340" s="10"/>
      <c r="R340" s="15" t="s">
        <v>184</v>
      </c>
      <c r="S340" s="15" t="s">
        <v>117</v>
      </c>
      <c r="T340" s="9">
        <v>0</v>
      </c>
      <c r="V340" s="9"/>
      <c r="W340" s="15" t="str">
        <f t="shared" si="53"/>
        <v>The picturesque small village located near the mountain top received so few visitors that people were genuinely surprised to see any strangers there.</v>
      </c>
    </row>
    <row r="341" spans="1:23" s="15" customFormat="1" x14ac:dyDescent="0.3">
      <c r="A341" s="9">
        <v>85</v>
      </c>
      <c r="B341" s="10">
        <v>4</v>
      </c>
      <c r="C341" s="11">
        <v>0.39382296217761298</v>
      </c>
      <c r="D341" s="10">
        <v>26</v>
      </c>
      <c r="E341" s="30" t="s">
        <v>510</v>
      </c>
      <c r="F341" s="12" t="s">
        <v>638</v>
      </c>
      <c r="G341" s="10">
        <f t="shared" si="45"/>
        <v>67</v>
      </c>
      <c r="H341" s="10">
        <f t="shared" si="46"/>
        <v>26.386138465900071</v>
      </c>
      <c r="I341" s="13">
        <f t="shared" si="47"/>
        <v>66.019512565328981</v>
      </c>
      <c r="J341" s="10">
        <f t="shared" si="48"/>
        <v>59</v>
      </c>
      <c r="K341" s="14" t="str">
        <f t="shared" si="49"/>
        <v>The</v>
      </c>
      <c r="L341" s="15" t="str">
        <f t="shared" si="50"/>
        <v>so few visitors that</v>
      </c>
      <c r="M341" s="9" t="str">
        <f t="shared" si="51"/>
        <v>YES</v>
      </c>
      <c r="N341" s="10" t="str">
        <f t="shared" si="52"/>
        <v>YES</v>
      </c>
      <c r="O341" s="10"/>
      <c r="P341" s="10"/>
      <c r="Q341" s="10"/>
      <c r="R341" s="15" t="s">
        <v>184</v>
      </c>
      <c r="S341" s="15" t="s">
        <v>117</v>
      </c>
      <c r="T341" s="9">
        <v>0</v>
      </c>
      <c r="V341" s="9"/>
      <c r="W341" s="15" t="str">
        <f t="shared" si="53"/>
        <v>The picturesque village near the lake received so few visitors that people were genuinely surprised to see any strangers there.</v>
      </c>
    </row>
    <row r="342" spans="1:23" s="23" customFormat="1" x14ac:dyDescent="0.3">
      <c r="A342" s="16">
        <v>86</v>
      </c>
      <c r="B342" s="17">
        <v>1</v>
      </c>
      <c r="C342" s="18">
        <v>0.29536722163321</v>
      </c>
      <c r="D342" s="17">
        <v>16</v>
      </c>
      <c r="E342" s="24" t="s">
        <v>584</v>
      </c>
      <c r="F342" s="24" t="s">
        <v>588</v>
      </c>
      <c r="G342" s="17">
        <f t="shared" si="45"/>
        <v>53</v>
      </c>
      <c r="H342" s="17">
        <f t="shared" si="46"/>
        <v>15.65446274656013</v>
      </c>
      <c r="I342" s="21">
        <f t="shared" si="47"/>
        <v>54.169856463859631</v>
      </c>
      <c r="J342" s="17">
        <f t="shared" si="48"/>
        <v>43</v>
      </c>
      <c r="K342" s="22" t="str">
        <f t="shared" si="49"/>
        <v>When</v>
      </c>
      <c r="L342" s="23" t="str">
        <f t="shared" si="50"/>
        <v>the sky, they noticed</v>
      </c>
      <c r="M342" s="16" t="str">
        <f t="shared" si="51"/>
        <v>YES</v>
      </c>
      <c r="N342" s="10" t="str">
        <f t="shared" si="52"/>
        <v>YES</v>
      </c>
      <c r="O342" s="10" t="str">
        <f>IF(AND(EXACT(F342, F343), EXACT(F342, F344), EXACT(F342, F345), EXACT(F343, F344), EXACT(F344, F345)), "YES","NO")</f>
        <v>YES</v>
      </c>
      <c r="P342" s="10" t="str">
        <f>IF(AND(EXACT(L342, L343), EXACT(L342, L344), EXACT(L342, L345), EXACT(L343, L344), EXACT(L344, L345)), "YES","NO")</f>
        <v>YES</v>
      </c>
      <c r="Q342" s="10" t="str">
        <f>IF(AND(EXACT(K342, K343), EXACT(K342, K344), EXACT(K342, K345), EXACT(K343, K344), EXACT(K344, K345)), "YES","NO")</f>
        <v>YES</v>
      </c>
      <c r="R342" s="23" t="s">
        <v>184</v>
      </c>
      <c r="S342" s="23" t="s">
        <v>117</v>
      </c>
      <c r="T342" s="9">
        <v>0</v>
      </c>
      <c r="V342" s="16"/>
      <c r="W342" s="15" t="str">
        <f t="shared" si="53"/>
        <v>When the two brothers stared at the sky, they noticed the stars were unusually bright that night.</v>
      </c>
    </row>
    <row r="343" spans="1:23" s="23" customFormat="1" x14ac:dyDescent="0.3">
      <c r="A343" s="16">
        <v>86</v>
      </c>
      <c r="B343" s="17">
        <v>2</v>
      </c>
      <c r="C343" s="18">
        <v>0.39382296217761298</v>
      </c>
      <c r="D343" s="17">
        <v>16</v>
      </c>
      <c r="E343" s="24" t="s">
        <v>585</v>
      </c>
      <c r="F343" s="24" t="s">
        <v>588</v>
      </c>
      <c r="G343" s="17">
        <f t="shared" si="45"/>
        <v>41</v>
      </c>
      <c r="H343" s="17">
        <f t="shared" si="46"/>
        <v>16.146741449282132</v>
      </c>
      <c r="I343" s="21">
        <f t="shared" si="47"/>
        <v>40.627392347894755</v>
      </c>
      <c r="J343" s="17">
        <f t="shared" si="48"/>
        <v>43</v>
      </c>
      <c r="K343" s="22" t="str">
        <f t="shared" si="49"/>
        <v>When</v>
      </c>
      <c r="L343" s="23" t="str">
        <f t="shared" si="50"/>
        <v>the sky, they noticed</v>
      </c>
      <c r="M343" s="16" t="str">
        <f t="shared" si="51"/>
        <v>YES</v>
      </c>
      <c r="N343" s="10" t="str">
        <f t="shared" si="52"/>
        <v>YES</v>
      </c>
      <c r="O343" s="10"/>
      <c r="P343" s="10"/>
      <c r="Q343" s="10"/>
      <c r="R343" s="23" t="s">
        <v>184</v>
      </c>
      <c r="S343" s="23" t="s">
        <v>117</v>
      </c>
      <c r="T343" s="9">
        <v>0</v>
      </c>
      <c r="V343" s="16"/>
      <c r="W343" s="15" t="str">
        <f t="shared" si="53"/>
        <v>When they stared at the sky, they noticed the stars were unusually bright that night.</v>
      </c>
    </row>
    <row r="344" spans="1:23" s="23" customFormat="1" x14ac:dyDescent="0.3">
      <c r="A344" s="16">
        <v>86</v>
      </c>
      <c r="B344" s="17">
        <v>3</v>
      </c>
      <c r="C344" s="18">
        <v>0.29536722163321</v>
      </c>
      <c r="D344" s="17">
        <v>26</v>
      </c>
      <c r="E344" s="24" t="s">
        <v>586</v>
      </c>
      <c r="F344" s="24" t="s">
        <v>588</v>
      </c>
      <c r="G344" s="17">
        <f t="shared" si="45"/>
        <v>87</v>
      </c>
      <c r="H344" s="17">
        <f t="shared" si="46"/>
        <v>25.69694828208927</v>
      </c>
      <c r="I344" s="21">
        <f t="shared" si="47"/>
        <v>88.026016753771898</v>
      </c>
      <c r="J344" s="17">
        <f t="shared" si="48"/>
        <v>43</v>
      </c>
      <c r="K344" s="22" t="str">
        <f t="shared" si="49"/>
        <v>When</v>
      </c>
      <c r="L344" s="23" t="str">
        <f t="shared" si="50"/>
        <v>the sky, they noticed</v>
      </c>
      <c r="M344" s="16" t="str">
        <f t="shared" si="51"/>
        <v>YES</v>
      </c>
      <c r="N344" s="10" t="str">
        <f t="shared" si="52"/>
        <v>YES</v>
      </c>
      <c r="O344" s="10"/>
      <c r="P344" s="10"/>
      <c r="Q344" s="10"/>
      <c r="R344" s="23" t="s">
        <v>184</v>
      </c>
      <c r="S344" s="23" t="s">
        <v>117</v>
      </c>
      <c r="T344" s="9">
        <v>0</v>
      </c>
      <c r="V344" s="16"/>
      <c r="W344" s="15" t="str">
        <f t="shared" si="53"/>
        <v>When Henry and his two brothers stopped at the peak and stared at the sky, they noticed the stars were unusually bright that night.</v>
      </c>
    </row>
    <row r="345" spans="1:23" s="23" customFormat="1" x14ac:dyDescent="0.3">
      <c r="A345" s="16">
        <v>86</v>
      </c>
      <c r="B345" s="17">
        <v>4</v>
      </c>
      <c r="C345" s="18">
        <v>0.39382296217761298</v>
      </c>
      <c r="D345" s="17">
        <v>26</v>
      </c>
      <c r="E345" s="24" t="s">
        <v>587</v>
      </c>
      <c r="F345" s="24" t="s">
        <v>588</v>
      </c>
      <c r="G345" s="17">
        <f t="shared" si="45"/>
        <v>65</v>
      </c>
      <c r="H345" s="17">
        <f t="shared" si="46"/>
        <v>25.598492541544843</v>
      </c>
      <c r="I345" s="21">
        <f t="shared" si="47"/>
        <v>66.019512565328981</v>
      </c>
      <c r="J345" s="17">
        <f t="shared" si="48"/>
        <v>43</v>
      </c>
      <c r="K345" s="22" t="str">
        <f t="shared" si="49"/>
        <v>When</v>
      </c>
      <c r="L345" s="23" t="str">
        <f t="shared" si="50"/>
        <v>the sky, they noticed</v>
      </c>
      <c r="M345" s="16" t="str">
        <f t="shared" si="51"/>
        <v>YES</v>
      </c>
      <c r="N345" s="10" t="str">
        <f t="shared" si="52"/>
        <v>YES</v>
      </c>
      <c r="O345" s="10"/>
      <c r="P345" s="10"/>
      <c r="Q345" s="10"/>
      <c r="R345" s="23" t="s">
        <v>184</v>
      </c>
      <c r="S345" s="23" t="s">
        <v>117</v>
      </c>
      <c r="T345" s="9">
        <v>0</v>
      </c>
      <c r="V345" s="16"/>
      <c r="W345" s="15" t="str">
        <f t="shared" si="53"/>
        <v>When they stopped at the peak and stared at the sky, they noticed the stars were unusually bright that night.</v>
      </c>
    </row>
    <row r="346" spans="1:23" s="15" customFormat="1" x14ac:dyDescent="0.3">
      <c r="A346" s="9">
        <v>87</v>
      </c>
      <c r="B346" s="10">
        <v>1</v>
      </c>
      <c r="C346" s="11">
        <v>0.29536722163321</v>
      </c>
      <c r="D346" s="10">
        <v>16</v>
      </c>
      <c r="E346" s="12" t="s">
        <v>518</v>
      </c>
      <c r="F346" s="12" t="s">
        <v>517</v>
      </c>
      <c r="G346" s="10">
        <f t="shared" si="45"/>
        <v>53</v>
      </c>
      <c r="H346" s="10">
        <f t="shared" si="46"/>
        <v>15.65446274656013</v>
      </c>
      <c r="I346" s="13">
        <f t="shared" si="47"/>
        <v>54.169856463859631</v>
      </c>
      <c r="J346" s="10">
        <f t="shared" si="48"/>
        <v>39</v>
      </c>
      <c r="K346" s="14" t="str">
        <f t="shared" si="49"/>
        <v>After</v>
      </c>
      <c r="L346" s="15" t="str">
        <f t="shared" si="50"/>
        <v>Emilia prepared for her</v>
      </c>
      <c r="M346" s="9" t="str">
        <f t="shared" si="51"/>
        <v>YES</v>
      </c>
      <c r="N346" s="10" t="str">
        <f t="shared" si="52"/>
        <v>YES</v>
      </c>
      <c r="O346" s="10" t="str">
        <f>IF(AND(EXACT(F346, F347), EXACT(F346, F348), EXACT(F346, F349), EXACT(F347, F348), EXACT(F348, F349)), "YES","NO")</f>
        <v>YES</v>
      </c>
      <c r="P346" s="10" t="str">
        <f>IF(AND(EXACT(L346, L347), EXACT(L346, L348), EXACT(L346, L349), EXACT(L347, L348), EXACT(L348, L349)), "YES","NO")</f>
        <v>YES</v>
      </c>
      <c r="Q346" s="10" t="str">
        <f>IF(AND(EXACT(K346, K347), EXACT(K346, K348), EXACT(K346, K349), EXACT(K347, K348), EXACT(K348, K349)), "YES","NO")</f>
        <v>YES</v>
      </c>
      <c r="R346" s="15" t="s">
        <v>184</v>
      </c>
      <c r="S346" s="15" t="s">
        <v>117</v>
      </c>
      <c r="T346" s="9">
        <v>0</v>
      </c>
      <c r="V346" s="9"/>
      <c r="W346" s="15" t="str">
        <f t="shared" si="53"/>
        <v>After she finished breakfast, Emilia prepared for her piano lessons and then went to the gym.</v>
      </c>
    </row>
    <row r="347" spans="1:23" s="15" customFormat="1" x14ac:dyDescent="0.3">
      <c r="A347" s="9">
        <v>87</v>
      </c>
      <c r="B347" s="10">
        <v>2</v>
      </c>
      <c r="C347" s="11">
        <v>0.39382296217761298</v>
      </c>
      <c r="D347" s="10">
        <v>16</v>
      </c>
      <c r="E347" s="12" t="s">
        <v>516</v>
      </c>
      <c r="F347" s="12" t="s">
        <v>517</v>
      </c>
      <c r="G347" s="10">
        <f t="shared" si="45"/>
        <v>40</v>
      </c>
      <c r="H347" s="10">
        <f t="shared" si="46"/>
        <v>15.75291848710452</v>
      </c>
      <c r="I347" s="13">
        <f t="shared" si="47"/>
        <v>40.627392347894755</v>
      </c>
      <c r="J347" s="10">
        <f t="shared" si="48"/>
        <v>39</v>
      </c>
      <c r="K347" s="14" t="str">
        <f t="shared" si="49"/>
        <v>After</v>
      </c>
      <c r="L347" s="15" t="str">
        <f t="shared" si="50"/>
        <v>Emilia prepared for her</v>
      </c>
      <c r="M347" s="9" t="str">
        <f t="shared" si="51"/>
        <v>YES</v>
      </c>
      <c r="N347" s="10" t="str">
        <f t="shared" si="52"/>
        <v>YES</v>
      </c>
      <c r="O347" s="10"/>
      <c r="P347" s="10"/>
      <c r="Q347" s="10"/>
      <c r="R347" s="15" t="s">
        <v>184</v>
      </c>
      <c r="S347" s="15" t="s">
        <v>117</v>
      </c>
      <c r="T347" s="9">
        <v>0</v>
      </c>
      <c r="V347" s="9"/>
      <c r="W347" s="15" t="str">
        <f t="shared" si="53"/>
        <v>After breakfast, Emilia prepared for her piano lessons and then went to the gym.</v>
      </c>
    </row>
    <row r="348" spans="1:23" s="15" customFormat="1" x14ac:dyDescent="0.3">
      <c r="A348" s="9">
        <v>87</v>
      </c>
      <c r="B348" s="10">
        <v>3</v>
      </c>
      <c r="C348" s="11">
        <v>0.29536722163321</v>
      </c>
      <c r="D348" s="10">
        <v>26</v>
      </c>
      <c r="E348" s="12" t="s">
        <v>519</v>
      </c>
      <c r="F348" s="12" t="s">
        <v>517</v>
      </c>
      <c r="G348" s="10">
        <f t="shared" si="45"/>
        <v>88</v>
      </c>
      <c r="H348" s="10">
        <f t="shared" si="46"/>
        <v>25.99231550372248</v>
      </c>
      <c r="I348" s="13">
        <f t="shared" si="47"/>
        <v>88.026016753771898</v>
      </c>
      <c r="J348" s="10">
        <f t="shared" si="48"/>
        <v>39</v>
      </c>
      <c r="K348" s="14" t="str">
        <f t="shared" si="49"/>
        <v>After</v>
      </c>
      <c r="L348" s="15" t="str">
        <f t="shared" si="50"/>
        <v>Emilia prepared for her</v>
      </c>
      <c r="M348" s="9" t="str">
        <f t="shared" si="51"/>
        <v>YES</v>
      </c>
      <c r="N348" s="10" t="str">
        <f t="shared" si="52"/>
        <v>YES</v>
      </c>
      <c r="O348" s="10"/>
      <c r="P348" s="10"/>
      <c r="Q348" s="10"/>
      <c r="R348" s="15" t="s">
        <v>184</v>
      </c>
      <c r="S348" s="15" t="s">
        <v>117</v>
      </c>
      <c r="T348" s="9">
        <v>0</v>
      </c>
      <c r="V348" s="9"/>
      <c r="W348" s="15" t="str">
        <f t="shared" si="53"/>
        <v>After she finished breakfast and helped her mum wash the dishes, Emilia prepared for her piano lessons and then went to the gym.</v>
      </c>
    </row>
    <row r="349" spans="1:23" s="15" customFormat="1" x14ac:dyDescent="0.3">
      <c r="A349" s="9">
        <v>87</v>
      </c>
      <c r="B349" s="10">
        <v>4</v>
      </c>
      <c r="C349" s="11">
        <v>0.39382296217761298</v>
      </c>
      <c r="D349" s="10">
        <v>26</v>
      </c>
      <c r="E349" s="12" t="s">
        <v>520</v>
      </c>
      <c r="F349" s="12" t="s">
        <v>517</v>
      </c>
      <c r="G349" s="10">
        <f t="shared" si="45"/>
        <v>65</v>
      </c>
      <c r="H349" s="10">
        <f t="shared" si="46"/>
        <v>25.598492541544843</v>
      </c>
      <c r="I349" s="13">
        <f t="shared" si="47"/>
        <v>66.019512565328981</v>
      </c>
      <c r="J349" s="10">
        <f t="shared" si="48"/>
        <v>39</v>
      </c>
      <c r="K349" s="14" t="str">
        <f t="shared" si="49"/>
        <v>After</v>
      </c>
      <c r="L349" s="15" t="str">
        <f t="shared" si="50"/>
        <v>Emilia prepared for her</v>
      </c>
      <c r="M349" s="9" t="str">
        <f t="shared" si="51"/>
        <v>YES</v>
      </c>
      <c r="N349" s="10" t="str">
        <f t="shared" si="52"/>
        <v>YES</v>
      </c>
      <c r="O349" s="10"/>
      <c r="P349" s="10"/>
      <c r="Q349" s="10"/>
      <c r="R349" s="15" t="s">
        <v>184</v>
      </c>
      <c r="S349" s="15" t="s">
        <v>117</v>
      </c>
      <c r="T349" s="9">
        <v>0</v>
      </c>
      <c r="V349" s="9"/>
      <c r="W349" s="15" t="str">
        <f t="shared" si="53"/>
        <v>After she woke up and finished breakfast, Emilia prepared for her piano lessons and then went to the gym.</v>
      </c>
    </row>
    <row r="350" spans="1:23" s="23" customFormat="1" x14ac:dyDescent="0.3">
      <c r="A350" s="16">
        <v>88</v>
      </c>
      <c r="B350" s="17">
        <v>1</v>
      </c>
      <c r="C350" s="18">
        <v>0.29536722163321</v>
      </c>
      <c r="D350" s="17">
        <v>16</v>
      </c>
      <c r="E350" s="29" t="s">
        <v>521</v>
      </c>
      <c r="F350" s="24" t="s">
        <v>654</v>
      </c>
      <c r="G350" s="17">
        <f t="shared" si="45"/>
        <v>53</v>
      </c>
      <c r="H350" s="17">
        <f t="shared" si="46"/>
        <v>15.65446274656013</v>
      </c>
      <c r="I350" s="21">
        <f t="shared" si="47"/>
        <v>54.169856463859631</v>
      </c>
      <c r="J350" s="17">
        <f t="shared" si="48"/>
        <v>56</v>
      </c>
      <c r="K350" s="22" t="str">
        <f t="shared" si="49"/>
        <v>The</v>
      </c>
      <c r="L350" s="23" t="str">
        <f t="shared" si="50"/>
        <v>the topic in the</v>
      </c>
      <c r="M350" s="16" t="str">
        <f t="shared" si="51"/>
        <v>YES</v>
      </c>
      <c r="N350" s="10" t="str">
        <f t="shared" si="52"/>
        <v>YES</v>
      </c>
      <c r="O350" s="10" t="str">
        <f>IF(AND(EXACT(F350, F351), EXACT(F350, F352), EXACT(F350, F353), EXACT(F351, F352), EXACT(F352, F353)), "YES","NO")</f>
        <v>YES</v>
      </c>
      <c r="P350" s="10" t="str">
        <f>IF(AND(EXACT(L350, L351), EXACT(L350, L352), EXACT(L350, L353), EXACT(L351, L352), EXACT(L352, L353)), "YES","NO")</f>
        <v>YES</v>
      </c>
      <c r="Q350" s="10" t="str">
        <f>IF(AND(EXACT(K350, K351), EXACT(K350, K352), EXACT(K350, K353), EXACT(K351, K352), EXACT(K352, K353)), "YES","NO")</f>
        <v>YES</v>
      </c>
      <c r="R350" s="23" t="s">
        <v>184</v>
      </c>
      <c r="S350" s="23" t="s">
        <v>117</v>
      </c>
      <c r="T350" s="9">
        <v>0</v>
      </c>
      <c r="V350" s="16"/>
      <c r="W350" s="15" t="str">
        <f t="shared" si="53"/>
        <v>The experienced lawyer kept changing the topic in the hope that the incriminating evidence would go unnoticed.</v>
      </c>
    </row>
    <row r="351" spans="1:23" s="23" customFormat="1" x14ac:dyDescent="0.3">
      <c r="A351" s="16">
        <v>88</v>
      </c>
      <c r="B351" s="17">
        <v>2</v>
      </c>
      <c r="C351" s="18">
        <v>0.39382296217761298</v>
      </c>
      <c r="D351" s="17">
        <v>16</v>
      </c>
      <c r="E351" s="29" t="s">
        <v>522</v>
      </c>
      <c r="F351" s="24" t="s">
        <v>654</v>
      </c>
      <c r="G351" s="17">
        <f t="shared" si="45"/>
        <v>41</v>
      </c>
      <c r="H351" s="17">
        <f t="shared" si="46"/>
        <v>16.146741449282132</v>
      </c>
      <c r="I351" s="21">
        <f t="shared" si="47"/>
        <v>40.627392347894755</v>
      </c>
      <c r="J351" s="17">
        <f t="shared" si="48"/>
        <v>56</v>
      </c>
      <c r="K351" s="22" t="str">
        <f t="shared" si="49"/>
        <v>The</v>
      </c>
      <c r="L351" s="23" t="str">
        <f t="shared" si="50"/>
        <v>the topic in the</v>
      </c>
      <c r="M351" s="16" t="str">
        <f t="shared" si="51"/>
        <v>YES</v>
      </c>
      <c r="N351" s="10" t="str">
        <f t="shared" si="52"/>
        <v>YES</v>
      </c>
      <c r="O351" s="10"/>
      <c r="P351" s="10"/>
      <c r="Q351" s="10"/>
      <c r="R351" s="23" t="s">
        <v>184</v>
      </c>
      <c r="S351" s="23" t="s">
        <v>117</v>
      </c>
      <c r="T351" s="9">
        <v>0</v>
      </c>
      <c r="V351" s="16"/>
      <c r="W351" s="15" t="str">
        <f t="shared" si="53"/>
        <v>The lawyer kept changing the topic in the hope that the incriminating evidence would go unnoticed.</v>
      </c>
    </row>
    <row r="352" spans="1:23" s="23" customFormat="1" x14ac:dyDescent="0.3">
      <c r="A352" s="16">
        <v>88</v>
      </c>
      <c r="B352" s="17">
        <v>3</v>
      </c>
      <c r="C352" s="18">
        <v>0.29536722163321</v>
      </c>
      <c r="D352" s="17">
        <v>26</v>
      </c>
      <c r="E352" s="29" t="s">
        <v>523</v>
      </c>
      <c r="F352" s="24" t="s">
        <v>654</v>
      </c>
      <c r="G352" s="17">
        <f t="shared" si="45"/>
        <v>89</v>
      </c>
      <c r="H352" s="17">
        <f t="shared" si="46"/>
        <v>26.28768272535569</v>
      </c>
      <c r="I352" s="21">
        <f t="shared" si="47"/>
        <v>88.026016753771898</v>
      </c>
      <c r="J352" s="17">
        <f t="shared" si="48"/>
        <v>56</v>
      </c>
      <c r="K352" s="22" t="str">
        <f t="shared" si="49"/>
        <v>The</v>
      </c>
      <c r="L352" s="23" t="str">
        <f t="shared" si="50"/>
        <v>the topic in the</v>
      </c>
      <c r="M352" s="16" t="str">
        <f t="shared" si="51"/>
        <v>YES</v>
      </c>
      <c r="N352" s="10" t="str">
        <f t="shared" si="52"/>
        <v>YES</v>
      </c>
      <c r="O352" s="10"/>
      <c r="P352" s="10"/>
      <c r="Q352" s="10"/>
      <c r="R352" s="23" t="s">
        <v>184</v>
      </c>
      <c r="S352" s="23" t="s">
        <v>117</v>
      </c>
      <c r="T352" s="9">
        <v>0</v>
      </c>
      <c r="V352" s="16"/>
      <c r="W352" s="15" t="str">
        <f t="shared" si="53"/>
        <v>The expert lawyer could not deal with the situation, so he kept changing the topic in the hope that the incriminating evidence would go unnoticed.</v>
      </c>
    </row>
    <row r="353" spans="1:23" s="23" customFormat="1" x14ac:dyDescent="0.3">
      <c r="A353" s="16">
        <v>88</v>
      </c>
      <c r="B353" s="17">
        <v>4</v>
      </c>
      <c r="C353" s="18">
        <v>0.39382296217761298</v>
      </c>
      <c r="D353" s="17">
        <v>26</v>
      </c>
      <c r="E353" s="29" t="s">
        <v>524</v>
      </c>
      <c r="F353" s="24" t="s">
        <v>654</v>
      </c>
      <c r="G353" s="17">
        <f t="shared" si="45"/>
        <v>65</v>
      </c>
      <c r="H353" s="17">
        <f t="shared" si="46"/>
        <v>25.598492541544843</v>
      </c>
      <c r="I353" s="21">
        <f t="shared" si="47"/>
        <v>66.019512565328981</v>
      </c>
      <c r="J353" s="17">
        <f t="shared" si="48"/>
        <v>56</v>
      </c>
      <c r="K353" s="22" t="str">
        <f t="shared" si="49"/>
        <v>The</v>
      </c>
      <c r="L353" s="23" t="str">
        <f t="shared" si="50"/>
        <v>the topic in the</v>
      </c>
      <c r="M353" s="16" t="str">
        <f t="shared" si="51"/>
        <v>YES</v>
      </c>
      <c r="N353" s="10" t="str">
        <f t="shared" si="52"/>
        <v>YES</v>
      </c>
      <c r="O353" s="10"/>
      <c r="P353" s="10"/>
      <c r="Q353" s="10"/>
      <c r="R353" s="23" t="s">
        <v>184</v>
      </c>
      <c r="S353" s="23" t="s">
        <v>117</v>
      </c>
      <c r="T353" s="9">
        <v>0</v>
      </c>
      <c r="V353" s="16"/>
      <c r="W353" s="15" t="str">
        <f t="shared" si="53"/>
        <v>The expert criminal defence lawyer kept changing the topic in the hope that the incriminating evidence would go unnoticed.</v>
      </c>
    </row>
    <row r="354" spans="1:23" s="15" customFormat="1" x14ac:dyDescent="0.3">
      <c r="A354" s="9">
        <v>89</v>
      </c>
      <c r="B354" s="10">
        <v>1</v>
      </c>
      <c r="C354" s="11">
        <v>0.29536722163321</v>
      </c>
      <c r="D354" s="10">
        <v>16</v>
      </c>
      <c r="E354" s="30" t="s">
        <v>526</v>
      </c>
      <c r="F354" s="15" t="s">
        <v>525</v>
      </c>
      <c r="G354" s="10">
        <f t="shared" si="45"/>
        <v>53</v>
      </c>
      <c r="H354" s="10">
        <f t="shared" si="46"/>
        <v>15.65446274656013</v>
      </c>
      <c r="I354" s="13">
        <f t="shared" si="47"/>
        <v>54.169856463859631</v>
      </c>
      <c r="J354" s="10">
        <f t="shared" si="48"/>
        <v>39</v>
      </c>
      <c r="K354" s="14" t="str">
        <f t="shared" si="49"/>
        <v>When</v>
      </c>
      <c r="L354" s="15" t="str">
        <f t="shared" si="50"/>
        <v>cabin, they sat on</v>
      </c>
      <c r="M354" s="9" t="str">
        <f t="shared" si="51"/>
        <v>YES</v>
      </c>
      <c r="N354" s="10" t="str">
        <f t="shared" si="52"/>
        <v>YES</v>
      </c>
      <c r="O354" s="10" t="str">
        <f>IF(AND(EXACT(F354, F355), EXACT(F354, F356), EXACT(F354, F357), EXACT(F355, F356), EXACT(F356, F357)), "YES","NO")</f>
        <v>YES</v>
      </c>
      <c r="P354" s="10" t="str">
        <f>IF(AND(EXACT(L354, L355), EXACT(L354, L356), EXACT(L354, L357), EXACT(L355, L356), EXACT(L356, L357)), "YES","NO")</f>
        <v>YES</v>
      </c>
      <c r="Q354" s="10" t="str">
        <f>IF(AND(EXACT(K354, K355), EXACT(K354, K356), EXACT(K354, K357), EXACT(K355, K356), EXACT(K356, K357)), "YES","NO")</f>
        <v>YES</v>
      </c>
      <c r="R354" s="15" t="s">
        <v>184</v>
      </c>
      <c r="S354" s="15" t="s">
        <v>117</v>
      </c>
      <c r="T354" s="9">
        <v>0</v>
      </c>
      <c r="V354" s="9"/>
      <c r="W354" s="15" t="str">
        <f t="shared" si="53"/>
        <v>When the three friends reached the cabin, they sat on the bench overlooking the thick forest.</v>
      </c>
    </row>
    <row r="355" spans="1:23" s="15" customFormat="1" x14ac:dyDescent="0.3">
      <c r="A355" s="9">
        <v>89</v>
      </c>
      <c r="B355" s="10">
        <v>2</v>
      </c>
      <c r="C355" s="11">
        <v>0.39382296217761298</v>
      </c>
      <c r="D355" s="10">
        <v>16</v>
      </c>
      <c r="E355" s="30" t="s">
        <v>527</v>
      </c>
      <c r="F355" s="15" t="s">
        <v>525</v>
      </c>
      <c r="G355" s="10">
        <f t="shared" si="45"/>
        <v>40</v>
      </c>
      <c r="H355" s="10">
        <f t="shared" si="46"/>
        <v>15.75291848710452</v>
      </c>
      <c r="I355" s="13">
        <f t="shared" si="47"/>
        <v>40.627392347894755</v>
      </c>
      <c r="J355" s="10">
        <f t="shared" si="48"/>
        <v>39</v>
      </c>
      <c r="K355" s="14" t="str">
        <f t="shared" si="49"/>
        <v>When</v>
      </c>
      <c r="L355" s="15" t="str">
        <f t="shared" si="50"/>
        <v>cabin, they sat on</v>
      </c>
      <c r="M355" s="9" t="str">
        <f t="shared" si="51"/>
        <v>YES</v>
      </c>
      <c r="N355" s="10" t="str">
        <f t="shared" si="52"/>
        <v>YES</v>
      </c>
      <c r="O355" s="10"/>
      <c r="P355" s="10"/>
      <c r="Q355" s="10"/>
      <c r="R355" s="15" t="s">
        <v>184</v>
      </c>
      <c r="S355" s="15" t="s">
        <v>117</v>
      </c>
      <c r="T355" s="9">
        <v>0</v>
      </c>
      <c r="V355" s="9"/>
      <c r="W355" s="15" t="str">
        <f t="shared" si="53"/>
        <v>When they reached the cabin, they sat on the bench overlooking the thick forest.</v>
      </c>
    </row>
    <row r="356" spans="1:23" s="15" customFormat="1" x14ac:dyDescent="0.3">
      <c r="A356" s="9">
        <v>89</v>
      </c>
      <c r="B356" s="10">
        <v>3</v>
      </c>
      <c r="C356" s="11">
        <v>0.29536722163321</v>
      </c>
      <c r="D356" s="10">
        <v>26</v>
      </c>
      <c r="E356" s="30" t="s">
        <v>528</v>
      </c>
      <c r="F356" s="15" t="s">
        <v>525</v>
      </c>
      <c r="G356" s="10">
        <f t="shared" si="45"/>
        <v>89</v>
      </c>
      <c r="H356" s="10">
        <f t="shared" si="46"/>
        <v>26.28768272535569</v>
      </c>
      <c r="I356" s="13">
        <f t="shared" si="47"/>
        <v>88.026016753771898</v>
      </c>
      <c r="J356" s="10">
        <f t="shared" si="48"/>
        <v>39</v>
      </c>
      <c r="K356" s="14" t="str">
        <f t="shared" si="49"/>
        <v>When</v>
      </c>
      <c r="L356" s="15" t="str">
        <f t="shared" si="50"/>
        <v>cabin, they sat on</v>
      </c>
      <c r="M356" s="9" t="str">
        <f t="shared" si="51"/>
        <v>YES</v>
      </c>
      <c r="N356" s="10" t="str">
        <f t="shared" si="52"/>
        <v>YES</v>
      </c>
      <c r="O356" s="10"/>
      <c r="P356" s="10"/>
      <c r="Q356" s="10"/>
      <c r="R356" s="15" t="s">
        <v>184</v>
      </c>
      <c r="S356" s="15" t="s">
        <v>117</v>
      </c>
      <c r="T356" s="9">
        <v>0</v>
      </c>
      <c r="V356" s="9"/>
      <c r="W356" s="15" t="str">
        <f t="shared" si="53"/>
        <v>When the group of men and women eventually reached the deserted wooden cabin, they sat on the bench overlooking the thick forest.</v>
      </c>
    </row>
    <row r="357" spans="1:23" s="15" customFormat="1" x14ac:dyDescent="0.3">
      <c r="A357" s="9">
        <v>89</v>
      </c>
      <c r="B357" s="10">
        <v>4</v>
      </c>
      <c r="C357" s="11">
        <v>0.39382296217761298</v>
      </c>
      <c r="D357" s="10">
        <v>26</v>
      </c>
      <c r="E357" s="30" t="s">
        <v>529</v>
      </c>
      <c r="F357" s="15" t="s">
        <v>525</v>
      </c>
      <c r="G357" s="10">
        <f t="shared" si="45"/>
        <v>67</v>
      </c>
      <c r="H357" s="10">
        <f t="shared" si="46"/>
        <v>26.386138465900071</v>
      </c>
      <c r="I357" s="13">
        <f t="shared" si="47"/>
        <v>66.019512565328981</v>
      </c>
      <c r="J357" s="10">
        <f t="shared" si="48"/>
        <v>39</v>
      </c>
      <c r="K357" s="14" t="str">
        <f t="shared" si="49"/>
        <v>When</v>
      </c>
      <c r="L357" s="15" t="str">
        <f t="shared" si="50"/>
        <v>cabin, they sat on</v>
      </c>
      <c r="M357" s="9" t="str">
        <f t="shared" si="51"/>
        <v>YES</v>
      </c>
      <c r="N357" s="10" t="str">
        <f t="shared" si="52"/>
        <v>YES</v>
      </c>
      <c r="O357" s="10"/>
      <c r="P357" s="10"/>
      <c r="Q357" s="10"/>
      <c r="R357" s="15" t="s">
        <v>184</v>
      </c>
      <c r="S357" s="15" t="s">
        <v>117</v>
      </c>
      <c r="T357" s="9">
        <v>0</v>
      </c>
      <c r="V357" s="9"/>
      <c r="W357" s="15" t="str">
        <f t="shared" si="53"/>
        <v>When the group of friends eventually reached the cabin, they sat on the bench overlooking the thick forest.</v>
      </c>
    </row>
    <row r="358" spans="1:23" s="23" customFormat="1" ht="16.2" customHeight="1" x14ac:dyDescent="0.3">
      <c r="A358" s="16">
        <v>90</v>
      </c>
      <c r="B358" s="17">
        <v>1</v>
      </c>
      <c r="C358" s="18">
        <v>0.29536722163321</v>
      </c>
      <c r="D358" s="17">
        <v>16</v>
      </c>
      <c r="E358" s="23" t="s">
        <v>168</v>
      </c>
      <c r="F358" s="24" t="s">
        <v>530</v>
      </c>
      <c r="G358" s="17">
        <f t="shared" si="45"/>
        <v>54</v>
      </c>
      <c r="H358" s="17">
        <f t="shared" si="46"/>
        <v>15.94982996819334</v>
      </c>
      <c r="I358" s="21">
        <f t="shared" si="47"/>
        <v>54.169856463859631</v>
      </c>
      <c r="J358" s="17">
        <f t="shared" si="48"/>
        <v>53</v>
      </c>
      <c r="K358" s="22" t="str">
        <f t="shared" si="49"/>
        <v>After</v>
      </c>
      <c r="L358" s="23" t="str">
        <f t="shared" si="50"/>
        <v>few words of agreement</v>
      </c>
      <c r="M358" s="16" t="str">
        <f t="shared" si="51"/>
        <v>YES</v>
      </c>
      <c r="N358" s="10" t="str">
        <f t="shared" si="52"/>
        <v>YES</v>
      </c>
      <c r="O358" s="10" t="str">
        <f>IF(AND(EXACT(F358, F359), EXACT(F358, F360), EXACT(F358, F361), EXACT(F359, F360), EXACT(F360, F361)), "YES","NO")</f>
        <v>YES</v>
      </c>
      <c r="P358" s="10" t="str">
        <f>IF(AND(EXACT(L358, L359), EXACT(L358, L360), EXACT(L358, L361), EXACT(L359, L360), EXACT(L360, L361)), "YES","NO")</f>
        <v>YES</v>
      </c>
      <c r="Q358" s="10" t="str">
        <f>IF(AND(EXACT(K358, K359), EXACT(K358, K360), EXACT(K358, K361), EXACT(K359, K360), EXACT(K360, K361)), "YES","NO")</f>
        <v>YES</v>
      </c>
      <c r="R358" s="23" t="s">
        <v>184</v>
      </c>
      <c r="S358" s="23" t="s">
        <v>117</v>
      </c>
      <c r="T358" s="9">
        <v>0</v>
      </c>
      <c r="V358" s="16"/>
      <c r="W358" s="15" t="str">
        <f t="shared" si="53"/>
        <v>After Bella and Tom exchanged a few words of agreement about the contract, she handed over 50 pounds to him.</v>
      </c>
    </row>
    <row r="359" spans="1:23" s="23" customFormat="1" x14ac:dyDescent="0.3">
      <c r="A359" s="16">
        <v>90</v>
      </c>
      <c r="B359" s="17">
        <v>2</v>
      </c>
      <c r="C359" s="18">
        <v>0.39382296217761298</v>
      </c>
      <c r="D359" s="17">
        <v>16</v>
      </c>
      <c r="E359" s="23" t="s">
        <v>169</v>
      </c>
      <c r="F359" s="24" t="s">
        <v>530</v>
      </c>
      <c r="G359" s="17">
        <f t="shared" si="45"/>
        <v>41</v>
      </c>
      <c r="H359" s="17">
        <f t="shared" si="46"/>
        <v>16.146741449282132</v>
      </c>
      <c r="I359" s="21">
        <f t="shared" si="47"/>
        <v>40.627392347894755</v>
      </c>
      <c r="J359" s="17">
        <f t="shared" si="48"/>
        <v>53</v>
      </c>
      <c r="K359" s="22" t="str">
        <f t="shared" si="49"/>
        <v>After</v>
      </c>
      <c r="L359" s="23" t="str">
        <f t="shared" si="50"/>
        <v>few words of agreement</v>
      </c>
      <c r="M359" s="16" t="str">
        <f t="shared" si="51"/>
        <v>YES</v>
      </c>
      <c r="N359" s="10" t="str">
        <f t="shared" si="52"/>
        <v>YES</v>
      </c>
      <c r="O359" s="10"/>
      <c r="P359" s="10"/>
      <c r="Q359" s="10"/>
      <c r="R359" s="23" t="s">
        <v>184</v>
      </c>
      <c r="S359" s="23" t="s">
        <v>117</v>
      </c>
      <c r="T359" s="9">
        <v>0</v>
      </c>
      <c r="V359" s="16"/>
      <c r="W359" s="15" t="str">
        <f t="shared" si="53"/>
        <v>After exchanging a few words of agreement about the contract, she handed over 50 pounds to him.</v>
      </c>
    </row>
    <row r="360" spans="1:23" s="23" customFormat="1" x14ac:dyDescent="0.3">
      <c r="A360" s="16">
        <v>90</v>
      </c>
      <c r="B360" s="17">
        <v>3</v>
      </c>
      <c r="C360" s="18">
        <v>0.29536722163321</v>
      </c>
      <c r="D360" s="17">
        <v>26</v>
      </c>
      <c r="E360" s="23" t="s">
        <v>655</v>
      </c>
      <c r="F360" s="24" t="s">
        <v>530</v>
      </c>
      <c r="G360" s="17">
        <f t="shared" si="45"/>
        <v>88</v>
      </c>
      <c r="H360" s="17">
        <f t="shared" si="46"/>
        <v>25.99231550372248</v>
      </c>
      <c r="I360" s="21">
        <f t="shared" si="47"/>
        <v>88.026016753771898</v>
      </c>
      <c r="J360" s="17">
        <f t="shared" si="48"/>
        <v>53</v>
      </c>
      <c r="K360" s="22" t="str">
        <f t="shared" si="49"/>
        <v>After</v>
      </c>
      <c r="L360" s="23" t="str">
        <f t="shared" si="50"/>
        <v>few words of agreement</v>
      </c>
      <c r="M360" s="16" t="str">
        <f t="shared" si="51"/>
        <v>YES</v>
      </c>
      <c r="N360" s="10" t="str">
        <f t="shared" si="52"/>
        <v>YES</v>
      </c>
      <c r="O360" s="10"/>
      <c r="P360" s="10"/>
      <c r="Q360" s="10"/>
      <c r="R360" s="23" t="s">
        <v>184</v>
      </c>
      <c r="S360" s="23" t="s">
        <v>117</v>
      </c>
      <c r="T360" s="9">
        <v>0</v>
      </c>
      <c r="V360" s="16"/>
      <c r="W360" s="15" t="str">
        <f t="shared" si="53"/>
        <v>After Isabella reluctantly agreed to meet Timothy and exchanged a few words of agreement about the contract, she handed over 50 pounds to him.</v>
      </c>
    </row>
    <row r="361" spans="1:23" s="23" customFormat="1" x14ac:dyDescent="0.3">
      <c r="A361" s="16">
        <v>90</v>
      </c>
      <c r="B361" s="17">
        <v>4</v>
      </c>
      <c r="C361" s="18">
        <v>0.39382296217761298</v>
      </c>
      <c r="D361" s="17">
        <v>26</v>
      </c>
      <c r="E361" s="23" t="s">
        <v>170</v>
      </c>
      <c r="F361" s="24" t="s">
        <v>530</v>
      </c>
      <c r="G361" s="17">
        <f t="shared" si="45"/>
        <v>65</v>
      </c>
      <c r="H361" s="17">
        <f t="shared" si="46"/>
        <v>25.598492541544843</v>
      </c>
      <c r="I361" s="21">
        <f t="shared" si="47"/>
        <v>66.019512565328981</v>
      </c>
      <c r="J361" s="17">
        <f t="shared" si="48"/>
        <v>53</v>
      </c>
      <c r="K361" s="22" t="str">
        <f t="shared" si="49"/>
        <v>After</v>
      </c>
      <c r="L361" s="23" t="str">
        <f t="shared" si="50"/>
        <v>few words of agreement</v>
      </c>
      <c r="M361" s="16" t="str">
        <f t="shared" si="51"/>
        <v>YES</v>
      </c>
      <c r="N361" s="10" t="str">
        <f t="shared" si="52"/>
        <v>YES</v>
      </c>
      <c r="O361" s="10"/>
      <c r="P361" s="10"/>
      <c r="Q361" s="10"/>
      <c r="R361" s="23" t="s">
        <v>184</v>
      </c>
      <c r="S361" s="23" t="s">
        <v>117</v>
      </c>
      <c r="T361" s="9">
        <v>0</v>
      </c>
      <c r="V361" s="16"/>
      <c r="W361" s="15" t="str">
        <f t="shared" si="53"/>
        <v>After Isabella had reluctantly exchanged a few words of agreement about the contract, she handed over 50 pounds to him.</v>
      </c>
    </row>
    <row r="362" spans="1:23" s="36" customFormat="1" x14ac:dyDescent="0.3">
      <c r="A362" s="38">
        <v>91</v>
      </c>
      <c r="B362" s="39">
        <v>1</v>
      </c>
      <c r="C362" s="40">
        <v>0.29536722163321</v>
      </c>
      <c r="D362" s="39">
        <v>16</v>
      </c>
      <c r="E362" s="36" t="s">
        <v>575</v>
      </c>
      <c r="F362" s="30" t="s">
        <v>533</v>
      </c>
      <c r="G362" s="39">
        <f t="shared" si="45"/>
        <v>53</v>
      </c>
      <c r="H362" s="39">
        <f t="shared" si="46"/>
        <v>15.65446274656013</v>
      </c>
      <c r="I362" s="41">
        <f t="shared" si="47"/>
        <v>54.169856463859631</v>
      </c>
      <c r="J362" s="39">
        <f t="shared" si="48"/>
        <v>42</v>
      </c>
      <c r="K362" s="37" t="str">
        <f t="shared" si="49"/>
        <v>The</v>
      </c>
      <c r="L362" s="36" t="str">
        <f t="shared" si="50"/>
        <v>the back door unlocked</v>
      </c>
      <c r="M362" s="38" t="str">
        <f t="shared" si="51"/>
        <v>YES</v>
      </c>
      <c r="N362" s="10" t="str">
        <f t="shared" si="52"/>
        <v>YES</v>
      </c>
      <c r="O362" s="10" t="str">
        <f>IF(AND(EXACT(F362, F363), EXACT(F362, F364), EXACT(F362, F365), EXACT(F363, F364), EXACT(F364, F365)), "YES","NO")</f>
        <v>YES</v>
      </c>
      <c r="P362" s="10" t="str">
        <f>IF(AND(EXACT(L362, L363), EXACT(L362, L364), EXACT(L362, L365), EXACT(L363, L364), EXACT(L364, L365)), "YES","NO")</f>
        <v>YES</v>
      </c>
      <c r="Q362" s="10" t="str">
        <f>IF(AND(EXACT(K362, K363), EXACT(K362, K364), EXACT(K362, K365), EXACT(K363, K364), EXACT(K364, K365)), "YES","NO")</f>
        <v>YES</v>
      </c>
      <c r="R362" s="36" t="s">
        <v>184</v>
      </c>
      <c r="S362" s="36" t="s">
        <v>117</v>
      </c>
      <c r="T362" s="9">
        <v>0</v>
      </c>
      <c r="V362" s="38"/>
      <c r="W362" s="15" t="str">
        <f t="shared" si="53"/>
        <v>The new cleaning maid had left the back door unlocked as she went out to throw away the rubbish.</v>
      </c>
    </row>
    <row r="363" spans="1:23" s="36" customFormat="1" x14ac:dyDescent="0.3">
      <c r="A363" s="38">
        <v>91</v>
      </c>
      <c r="B363" s="39">
        <v>2</v>
      </c>
      <c r="C363" s="40">
        <v>0.39382296217761298</v>
      </c>
      <c r="D363" s="39">
        <v>16</v>
      </c>
      <c r="E363" s="36" t="s">
        <v>531</v>
      </c>
      <c r="F363" s="30" t="s">
        <v>533</v>
      </c>
      <c r="G363" s="39">
        <f t="shared" si="45"/>
        <v>40</v>
      </c>
      <c r="H363" s="39">
        <f t="shared" si="46"/>
        <v>15.75291848710452</v>
      </c>
      <c r="I363" s="41">
        <f t="shared" si="47"/>
        <v>40.627392347894755</v>
      </c>
      <c r="J363" s="39">
        <f t="shared" si="48"/>
        <v>42</v>
      </c>
      <c r="K363" s="37" t="str">
        <f t="shared" si="49"/>
        <v>The</v>
      </c>
      <c r="L363" s="36" t="str">
        <f t="shared" si="50"/>
        <v>the back door unlocked</v>
      </c>
      <c r="M363" s="38" t="str">
        <f t="shared" si="51"/>
        <v>YES</v>
      </c>
      <c r="N363" s="10" t="str">
        <f t="shared" si="52"/>
        <v>YES</v>
      </c>
      <c r="O363" s="10"/>
      <c r="P363" s="10"/>
      <c r="Q363" s="10"/>
      <c r="R363" s="36" t="s">
        <v>184</v>
      </c>
      <c r="S363" s="36" t="s">
        <v>117</v>
      </c>
      <c r="T363" s="9">
        <v>0</v>
      </c>
      <c r="V363" s="38"/>
      <c r="W363" s="15" t="str">
        <f t="shared" si="53"/>
        <v>The maid had left the back door unlocked as she went out to throw away the rubbish.</v>
      </c>
    </row>
    <row r="364" spans="1:23" s="36" customFormat="1" x14ac:dyDescent="0.3">
      <c r="A364" s="38">
        <v>91</v>
      </c>
      <c r="B364" s="39">
        <v>3</v>
      </c>
      <c r="C364" s="40">
        <v>0.29536722163321</v>
      </c>
      <c r="D364" s="39">
        <v>26</v>
      </c>
      <c r="E364" s="36" t="s">
        <v>532</v>
      </c>
      <c r="F364" s="30" t="s">
        <v>533</v>
      </c>
      <c r="G364" s="39">
        <f t="shared" si="45"/>
        <v>89</v>
      </c>
      <c r="H364" s="39">
        <f t="shared" si="46"/>
        <v>26.28768272535569</v>
      </c>
      <c r="I364" s="41">
        <f t="shared" si="47"/>
        <v>88.026016753771898</v>
      </c>
      <c r="J364" s="39">
        <f t="shared" si="48"/>
        <v>42</v>
      </c>
      <c r="K364" s="37" t="str">
        <f t="shared" si="49"/>
        <v>The</v>
      </c>
      <c r="L364" s="36" t="str">
        <f t="shared" si="50"/>
        <v>the back door unlocked</v>
      </c>
      <c r="M364" s="38" t="str">
        <f t="shared" si="51"/>
        <v>YES</v>
      </c>
      <c r="N364" s="10" t="str">
        <f t="shared" si="52"/>
        <v>YES</v>
      </c>
      <c r="O364" s="10"/>
      <c r="P364" s="10"/>
      <c r="Q364" s="10"/>
      <c r="R364" s="36" t="s">
        <v>184</v>
      </c>
      <c r="S364" s="36" t="s">
        <v>117</v>
      </c>
      <c r="T364" s="9">
        <v>0</v>
      </c>
      <c r="V364" s="38"/>
      <c r="W364" s="15" t="str">
        <f t="shared" si="53"/>
        <v>The old and careless housekeeper, who was recently hired, had left the back door unlocked as she went out to throw away the rubbish.</v>
      </c>
    </row>
    <row r="365" spans="1:23" s="36" customFormat="1" x14ac:dyDescent="0.3">
      <c r="A365" s="38">
        <v>91</v>
      </c>
      <c r="B365" s="39">
        <v>4</v>
      </c>
      <c r="C365" s="40">
        <v>0.39382296217761298</v>
      </c>
      <c r="D365" s="39">
        <v>26</v>
      </c>
      <c r="E365" s="36" t="s">
        <v>576</v>
      </c>
      <c r="F365" s="30" t="s">
        <v>533</v>
      </c>
      <c r="G365" s="39">
        <f t="shared" si="45"/>
        <v>66</v>
      </c>
      <c r="H365" s="39">
        <f t="shared" si="46"/>
        <v>25.992315503722455</v>
      </c>
      <c r="I365" s="41">
        <f t="shared" si="47"/>
        <v>66.019512565328981</v>
      </c>
      <c r="J365" s="39">
        <f t="shared" si="48"/>
        <v>42</v>
      </c>
      <c r="K365" s="37" t="str">
        <f t="shared" si="49"/>
        <v>The</v>
      </c>
      <c r="L365" s="36" t="str">
        <f t="shared" si="50"/>
        <v>the back door unlocked</v>
      </c>
      <c r="M365" s="38" t="str">
        <f t="shared" si="51"/>
        <v>YES</v>
      </c>
      <c r="N365" s="10" t="str">
        <f t="shared" si="52"/>
        <v>YES</v>
      </c>
      <c r="O365" s="10"/>
      <c r="P365" s="10"/>
      <c r="Q365" s="10"/>
      <c r="R365" s="36" t="s">
        <v>184</v>
      </c>
      <c r="S365" s="36" t="s">
        <v>117</v>
      </c>
      <c r="T365" s="9">
        <v>0</v>
      </c>
      <c r="V365" s="38"/>
      <c r="W365" s="15" t="str">
        <f t="shared" si="53"/>
        <v>The young and careless housekeeper had left the back door unlocked as she went out to throw away the rubbish.</v>
      </c>
    </row>
    <row r="366" spans="1:23" s="23" customFormat="1" x14ac:dyDescent="0.3">
      <c r="A366" s="16">
        <v>92</v>
      </c>
      <c r="B366" s="17">
        <v>1</v>
      </c>
      <c r="C366" s="18">
        <v>0.29536722163321</v>
      </c>
      <c r="D366" s="17">
        <v>16</v>
      </c>
      <c r="E366" s="24" t="s">
        <v>405</v>
      </c>
      <c r="F366" s="24" t="s">
        <v>534</v>
      </c>
      <c r="G366" s="17">
        <f t="shared" si="45"/>
        <v>54</v>
      </c>
      <c r="H366" s="17">
        <f t="shared" si="46"/>
        <v>15.94982996819334</v>
      </c>
      <c r="I366" s="21">
        <f t="shared" si="47"/>
        <v>54.169856463859631</v>
      </c>
      <c r="J366" s="17">
        <f t="shared" si="48"/>
        <v>51</v>
      </c>
      <c r="K366" s="22" t="str">
        <f t="shared" si="49"/>
        <v>The</v>
      </c>
      <c r="L366" s="23" t="str">
        <f t="shared" si="50"/>
        <v>pen torch close to</v>
      </c>
      <c r="M366" s="16" t="str">
        <f t="shared" si="51"/>
        <v>YES</v>
      </c>
      <c r="N366" s="10" t="str">
        <f t="shared" si="52"/>
        <v>YES</v>
      </c>
      <c r="O366" s="10" t="str">
        <f>IF(AND(EXACT(F366, F367), EXACT(F366, F368), EXACT(F366, F369), EXACT(F367, F368), EXACT(F368, F369)), "YES","NO")</f>
        <v>YES</v>
      </c>
      <c r="P366" s="10" t="str">
        <f>IF(AND(EXACT(L366, L367), EXACT(L366, L368), EXACT(L366, L369), EXACT(L367, L368), EXACT(L368, L369)), "YES","NO")</f>
        <v>YES</v>
      </c>
      <c r="Q366" s="10" t="str">
        <f>IF(AND(EXACT(K366, K367), EXACT(K366, K368), EXACT(K366, K369), EXACT(K367, K368), EXACT(K368, K369)), "YES","NO")</f>
        <v>YES</v>
      </c>
      <c r="R366" s="23" t="s">
        <v>184</v>
      </c>
      <c r="S366" s="23" t="s">
        <v>117</v>
      </c>
      <c r="T366" s="9">
        <v>0</v>
      </c>
      <c r="V366" s="16"/>
      <c r="W366" s="15" t="str">
        <f t="shared" si="53"/>
        <v>The attending doctor held his metal pen torch close to the patient's face to test her pupillary responses.</v>
      </c>
    </row>
    <row r="367" spans="1:23" s="23" customFormat="1" x14ac:dyDescent="0.3">
      <c r="A367" s="16">
        <v>92</v>
      </c>
      <c r="B367" s="17">
        <v>2</v>
      </c>
      <c r="C367" s="18">
        <v>0.39382296217761298</v>
      </c>
      <c r="D367" s="17">
        <v>16</v>
      </c>
      <c r="E367" s="24" t="s">
        <v>171</v>
      </c>
      <c r="F367" s="24" t="s">
        <v>534</v>
      </c>
      <c r="G367" s="17">
        <f t="shared" si="45"/>
        <v>41</v>
      </c>
      <c r="H367" s="17">
        <f t="shared" si="46"/>
        <v>16.146741449282132</v>
      </c>
      <c r="I367" s="21">
        <f t="shared" si="47"/>
        <v>40.627392347894755</v>
      </c>
      <c r="J367" s="17">
        <f t="shared" si="48"/>
        <v>51</v>
      </c>
      <c r="K367" s="22" t="str">
        <f t="shared" si="49"/>
        <v>The</v>
      </c>
      <c r="L367" s="23" t="str">
        <f t="shared" si="50"/>
        <v>pen torch close to</v>
      </c>
      <c r="M367" s="16" t="str">
        <f t="shared" si="51"/>
        <v>YES</v>
      </c>
      <c r="N367" s="10" t="str">
        <f t="shared" si="52"/>
        <v>YES</v>
      </c>
      <c r="O367" s="10"/>
      <c r="P367" s="10"/>
      <c r="Q367" s="10"/>
      <c r="R367" s="23" t="s">
        <v>184</v>
      </c>
      <c r="S367" s="23" t="s">
        <v>117</v>
      </c>
      <c r="T367" s="9">
        <v>0</v>
      </c>
      <c r="V367" s="16"/>
      <c r="W367" s="15" t="str">
        <f t="shared" si="53"/>
        <v>The clinician held his pen torch close to the patient's face to test her pupillary responses.</v>
      </c>
    </row>
    <row r="368" spans="1:23" s="23" customFormat="1" x14ac:dyDescent="0.3">
      <c r="A368" s="16">
        <v>92</v>
      </c>
      <c r="B368" s="17">
        <v>3</v>
      </c>
      <c r="C368" s="18">
        <v>0.29536722163321</v>
      </c>
      <c r="D368" s="17">
        <v>26</v>
      </c>
      <c r="E368" s="24" t="s">
        <v>406</v>
      </c>
      <c r="F368" s="24" t="s">
        <v>534</v>
      </c>
      <c r="G368" s="17">
        <f t="shared" si="45"/>
        <v>89</v>
      </c>
      <c r="H368" s="17">
        <f t="shared" si="46"/>
        <v>26.28768272535569</v>
      </c>
      <c r="I368" s="21">
        <f t="shared" si="47"/>
        <v>88.026016753771898</v>
      </c>
      <c r="J368" s="17">
        <f t="shared" si="48"/>
        <v>51</v>
      </c>
      <c r="K368" s="22" t="str">
        <f t="shared" si="49"/>
        <v>The</v>
      </c>
      <c r="L368" s="23" t="str">
        <f t="shared" si="50"/>
        <v>pen torch close to</v>
      </c>
      <c r="M368" s="16" t="str">
        <f t="shared" si="51"/>
        <v>YES</v>
      </c>
      <c r="N368" s="10" t="str">
        <f t="shared" si="52"/>
        <v>YES</v>
      </c>
      <c r="O368" s="10"/>
      <c r="P368" s="10"/>
      <c r="Q368" s="10"/>
      <c r="R368" s="23" t="s">
        <v>184</v>
      </c>
      <c r="S368" s="23" t="s">
        <v>117</v>
      </c>
      <c r="T368" s="9">
        <v>0</v>
      </c>
      <c r="V368" s="16"/>
      <c r="W368" s="15" t="str">
        <f t="shared" si="53"/>
        <v>The medical student, who was doing rounds that morning, held his metal pen torch close to the patient's face to test her pupillary responses.</v>
      </c>
    </row>
    <row r="369" spans="1:23" s="23" customFormat="1" x14ac:dyDescent="0.3">
      <c r="A369" s="16">
        <v>92</v>
      </c>
      <c r="B369" s="17">
        <v>4</v>
      </c>
      <c r="C369" s="18">
        <v>0.39382296217761298</v>
      </c>
      <c r="D369" s="17">
        <v>26</v>
      </c>
      <c r="E369" s="24" t="s">
        <v>577</v>
      </c>
      <c r="F369" s="24" t="s">
        <v>534</v>
      </c>
      <c r="G369" s="17">
        <f t="shared" si="45"/>
        <v>67</v>
      </c>
      <c r="H369" s="17">
        <f t="shared" si="46"/>
        <v>26.386138465900071</v>
      </c>
      <c r="I369" s="21">
        <f t="shared" si="47"/>
        <v>66.019512565328981</v>
      </c>
      <c r="J369" s="17">
        <f t="shared" si="48"/>
        <v>51</v>
      </c>
      <c r="K369" s="22" t="str">
        <f t="shared" si="49"/>
        <v>The</v>
      </c>
      <c r="L369" s="23" t="str">
        <f t="shared" si="50"/>
        <v>pen torch close to</v>
      </c>
      <c r="M369" s="16" t="str">
        <f t="shared" si="51"/>
        <v>YES</v>
      </c>
      <c r="N369" s="10" t="str">
        <f t="shared" si="52"/>
        <v>YES</v>
      </c>
      <c r="O369" s="10"/>
      <c r="P369" s="10"/>
      <c r="Q369" s="10"/>
      <c r="R369" s="23" t="s">
        <v>184</v>
      </c>
      <c r="S369" s="23" t="s">
        <v>117</v>
      </c>
      <c r="T369" s="9">
        <v>0</v>
      </c>
      <c r="V369" s="16"/>
      <c r="W369" s="15" t="str">
        <f t="shared" si="53"/>
        <v>The inexperienced medical student held his metal pen torch close to the patient's face to test her pupillary responses.</v>
      </c>
    </row>
    <row r="370" spans="1:23" s="15" customFormat="1" x14ac:dyDescent="0.3">
      <c r="A370" s="9">
        <v>93</v>
      </c>
      <c r="B370" s="10">
        <v>1</v>
      </c>
      <c r="C370" s="11">
        <v>0.29536722163321</v>
      </c>
      <c r="D370" s="10">
        <v>16</v>
      </c>
      <c r="E370" s="15" t="s">
        <v>172</v>
      </c>
      <c r="F370" s="12" t="s">
        <v>173</v>
      </c>
      <c r="G370" s="10">
        <f t="shared" si="45"/>
        <v>53</v>
      </c>
      <c r="H370" s="10">
        <f t="shared" si="46"/>
        <v>15.65446274656013</v>
      </c>
      <c r="I370" s="13">
        <f t="shared" si="47"/>
        <v>54.169856463859631</v>
      </c>
      <c r="J370" s="10">
        <f t="shared" si="48"/>
        <v>43</v>
      </c>
      <c r="K370" s="14" t="str">
        <f t="shared" si="49"/>
        <v>Ed</v>
      </c>
      <c r="L370" s="15" t="str">
        <f t="shared" si="50"/>
        <v>follow his new tutor</v>
      </c>
      <c r="M370" s="9" t="str">
        <f t="shared" si="51"/>
        <v>YES</v>
      </c>
      <c r="N370" s="10" t="str">
        <f t="shared" si="52"/>
        <v>YES</v>
      </c>
      <c r="O370" s="10" t="str">
        <f>IF(AND(EXACT(F370, F371), EXACT(F370, F372), EXACT(F370, F373), EXACT(F371, F372), EXACT(F372, F373)), "YES","NO")</f>
        <v>YES</v>
      </c>
      <c r="P370" s="10" t="str">
        <f>IF(AND(EXACT(L370, L371), EXACT(L370, L372), EXACT(L370, L373), EXACT(L371, L372), EXACT(L372, L373)), "YES","NO")</f>
        <v>YES</v>
      </c>
      <c r="Q370" s="10" t="str">
        <f>IF(AND(EXACT(K370, K371), EXACT(K370, K372), EXACT(K370, K373), EXACT(K371, K372), EXACT(K372, K373)), "YES","NO")</f>
        <v>YES</v>
      </c>
      <c r="R370" s="15" t="s">
        <v>184</v>
      </c>
      <c r="S370" s="15" t="s">
        <v>117</v>
      </c>
      <c r="T370" s="9">
        <v>0</v>
      </c>
      <c r="V370" s="9"/>
      <c r="W370" s="15" t="str">
        <f t="shared" si="53"/>
        <v>Ed rose up meekly and quietly to follow his new tutor who had just come from a neighbouring town.</v>
      </c>
    </row>
    <row r="371" spans="1:23" s="15" customFormat="1" x14ac:dyDescent="0.3">
      <c r="A371" s="9">
        <v>93</v>
      </c>
      <c r="B371" s="10">
        <v>2</v>
      </c>
      <c r="C371" s="11">
        <v>0.39382296217761298</v>
      </c>
      <c r="D371" s="10">
        <v>16</v>
      </c>
      <c r="E371" s="15" t="s">
        <v>174</v>
      </c>
      <c r="F371" s="12" t="s">
        <v>173</v>
      </c>
      <c r="G371" s="10">
        <f t="shared" si="45"/>
        <v>41</v>
      </c>
      <c r="H371" s="10">
        <f t="shared" si="46"/>
        <v>16.146741449282132</v>
      </c>
      <c r="I371" s="13">
        <f t="shared" si="47"/>
        <v>40.627392347894755</v>
      </c>
      <c r="J371" s="10">
        <f t="shared" si="48"/>
        <v>43</v>
      </c>
      <c r="K371" s="14" t="str">
        <f t="shared" si="49"/>
        <v>Ed</v>
      </c>
      <c r="L371" s="15" t="str">
        <f t="shared" si="50"/>
        <v>follow his new tutor</v>
      </c>
      <c r="M371" s="9" t="str">
        <f t="shared" si="51"/>
        <v>YES</v>
      </c>
      <c r="N371" s="10" t="str">
        <f t="shared" si="52"/>
        <v>YES</v>
      </c>
      <c r="O371" s="10"/>
      <c r="P371" s="10"/>
      <c r="Q371" s="10"/>
      <c r="R371" s="15" t="s">
        <v>184</v>
      </c>
      <c r="S371" s="15" t="s">
        <v>117</v>
      </c>
      <c r="T371" s="9">
        <v>0</v>
      </c>
      <c r="V371" s="9"/>
      <c r="W371" s="15" t="str">
        <f t="shared" si="53"/>
        <v>Ed rose up meekly to follow his new tutor who had just come from a neighbouring town.</v>
      </c>
    </row>
    <row r="372" spans="1:23" s="15" customFormat="1" x14ac:dyDescent="0.3">
      <c r="A372" s="9">
        <v>93</v>
      </c>
      <c r="B372" s="10">
        <v>3</v>
      </c>
      <c r="C372" s="11">
        <v>0.29536722163321</v>
      </c>
      <c r="D372" s="10">
        <v>26</v>
      </c>
      <c r="E372" s="15" t="s">
        <v>175</v>
      </c>
      <c r="F372" s="12" t="s">
        <v>173</v>
      </c>
      <c r="G372" s="10">
        <f t="shared" si="45"/>
        <v>89</v>
      </c>
      <c r="H372" s="10">
        <f t="shared" si="46"/>
        <v>26.28768272535569</v>
      </c>
      <c r="I372" s="13">
        <f t="shared" si="47"/>
        <v>88.026016753771898</v>
      </c>
      <c r="J372" s="10">
        <f t="shared" si="48"/>
        <v>43</v>
      </c>
      <c r="K372" s="14" t="str">
        <f t="shared" si="49"/>
        <v>Ed</v>
      </c>
      <c r="L372" s="15" t="str">
        <f t="shared" si="50"/>
        <v>follow his new tutor</v>
      </c>
      <c r="M372" s="9" t="str">
        <f t="shared" si="51"/>
        <v>YES</v>
      </c>
      <c r="N372" s="10" t="str">
        <f t="shared" si="52"/>
        <v>YES</v>
      </c>
      <c r="O372" s="10"/>
      <c r="P372" s="10"/>
      <c r="Q372" s="10"/>
      <c r="R372" s="15" t="s">
        <v>184</v>
      </c>
      <c r="S372" s="15" t="s">
        <v>117</v>
      </c>
      <c r="T372" s="9">
        <v>0</v>
      </c>
      <c r="V372" s="9"/>
      <c r="W372" s="15" t="str">
        <f t="shared" si="53"/>
        <v>Ed rose up confidently and quietly from the polished wooden bench to follow his new tutor who had just come from a neighbouring town.</v>
      </c>
    </row>
    <row r="373" spans="1:23" s="15" customFormat="1" x14ac:dyDescent="0.3">
      <c r="A373" s="9">
        <v>93</v>
      </c>
      <c r="B373" s="10">
        <v>4</v>
      </c>
      <c r="C373" s="11">
        <v>0.39382296217761298</v>
      </c>
      <c r="D373" s="10">
        <v>26</v>
      </c>
      <c r="E373" s="15" t="s">
        <v>176</v>
      </c>
      <c r="F373" s="12" t="s">
        <v>173</v>
      </c>
      <c r="G373" s="10">
        <f t="shared" si="45"/>
        <v>66</v>
      </c>
      <c r="H373" s="10">
        <f t="shared" si="46"/>
        <v>25.992315503722455</v>
      </c>
      <c r="I373" s="13">
        <f t="shared" si="47"/>
        <v>66.019512565328981</v>
      </c>
      <c r="J373" s="10">
        <f t="shared" si="48"/>
        <v>43</v>
      </c>
      <c r="K373" s="14" t="str">
        <f t="shared" si="49"/>
        <v>Ed</v>
      </c>
      <c r="L373" s="15" t="str">
        <f t="shared" si="50"/>
        <v>follow his new tutor</v>
      </c>
      <c r="M373" s="9" t="str">
        <f t="shared" si="51"/>
        <v>YES</v>
      </c>
      <c r="N373" s="10" t="str">
        <f t="shared" si="52"/>
        <v>YES</v>
      </c>
      <c r="O373" s="10"/>
      <c r="P373" s="10"/>
      <c r="Q373" s="10"/>
      <c r="R373" s="15" t="s">
        <v>184</v>
      </c>
      <c r="S373" s="15" t="s">
        <v>117</v>
      </c>
      <c r="T373" s="9">
        <v>0</v>
      </c>
      <c r="V373" s="9"/>
      <c r="W373" s="15" t="str">
        <f t="shared" si="53"/>
        <v>Ed rose up quietly from the polished bench to follow his new tutor who had just come from a neighbouring town.</v>
      </c>
    </row>
    <row r="374" spans="1:23" s="23" customFormat="1" x14ac:dyDescent="0.3">
      <c r="A374" s="16">
        <v>94</v>
      </c>
      <c r="B374" s="17">
        <v>1</v>
      </c>
      <c r="C374" s="18">
        <v>0.29536722163321</v>
      </c>
      <c r="D374" s="17">
        <v>16</v>
      </c>
      <c r="E374" s="23" t="s">
        <v>535</v>
      </c>
      <c r="F374" s="24" t="s">
        <v>177</v>
      </c>
      <c r="G374" s="17">
        <f t="shared" si="45"/>
        <v>54</v>
      </c>
      <c r="H374" s="17">
        <f t="shared" si="46"/>
        <v>15.94982996819334</v>
      </c>
      <c r="I374" s="21">
        <f t="shared" si="47"/>
        <v>54.169856463859631</v>
      </c>
      <c r="J374" s="17">
        <f t="shared" si="48"/>
        <v>50</v>
      </c>
      <c r="K374" s="22" t="str">
        <f t="shared" si="49"/>
        <v>He</v>
      </c>
      <c r="L374" s="23" t="str">
        <f t="shared" si="50"/>
        <v>he had no intention</v>
      </c>
      <c r="M374" s="16" t="str">
        <f t="shared" si="51"/>
        <v>YES</v>
      </c>
      <c r="N374" s="10" t="str">
        <f t="shared" si="52"/>
        <v>YES</v>
      </c>
      <c r="O374" s="10" t="str">
        <f>IF(AND(EXACT(F374, F375), EXACT(F374, F376), EXACT(F374, F377), EXACT(F375, F376), EXACT(F376, F377)), "YES","NO")</f>
        <v>YES</v>
      </c>
      <c r="P374" s="10" t="str">
        <f>IF(AND(EXACT(L374, L375), EXACT(L374, L376), EXACT(L374, L377), EXACT(L375, L376), EXACT(L376, L377)), "YES","NO")</f>
        <v>YES</v>
      </c>
      <c r="Q374" s="10" t="str">
        <f>IF(AND(EXACT(K374, K375), EXACT(K374, K376), EXACT(K374, K377), EXACT(K375, K376), EXACT(K376, K377)), "YES","NO")</f>
        <v>YES</v>
      </c>
      <c r="R374" s="23" t="s">
        <v>184</v>
      </c>
      <c r="S374" s="23" t="s">
        <v>117</v>
      </c>
      <c r="T374" s="9">
        <v>0</v>
      </c>
      <c r="V374" s="16"/>
      <c r="W374" s="15" t="str">
        <f t="shared" si="53"/>
        <v>He assured them one more time that he had no intention of running off before the end of the presentation.</v>
      </c>
    </row>
    <row r="375" spans="1:23" s="23" customFormat="1" x14ac:dyDescent="0.3">
      <c r="A375" s="16">
        <v>94</v>
      </c>
      <c r="B375" s="17">
        <v>2</v>
      </c>
      <c r="C375" s="18">
        <v>0.39382296217761298</v>
      </c>
      <c r="D375" s="17">
        <v>16</v>
      </c>
      <c r="E375" s="23" t="s">
        <v>536</v>
      </c>
      <c r="F375" s="24" t="s">
        <v>177</v>
      </c>
      <c r="G375" s="17">
        <f t="shared" si="45"/>
        <v>40</v>
      </c>
      <c r="H375" s="17">
        <f t="shared" si="46"/>
        <v>15.75291848710452</v>
      </c>
      <c r="I375" s="21">
        <f t="shared" si="47"/>
        <v>40.627392347894755</v>
      </c>
      <c r="J375" s="17">
        <f t="shared" si="48"/>
        <v>50</v>
      </c>
      <c r="K375" s="22" t="str">
        <f t="shared" si="49"/>
        <v>He</v>
      </c>
      <c r="L375" s="23" t="str">
        <f t="shared" si="50"/>
        <v>he had no intention</v>
      </c>
      <c r="M375" s="16" t="str">
        <f t="shared" si="51"/>
        <v>YES</v>
      </c>
      <c r="N375" s="10" t="str">
        <f t="shared" si="52"/>
        <v>YES</v>
      </c>
      <c r="O375" s="10"/>
      <c r="P375" s="10"/>
      <c r="Q375" s="10"/>
      <c r="R375" s="23" t="s">
        <v>184</v>
      </c>
      <c r="S375" s="23" t="s">
        <v>117</v>
      </c>
      <c r="T375" s="9">
        <v>0</v>
      </c>
      <c r="V375" s="16"/>
      <c r="W375" s="15" t="str">
        <f t="shared" si="53"/>
        <v>He assured them that he had no intention of running off before the end of the presentation.</v>
      </c>
    </row>
    <row r="376" spans="1:23" s="23" customFormat="1" x14ac:dyDescent="0.3">
      <c r="A376" s="16">
        <v>94</v>
      </c>
      <c r="B376" s="17">
        <v>3</v>
      </c>
      <c r="C376" s="18">
        <v>0.29536722163321</v>
      </c>
      <c r="D376" s="17">
        <v>26</v>
      </c>
      <c r="E376" s="23" t="s">
        <v>578</v>
      </c>
      <c r="F376" s="24" t="s">
        <v>177</v>
      </c>
      <c r="G376" s="17">
        <f t="shared" si="45"/>
        <v>89</v>
      </c>
      <c r="H376" s="17">
        <f t="shared" si="46"/>
        <v>26.28768272535569</v>
      </c>
      <c r="I376" s="21">
        <f t="shared" si="47"/>
        <v>88.026016753771898</v>
      </c>
      <c r="J376" s="17">
        <f t="shared" si="48"/>
        <v>50</v>
      </c>
      <c r="K376" s="22" t="str">
        <f t="shared" si="49"/>
        <v>He</v>
      </c>
      <c r="L376" s="23" t="str">
        <f t="shared" si="50"/>
        <v>he had no intention</v>
      </c>
      <c r="M376" s="16" t="str">
        <f t="shared" si="51"/>
        <v>YES</v>
      </c>
      <c r="N376" s="10" t="str">
        <f t="shared" si="52"/>
        <v>YES</v>
      </c>
      <c r="O376" s="10"/>
      <c r="P376" s="10"/>
      <c r="Q376" s="10"/>
      <c r="R376" s="23" t="s">
        <v>184</v>
      </c>
      <c r="S376" s="23" t="s">
        <v>117</v>
      </c>
      <c r="T376" s="9">
        <v>0</v>
      </c>
      <c r="V376" s="16"/>
      <c r="W376" s="15" t="str">
        <f t="shared" si="53"/>
        <v>He assured his audience one more time in a soft and gentle voice that he had no intention of running off before the end of the presentation.</v>
      </c>
    </row>
    <row r="377" spans="1:23" s="23" customFormat="1" x14ac:dyDescent="0.3">
      <c r="A377" s="16">
        <v>94</v>
      </c>
      <c r="B377" s="17">
        <v>4</v>
      </c>
      <c r="C377" s="18">
        <v>0.39382296217761298</v>
      </c>
      <c r="D377" s="17">
        <v>26</v>
      </c>
      <c r="E377" s="23" t="s">
        <v>537</v>
      </c>
      <c r="F377" s="24" t="s">
        <v>177</v>
      </c>
      <c r="G377" s="17">
        <f t="shared" si="45"/>
        <v>65</v>
      </c>
      <c r="H377" s="17">
        <f t="shared" si="46"/>
        <v>25.598492541544843</v>
      </c>
      <c r="I377" s="21">
        <f t="shared" si="47"/>
        <v>66.019512565328981</v>
      </c>
      <c r="J377" s="17">
        <f t="shared" si="48"/>
        <v>50</v>
      </c>
      <c r="K377" s="22" t="str">
        <f t="shared" si="49"/>
        <v>He</v>
      </c>
      <c r="L377" s="23" t="str">
        <f t="shared" si="50"/>
        <v>he had no intention</v>
      </c>
      <c r="M377" s="16" t="str">
        <f t="shared" si="51"/>
        <v>YES</v>
      </c>
      <c r="N377" s="10" t="str">
        <f t="shared" si="52"/>
        <v>YES</v>
      </c>
      <c r="O377" s="10"/>
      <c r="P377" s="10"/>
      <c r="Q377" s="10"/>
      <c r="R377" s="23" t="s">
        <v>184</v>
      </c>
      <c r="S377" s="23" t="s">
        <v>117</v>
      </c>
      <c r="T377" s="9">
        <v>0</v>
      </c>
      <c r="V377" s="16"/>
      <c r="W377" s="15" t="str">
        <f t="shared" si="53"/>
        <v>He repeated again in a very gentle voice that he had no intention of running off before the end of the presentation.</v>
      </c>
    </row>
    <row r="378" spans="1:23" s="15" customFormat="1" x14ac:dyDescent="0.3">
      <c r="A378" s="9">
        <v>95</v>
      </c>
      <c r="B378" s="10">
        <v>1</v>
      </c>
      <c r="C378" s="11">
        <v>0.29536722163321</v>
      </c>
      <c r="D378" s="10">
        <v>16</v>
      </c>
      <c r="E378" s="15" t="s">
        <v>178</v>
      </c>
      <c r="F378" s="12" t="s">
        <v>179</v>
      </c>
      <c r="G378" s="10">
        <f t="shared" si="45"/>
        <v>54</v>
      </c>
      <c r="H378" s="10">
        <f t="shared" si="46"/>
        <v>15.94982996819334</v>
      </c>
      <c r="I378" s="13">
        <f t="shared" si="47"/>
        <v>54.169856463859631</v>
      </c>
      <c r="J378" s="10">
        <f t="shared" si="48"/>
        <v>39</v>
      </c>
      <c r="K378" s="14" t="str">
        <f t="shared" si="49"/>
        <v>The</v>
      </c>
      <c r="L378" s="15" t="str">
        <f t="shared" si="50"/>
        <v>children stared with awe</v>
      </c>
      <c r="M378" s="9" t="str">
        <f t="shared" si="51"/>
        <v>YES</v>
      </c>
      <c r="N378" s="10" t="str">
        <f t="shared" si="52"/>
        <v>YES</v>
      </c>
      <c r="O378" s="10" t="str">
        <f>IF(AND(EXACT(F378, F379), EXACT(F378, F380), EXACT(F378, F381), EXACT(F379, F380), EXACT(F380, F381)), "YES","NO")</f>
        <v>YES</v>
      </c>
      <c r="P378" s="10" t="str">
        <f>IF(AND(EXACT(L378, L379), EXACT(L378, L380), EXACT(L378, L381), EXACT(L379, L380), EXACT(L380, L381)), "YES","NO")</f>
        <v>YES</v>
      </c>
      <c r="Q378" s="10" t="str">
        <f>IF(AND(EXACT(K378, K379), EXACT(K378, K380), EXACT(K378, K381), EXACT(K379, K380), EXACT(K380, K381)), "YES","NO")</f>
        <v>YES</v>
      </c>
      <c r="R378" s="15" t="s">
        <v>184</v>
      </c>
      <c r="S378" s="15" t="s">
        <v>117</v>
      </c>
      <c r="T378" s="9">
        <v>0</v>
      </c>
      <c r="V378" s="9"/>
      <c r="W378" s="15" t="str">
        <f t="shared" si="53"/>
        <v>The three enthusiastic school children stared with awe at the aesthetically pleasing painting.</v>
      </c>
    </row>
    <row r="379" spans="1:23" s="15" customFormat="1" x14ac:dyDescent="0.3">
      <c r="A379" s="9">
        <v>95</v>
      </c>
      <c r="B379" s="10">
        <v>2</v>
      </c>
      <c r="C379" s="11">
        <v>0.39382296217761298</v>
      </c>
      <c r="D379" s="10">
        <v>16</v>
      </c>
      <c r="E379" s="15" t="s">
        <v>180</v>
      </c>
      <c r="F379" s="12" t="s">
        <v>179</v>
      </c>
      <c r="G379" s="10">
        <f t="shared" si="45"/>
        <v>41</v>
      </c>
      <c r="H379" s="10">
        <f t="shared" si="46"/>
        <v>16.146741449282132</v>
      </c>
      <c r="I379" s="13">
        <f t="shared" si="47"/>
        <v>40.627392347894755</v>
      </c>
      <c r="J379" s="10">
        <f t="shared" si="48"/>
        <v>39</v>
      </c>
      <c r="K379" s="14" t="str">
        <f t="shared" si="49"/>
        <v>The</v>
      </c>
      <c r="L379" s="15" t="str">
        <f t="shared" si="50"/>
        <v>children stared with awe</v>
      </c>
      <c r="M379" s="9" t="str">
        <f t="shared" si="51"/>
        <v>YES</v>
      </c>
      <c r="N379" s="10" t="str">
        <f t="shared" si="52"/>
        <v>YES</v>
      </c>
      <c r="O379" s="10"/>
      <c r="P379" s="10"/>
      <c r="Q379" s="10"/>
      <c r="R379" s="15" t="s">
        <v>184</v>
      </c>
      <c r="S379" s="15" t="s">
        <v>117</v>
      </c>
      <c r="T379" s="9">
        <v>0</v>
      </c>
      <c r="V379" s="9"/>
      <c r="W379" s="15" t="str">
        <f t="shared" si="53"/>
        <v>The three school children stared with awe at the aesthetically pleasing painting.</v>
      </c>
    </row>
    <row r="380" spans="1:23" s="15" customFormat="1" x14ac:dyDescent="0.3">
      <c r="A380" s="9">
        <v>95</v>
      </c>
      <c r="B380" s="10">
        <v>3</v>
      </c>
      <c r="C380" s="11">
        <v>0.29536722163321</v>
      </c>
      <c r="D380" s="10">
        <v>26</v>
      </c>
      <c r="E380" s="15" t="s">
        <v>404</v>
      </c>
      <c r="F380" s="12" t="s">
        <v>179</v>
      </c>
      <c r="G380" s="10">
        <f t="shared" si="45"/>
        <v>88</v>
      </c>
      <c r="H380" s="10">
        <f t="shared" si="46"/>
        <v>25.99231550372248</v>
      </c>
      <c r="I380" s="13">
        <f t="shared" si="47"/>
        <v>88.026016753771898</v>
      </c>
      <c r="J380" s="10">
        <f t="shared" si="48"/>
        <v>39</v>
      </c>
      <c r="K380" s="14" t="str">
        <f t="shared" si="49"/>
        <v>The</v>
      </c>
      <c r="L380" s="15" t="str">
        <f t="shared" si="50"/>
        <v>children stared with awe</v>
      </c>
      <c r="M380" s="9" t="str">
        <f t="shared" si="51"/>
        <v>YES</v>
      </c>
      <c r="N380" s="10" t="str">
        <f t="shared" si="52"/>
        <v>YES</v>
      </c>
      <c r="O380" s="10"/>
      <c r="P380" s="10"/>
      <c r="Q380" s="10"/>
      <c r="R380" s="15" t="s">
        <v>184</v>
      </c>
      <c r="S380" s="15" t="s">
        <v>117</v>
      </c>
      <c r="T380" s="9">
        <v>0</v>
      </c>
      <c r="V380" s="9"/>
      <c r="W380" s="15" t="str">
        <f t="shared" si="53"/>
        <v>The teacher was explaining something about art while the school children stared with awe at the aesthetically pleasing painting.</v>
      </c>
    </row>
    <row r="381" spans="1:23" s="15" customFormat="1" x14ac:dyDescent="0.3">
      <c r="A381" s="9">
        <v>95</v>
      </c>
      <c r="B381" s="10">
        <v>4</v>
      </c>
      <c r="C381" s="11">
        <v>0.39382296217761298</v>
      </c>
      <c r="D381" s="10">
        <v>26</v>
      </c>
      <c r="E381" s="15" t="s">
        <v>538</v>
      </c>
      <c r="F381" s="12" t="s">
        <v>179</v>
      </c>
      <c r="G381" s="10">
        <f t="shared" si="45"/>
        <v>65</v>
      </c>
      <c r="H381" s="10">
        <f t="shared" si="46"/>
        <v>25.598492541544843</v>
      </c>
      <c r="I381" s="13">
        <f t="shared" si="47"/>
        <v>66.019512565328981</v>
      </c>
      <c r="J381" s="10">
        <f t="shared" si="48"/>
        <v>39</v>
      </c>
      <c r="K381" s="14" t="str">
        <f t="shared" si="49"/>
        <v>The</v>
      </c>
      <c r="L381" s="15" t="str">
        <f t="shared" si="50"/>
        <v>children stared with awe</v>
      </c>
      <c r="M381" s="9" t="str">
        <f t="shared" si="51"/>
        <v>YES</v>
      </c>
      <c r="N381" s="10" t="str">
        <f t="shared" si="52"/>
        <v>YES</v>
      </c>
      <c r="O381" s="10"/>
      <c r="P381" s="10"/>
      <c r="Q381" s="10"/>
      <c r="R381" s="15" t="s">
        <v>184</v>
      </c>
      <c r="S381" s="15" t="s">
        <v>117</v>
      </c>
      <c r="T381" s="9">
        <v>0</v>
      </c>
      <c r="V381" s="9"/>
      <c r="W381" s="15" t="str">
        <f t="shared" si="53"/>
        <v>The teacher was talking while the school children stared with awe at the aesthetically pleasing painting.</v>
      </c>
    </row>
    <row r="382" spans="1:23" s="23" customFormat="1" x14ac:dyDescent="0.3">
      <c r="A382" s="16">
        <v>96</v>
      </c>
      <c r="B382" s="17">
        <v>1</v>
      </c>
      <c r="C382" s="18">
        <v>0.29536722163321</v>
      </c>
      <c r="D382" s="17">
        <v>16</v>
      </c>
      <c r="E382" s="24" t="s">
        <v>181</v>
      </c>
      <c r="F382" s="24" t="s">
        <v>540</v>
      </c>
      <c r="G382" s="17">
        <f t="shared" si="45"/>
        <v>55</v>
      </c>
      <c r="H382" s="17">
        <f t="shared" si="46"/>
        <v>16.245197189826548</v>
      </c>
      <c r="I382" s="21">
        <f t="shared" si="47"/>
        <v>54.169856463859631</v>
      </c>
      <c r="J382" s="17">
        <f t="shared" si="48"/>
        <v>45</v>
      </c>
      <c r="K382" s="22" t="str">
        <f t="shared" si="49"/>
        <v>The</v>
      </c>
      <c r="L382" s="23" t="str">
        <f t="shared" si="50"/>
        <v>very smart in attending</v>
      </c>
      <c r="M382" s="16" t="str">
        <f t="shared" si="51"/>
        <v>YES</v>
      </c>
      <c r="N382" s="10" t="str">
        <f t="shared" si="52"/>
        <v>YES</v>
      </c>
      <c r="O382" s="10" t="str">
        <f>IF(AND(EXACT(F382, F383), EXACT(F382, F384), EXACT(F382, F385), EXACT(F383, F384), EXACT(F384, F385)), "YES","NO")</f>
        <v>YES</v>
      </c>
      <c r="P382" s="10" t="str">
        <f>IF(AND(EXACT(L382, L383), EXACT(L382, L384), EXACT(L382, L385), EXACT(L383, L384), EXACT(L384, L385)), "YES","NO")</f>
        <v>YES</v>
      </c>
      <c r="Q382" s="10" t="str">
        <f>IF(AND(EXACT(K382, K383), EXACT(K382, K384), EXACT(K382, K385), EXACT(K383, K384), EXACT(K384, K385)), "YES","NO")</f>
        <v>YES</v>
      </c>
      <c r="R382" s="23" t="s">
        <v>184</v>
      </c>
      <c r="S382" s="23" t="s">
        <v>117</v>
      </c>
      <c r="T382" s="9">
        <v>0</v>
      </c>
      <c r="V382" s="16"/>
      <c r="W382" s="15" t="str">
        <f t="shared" si="53"/>
        <v>The newly employed waitress was very smart in attending to the customers at the five-star restaurant.</v>
      </c>
    </row>
    <row r="383" spans="1:23" s="23" customFormat="1" x14ac:dyDescent="0.3">
      <c r="A383" s="16">
        <v>96</v>
      </c>
      <c r="B383" s="17">
        <v>2</v>
      </c>
      <c r="C383" s="18">
        <v>0.39382296217761298</v>
      </c>
      <c r="D383" s="17">
        <v>16</v>
      </c>
      <c r="E383" s="24" t="s">
        <v>182</v>
      </c>
      <c r="F383" s="24" t="s">
        <v>540</v>
      </c>
      <c r="G383" s="17">
        <f t="shared" si="45"/>
        <v>40</v>
      </c>
      <c r="H383" s="17">
        <f t="shared" si="46"/>
        <v>15.75291848710452</v>
      </c>
      <c r="I383" s="21">
        <f t="shared" si="47"/>
        <v>40.627392347894755</v>
      </c>
      <c r="J383" s="17">
        <f t="shared" si="48"/>
        <v>45</v>
      </c>
      <c r="K383" s="22" t="str">
        <f t="shared" si="49"/>
        <v>The</v>
      </c>
      <c r="L383" s="23" t="str">
        <f t="shared" si="50"/>
        <v>very smart in attending</v>
      </c>
      <c r="M383" s="16" t="str">
        <f t="shared" si="51"/>
        <v>YES</v>
      </c>
      <c r="N383" s="10" t="str">
        <f t="shared" si="52"/>
        <v>YES</v>
      </c>
      <c r="O383" s="10"/>
      <c r="P383" s="10"/>
      <c r="Q383" s="10"/>
      <c r="R383" s="23" t="s">
        <v>184</v>
      </c>
      <c r="S383" s="23" t="s">
        <v>117</v>
      </c>
      <c r="T383" s="9">
        <v>0</v>
      </c>
      <c r="V383" s="16"/>
      <c r="W383" s="15" t="str">
        <f t="shared" si="53"/>
        <v>The waitress was very smart in attending to the customers at the five-star restaurant.</v>
      </c>
    </row>
    <row r="384" spans="1:23" s="23" customFormat="1" x14ac:dyDescent="0.3">
      <c r="A384" s="16">
        <v>96</v>
      </c>
      <c r="B384" s="17">
        <v>3</v>
      </c>
      <c r="C384" s="18">
        <v>0.29536722163321</v>
      </c>
      <c r="D384" s="17">
        <v>26</v>
      </c>
      <c r="E384" s="24" t="s">
        <v>183</v>
      </c>
      <c r="F384" s="24" t="s">
        <v>540</v>
      </c>
      <c r="G384" s="17">
        <f t="shared" si="45"/>
        <v>87</v>
      </c>
      <c r="H384" s="17">
        <f t="shared" si="46"/>
        <v>25.69694828208927</v>
      </c>
      <c r="I384" s="21">
        <f t="shared" si="47"/>
        <v>88.026016753771898</v>
      </c>
      <c r="J384" s="17">
        <f t="shared" si="48"/>
        <v>45</v>
      </c>
      <c r="K384" s="22" t="str">
        <f t="shared" si="49"/>
        <v>The</v>
      </c>
      <c r="L384" s="23" t="str">
        <f t="shared" si="50"/>
        <v>very smart in attending</v>
      </c>
      <c r="M384" s="16" t="str">
        <f t="shared" si="51"/>
        <v>YES</v>
      </c>
      <c r="N384" s="10" t="str">
        <f t="shared" si="52"/>
        <v>YES</v>
      </c>
      <c r="O384" s="10"/>
      <c r="P384" s="10"/>
      <c r="Q384" s="10"/>
      <c r="R384" s="23" t="s">
        <v>184</v>
      </c>
      <c r="S384" s="23" t="s">
        <v>117</v>
      </c>
      <c r="T384" s="9">
        <v>0</v>
      </c>
      <c r="V384" s="16"/>
      <c r="W384" s="15" t="str">
        <f t="shared" si="53"/>
        <v>The newly employed waitress and her experienced colleagues were very smart in attending to the customers at the five-star restaurant.</v>
      </c>
    </row>
    <row r="385" spans="1:23" s="23" customFormat="1" x14ac:dyDescent="0.3">
      <c r="A385" s="16">
        <v>96</v>
      </c>
      <c r="B385" s="17">
        <v>4</v>
      </c>
      <c r="C385" s="18">
        <v>0.39382296217761298</v>
      </c>
      <c r="D385" s="17">
        <v>26</v>
      </c>
      <c r="E385" s="24" t="s">
        <v>539</v>
      </c>
      <c r="F385" s="24" t="s">
        <v>540</v>
      </c>
      <c r="G385" s="17">
        <f t="shared" si="45"/>
        <v>66</v>
      </c>
      <c r="H385" s="17">
        <f t="shared" si="46"/>
        <v>25.992315503722455</v>
      </c>
      <c r="I385" s="21">
        <f t="shared" si="47"/>
        <v>66.019512565328981</v>
      </c>
      <c r="J385" s="17">
        <f t="shared" si="48"/>
        <v>45</v>
      </c>
      <c r="K385" s="22" t="str">
        <f t="shared" si="49"/>
        <v>The</v>
      </c>
      <c r="L385" s="23" t="str">
        <f t="shared" si="50"/>
        <v>very smart in attending</v>
      </c>
      <c r="M385" s="16" t="str">
        <f t="shared" si="51"/>
        <v>YES</v>
      </c>
      <c r="N385" s="10" t="str">
        <f t="shared" si="52"/>
        <v>YES</v>
      </c>
      <c r="O385" s="10"/>
      <c r="P385" s="10"/>
      <c r="Q385" s="10"/>
      <c r="R385" s="23" t="s">
        <v>184</v>
      </c>
      <c r="S385" s="23" t="s">
        <v>117</v>
      </c>
      <c r="T385" s="9">
        <v>0</v>
      </c>
      <c r="V385" s="16"/>
      <c r="W385" s="15" t="str">
        <f t="shared" si="53"/>
        <v>The waitress and her three colleagues were very smart in attending to the customers at the five-star restaurant.</v>
      </c>
    </row>
    <row r="386" spans="1:23" s="15" customFormat="1" x14ac:dyDescent="0.3">
      <c r="A386" s="9">
        <v>97</v>
      </c>
      <c r="B386" s="10">
        <v>1</v>
      </c>
      <c r="C386" s="11">
        <v>0.29536722163321</v>
      </c>
      <c r="D386" s="10">
        <v>16</v>
      </c>
      <c r="E386" s="15" t="s">
        <v>555</v>
      </c>
      <c r="F386" s="12" t="s">
        <v>403</v>
      </c>
      <c r="G386" s="10">
        <f t="shared" ref="G386:G401" si="54">LEN(E386)</f>
        <v>55</v>
      </c>
      <c r="H386" s="10">
        <f t="shared" ref="H386:H401" si="55">G386*C386</f>
        <v>16.245197189826548</v>
      </c>
      <c r="I386" s="13">
        <f t="shared" ref="I386:I401" si="56">D386/C386</f>
        <v>54.169856463859631</v>
      </c>
      <c r="J386" s="10">
        <f t="shared" ref="J386:J401" si="57">LEN(F386)</f>
        <v>47</v>
      </c>
      <c r="K386" s="14" t="str">
        <f t="shared" ref="K386:K401" si="58">LEFT(E386, FIND(" ", E386)-1)</f>
        <v>Anna</v>
      </c>
      <c r="L386" s="15" t="str">
        <f t="shared" ref="L386:L401" si="59">MID(E386,FIND("@",SUBSTITUTE(E386," ","@",LEN(E386)-LEN(SUBSTITUTE(E386," ",""))-(4-1)))+1,LEN(E386))</f>
        <v>the letters very easily</v>
      </c>
      <c r="M386" s="9" t="str">
        <f t="shared" ref="M386:M401" si="60">IF(OR(LEN(F386)&lt;30, LEN(F386)&gt;90), "NO", "YES")</f>
        <v>YES</v>
      </c>
      <c r="N386" s="10" t="str">
        <f t="shared" ref="N386:N401" si="61">IF(IF(LEN(TRIM(L386))=0,0,LEN(TRIM(L386))-LEN(SUBSTITUTE(L386," ",""))+1)=4, "YES", "NO")</f>
        <v>YES</v>
      </c>
      <c r="O386" s="10" t="str">
        <f>IF(AND(EXACT(F386, F387), EXACT(F386, F388), EXACT(F386, F389), EXACT(F387, F388), EXACT(F388, F389)), "YES","NO")</f>
        <v>YES</v>
      </c>
      <c r="P386" s="10" t="str">
        <f>IF(AND(EXACT(L386, L387), EXACT(L386, L388), EXACT(L386, L389), EXACT(L387, L388), EXACT(L388, L389)), "YES","NO")</f>
        <v>YES</v>
      </c>
      <c r="Q386" s="10" t="str">
        <f>IF(AND(EXACT(K386, K387), EXACT(K386, K388), EXACT(K386, K389), EXACT(K387, K388), EXACT(K388, K389)), "YES","NO")</f>
        <v>YES</v>
      </c>
      <c r="R386" s="15" t="s">
        <v>184</v>
      </c>
      <c r="S386" s="15" t="s">
        <v>117</v>
      </c>
      <c r="T386" s="9">
        <v>0</v>
      </c>
      <c r="V386" s="9"/>
      <c r="W386" s="15" t="str">
        <f t="shared" ref="W386:W407" si="62">E386&amp;" "&amp;F386</f>
        <v>Anna Lee, who turned 5, learned the letters very easily and was quickly able to start reading fluently.</v>
      </c>
    </row>
    <row r="387" spans="1:23" s="15" customFormat="1" x14ac:dyDescent="0.3">
      <c r="A387" s="9">
        <v>97</v>
      </c>
      <c r="B387" s="10">
        <v>2</v>
      </c>
      <c r="C387" s="11">
        <v>0.39382296217761298</v>
      </c>
      <c r="D387" s="10">
        <v>16</v>
      </c>
      <c r="E387" s="15" t="s">
        <v>554</v>
      </c>
      <c r="F387" s="12" t="s">
        <v>403</v>
      </c>
      <c r="G387" s="10">
        <f t="shared" si="54"/>
        <v>40</v>
      </c>
      <c r="H387" s="10">
        <f t="shared" si="55"/>
        <v>15.75291848710452</v>
      </c>
      <c r="I387" s="13">
        <f t="shared" si="56"/>
        <v>40.627392347894755</v>
      </c>
      <c r="J387" s="10">
        <f t="shared" si="57"/>
        <v>47</v>
      </c>
      <c r="K387" s="14" t="str">
        <f t="shared" si="58"/>
        <v>Anna</v>
      </c>
      <c r="L387" s="15" t="str">
        <f t="shared" si="59"/>
        <v>the letters very easily</v>
      </c>
      <c r="M387" s="9" t="str">
        <f t="shared" si="60"/>
        <v>YES</v>
      </c>
      <c r="N387" s="10" t="str">
        <f t="shared" si="61"/>
        <v>YES</v>
      </c>
      <c r="O387" s="10"/>
      <c r="P387" s="10"/>
      <c r="Q387" s="10"/>
      <c r="R387" s="15" t="s">
        <v>184</v>
      </c>
      <c r="S387" s="15" t="s">
        <v>117</v>
      </c>
      <c r="T387" s="9">
        <v>0</v>
      </c>
      <c r="V387" s="9"/>
      <c r="W387" s="15" t="str">
        <f t="shared" si="62"/>
        <v>Anna Lee learned the letters very easily and was quickly able to start reading fluently.</v>
      </c>
    </row>
    <row r="388" spans="1:23" s="15" customFormat="1" x14ac:dyDescent="0.3">
      <c r="A388" s="9">
        <v>97</v>
      </c>
      <c r="B388" s="10">
        <v>3</v>
      </c>
      <c r="C388" s="11">
        <v>0.29536722163321</v>
      </c>
      <c r="D388" s="10">
        <v>26</v>
      </c>
      <c r="E388" s="15" t="s">
        <v>556</v>
      </c>
      <c r="F388" s="12" t="s">
        <v>403</v>
      </c>
      <c r="G388" s="10">
        <f t="shared" si="54"/>
        <v>88</v>
      </c>
      <c r="H388" s="10">
        <f t="shared" si="55"/>
        <v>25.99231550372248</v>
      </c>
      <c r="I388" s="13">
        <f t="shared" si="56"/>
        <v>88.026016753771898</v>
      </c>
      <c r="J388" s="10">
        <f t="shared" si="57"/>
        <v>47</v>
      </c>
      <c r="K388" s="14" t="str">
        <f t="shared" si="58"/>
        <v>Anna</v>
      </c>
      <c r="L388" s="15" t="str">
        <f t="shared" si="59"/>
        <v>the letters very easily</v>
      </c>
      <c r="M388" s="9" t="str">
        <f t="shared" si="60"/>
        <v>YES</v>
      </c>
      <c r="N388" s="10" t="str">
        <f t="shared" si="61"/>
        <v>YES</v>
      </c>
      <c r="O388" s="10"/>
      <c r="P388" s="10"/>
      <c r="Q388" s="10"/>
      <c r="R388" s="15" t="s">
        <v>184</v>
      </c>
      <c r="S388" s="15" t="s">
        <v>117</v>
      </c>
      <c r="T388" s="9">
        <v>0</v>
      </c>
      <c r="V388" s="9"/>
      <c r="W388" s="15" t="str">
        <f t="shared" si="62"/>
        <v>Anna Lee, who had just started attending primary school, learned the letters very easily and was quickly able to start reading fluently.</v>
      </c>
    </row>
    <row r="389" spans="1:23" s="15" customFormat="1" x14ac:dyDescent="0.3">
      <c r="A389" s="9">
        <v>97</v>
      </c>
      <c r="B389" s="10">
        <v>4</v>
      </c>
      <c r="C389" s="11">
        <v>0.39382296217761298</v>
      </c>
      <c r="D389" s="10">
        <v>26</v>
      </c>
      <c r="E389" s="15" t="s">
        <v>557</v>
      </c>
      <c r="F389" s="12" t="s">
        <v>403</v>
      </c>
      <c r="G389" s="10">
        <f t="shared" si="54"/>
        <v>67</v>
      </c>
      <c r="H389" s="10">
        <f t="shared" si="55"/>
        <v>26.386138465900071</v>
      </c>
      <c r="I389" s="13">
        <f t="shared" si="56"/>
        <v>66.019512565328981</v>
      </c>
      <c r="J389" s="10">
        <f t="shared" si="57"/>
        <v>47</v>
      </c>
      <c r="K389" s="14" t="str">
        <f t="shared" si="58"/>
        <v>Anna</v>
      </c>
      <c r="L389" s="15" t="str">
        <f t="shared" si="59"/>
        <v>the letters very easily</v>
      </c>
      <c r="M389" s="9" t="str">
        <f t="shared" si="60"/>
        <v>YES</v>
      </c>
      <c r="N389" s="10" t="str">
        <f t="shared" si="61"/>
        <v>YES</v>
      </c>
      <c r="O389" s="10"/>
      <c r="P389" s="10"/>
      <c r="Q389" s="10"/>
      <c r="R389" s="15" t="s">
        <v>184</v>
      </c>
      <c r="S389" s="15" t="s">
        <v>117</v>
      </c>
      <c r="T389" s="9">
        <v>0</v>
      </c>
      <c r="V389" s="9"/>
      <c r="W389" s="15" t="str">
        <f t="shared" si="62"/>
        <v>Anna Lee, who had just turned five, learned the letters very easily and was quickly able to start reading fluently.</v>
      </c>
    </row>
    <row r="390" spans="1:23" s="23" customFormat="1" x14ac:dyDescent="0.3">
      <c r="A390" s="16">
        <v>98</v>
      </c>
      <c r="B390" s="17">
        <v>1</v>
      </c>
      <c r="C390" s="18">
        <v>0.29536722163321</v>
      </c>
      <c r="D390" s="17">
        <v>16</v>
      </c>
      <c r="E390" s="23" t="s">
        <v>541</v>
      </c>
      <c r="F390" s="24" t="s">
        <v>401</v>
      </c>
      <c r="G390" s="17">
        <f t="shared" si="54"/>
        <v>55</v>
      </c>
      <c r="H390" s="17">
        <f t="shared" si="55"/>
        <v>16.245197189826548</v>
      </c>
      <c r="I390" s="21">
        <f t="shared" si="56"/>
        <v>54.169856463859631</v>
      </c>
      <c r="J390" s="17">
        <f t="shared" si="57"/>
        <v>36</v>
      </c>
      <c r="K390" s="22" t="str">
        <f t="shared" si="58"/>
        <v>Instead</v>
      </c>
      <c r="L390" s="23" t="str">
        <f t="shared" si="59"/>
        <v>Al spent the morning</v>
      </c>
      <c r="M390" s="16" t="str">
        <f t="shared" si="60"/>
        <v>YES</v>
      </c>
      <c r="N390" s="10" t="str">
        <f t="shared" si="61"/>
        <v>YES</v>
      </c>
      <c r="O390" s="10" t="str">
        <f>IF(AND(EXACT(F390, F391), EXACT(F390, F392), EXACT(F390, F393), EXACT(F391, F392), EXACT(F392, F393)), "YES","NO")</f>
        <v>YES</v>
      </c>
      <c r="P390" s="10" t="str">
        <f>IF(AND(EXACT(L390, L391), EXACT(L390, L392), EXACT(L390, L393), EXACT(L391, L392), EXACT(L392, L393)), "YES","NO")</f>
        <v>YES</v>
      </c>
      <c r="Q390" s="10" t="str">
        <f>IF(AND(EXACT(K390, K391), EXACT(K390, K392), EXACT(K390, K393), EXACT(K391, K392), EXACT(K392, K393)), "YES","NO")</f>
        <v>YES</v>
      </c>
      <c r="R390" s="23" t="s">
        <v>184</v>
      </c>
      <c r="S390" s="23" t="s">
        <v>117</v>
      </c>
      <c r="T390" s="9">
        <v>0</v>
      </c>
      <c r="V390" s="16"/>
      <c r="W390" s="15" t="str">
        <f t="shared" si="62"/>
        <v>Instead of tidying up the bedroom, Al spent the morning playing games on his new smartphone.</v>
      </c>
    </row>
    <row r="391" spans="1:23" s="23" customFormat="1" x14ac:dyDescent="0.3">
      <c r="A391" s="16">
        <v>98</v>
      </c>
      <c r="B391" s="17">
        <v>2</v>
      </c>
      <c r="C391" s="18">
        <v>0.39382296217761298</v>
      </c>
      <c r="D391" s="17">
        <v>16</v>
      </c>
      <c r="E391" s="23" t="s">
        <v>400</v>
      </c>
      <c r="F391" s="24" t="s">
        <v>401</v>
      </c>
      <c r="G391" s="17">
        <f t="shared" si="54"/>
        <v>41</v>
      </c>
      <c r="H391" s="17">
        <f t="shared" si="55"/>
        <v>16.146741449282132</v>
      </c>
      <c r="I391" s="21">
        <f t="shared" si="56"/>
        <v>40.627392347894755</v>
      </c>
      <c r="J391" s="17">
        <f t="shared" si="57"/>
        <v>36</v>
      </c>
      <c r="K391" s="22" t="str">
        <f t="shared" si="58"/>
        <v>Instead</v>
      </c>
      <c r="L391" s="23" t="str">
        <f t="shared" si="59"/>
        <v>Al spent the morning</v>
      </c>
      <c r="M391" s="16" t="str">
        <f t="shared" si="60"/>
        <v>YES</v>
      </c>
      <c r="N391" s="10" t="str">
        <f t="shared" si="61"/>
        <v>YES</v>
      </c>
      <c r="O391" s="10"/>
      <c r="P391" s="10"/>
      <c r="Q391" s="10"/>
      <c r="R391" s="23" t="s">
        <v>184</v>
      </c>
      <c r="S391" s="23" t="s">
        <v>117</v>
      </c>
      <c r="T391" s="9">
        <v>0</v>
      </c>
      <c r="V391" s="16"/>
      <c r="W391" s="15" t="str">
        <f t="shared" si="62"/>
        <v>Instead of cleaning, Al spent the morning playing games on his new smartphone.</v>
      </c>
    </row>
    <row r="392" spans="1:23" s="23" customFormat="1" x14ac:dyDescent="0.3">
      <c r="A392" s="16">
        <v>98</v>
      </c>
      <c r="B392" s="17">
        <v>3</v>
      </c>
      <c r="C392" s="18">
        <v>0.29536722163321</v>
      </c>
      <c r="D392" s="17">
        <v>26</v>
      </c>
      <c r="E392" s="23" t="s">
        <v>579</v>
      </c>
      <c r="F392" s="24" t="s">
        <v>401</v>
      </c>
      <c r="G392" s="17">
        <f t="shared" si="54"/>
        <v>89</v>
      </c>
      <c r="H392" s="17">
        <f t="shared" si="55"/>
        <v>26.28768272535569</v>
      </c>
      <c r="I392" s="21">
        <f t="shared" si="56"/>
        <v>88.026016753771898</v>
      </c>
      <c r="J392" s="17">
        <f t="shared" si="57"/>
        <v>36</v>
      </c>
      <c r="K392" s="22" t="str">
        <f t="shared" si="58"/>
        <v>Instead</v>
      </c>
      <c r="L392" s="23" t="str">
        <f t="shared" si="59"/>
        <v>Al spent the morning</v>
      </c>
      <c r="M392" s="16" t="str">
        <f t="shared" si="60"/>
        <v>YES</v>
      </c>
      <c r="N392" s="10" t="str">
        <f t="shared" si="61"/>
        <v>YES</v>
      </c>
      <c r="O392" s="10"/>
      <c r="P392" s="10"/>
      <c r="Q392" s="10"/>
      <c r="R392" s="23" t="s">
        <v>184</v>
      </c>
      <c r="S392" s="23" t="s">
        <v>117</v>
      </c>
      <c r="T392" s="9">
        <v>0</v>
      </c>
      <c r="V392" s="16"/>
      <c r="W392" s="15" t="str">
        <f t="shared" si="62"/>
        <v>Instead of cleaning up after himself and hoovering the two bedrooms, Al spent the morning playing games on his new smartphone.</v>
      </c>
    </row>
    <row r="393" spans="1:23" s="23" customFormat="1" x14ac:dyDescent="0.3">
      <c r="A393" s="16">
        <v>98</v>
      </c>
      <c r="B393" s="17">
        <v>4</v>
      </c>
      <c r="C393" s="18">
        <v>0.39382296217761298</v>
      </c>
      <c r="D393" s="17">
        <v>26</v>
      </c>
      <c r="E393" s="23" t="s">
        <v>402</v>
      </c>
      <c r="F393" s="24" t="s">
        <v>401</v>
      </c>
      <c r="G393" s="17">
        <f t="shared" si="54"/>
        <v>67</v>
      </c>
      <c r="H393" s="17">
        <f t="shared" si="55"/>
        <v>26.386138465900071</v>
      </c>
      <c r="I393" s="21">
        <f t="shared" si="56"/>
        <v>66.019512565328981</v>
      </c>
      <c r="J393" s="17">
        <f t="shared" si="57"/>
        <v>36</v>
      </c>
      <c r="K393" s="22" t="str">
        <f t="shared" si="58"/>
        <v>Instead</v>
      </c>
      <c r="L393" s="23" t="str">
        <f t="shared" si="59"/>
        <v>Al spent the morning</v>
      </c>
      <c r="M393" s="16" t="str">
        <f t="shared" si="60"/>
        <v>YES</v>
      </c>
      <c r="N393" s="10" t="str">
        <f t="shared" si="61"/>
        <v>YES</v>
      </c>
      <c r="O393" s="10"/>
      <c r="P393" s="10"/>
      <c r="Q393" s="10"/>
      <c r="R393" s="23" t="s">
        <v>184</v>
      </c>
      <c r="S393" s="23" t="s">
        <v>117</v>
      </c>
      <c r="T393" s="9">
        <v>0</v>
      </c>
      <c r="V393" s="16"/>
      <c r="W393" s="15" t="str">
        <f t="shared" si="62"/>
        <v>Instead of tidying up the two master bedrooms, Al spent the morning playing games on his new smartphone.</v>
      </c>
    </row>
    <row r="394" spans="1:23" s="15" customFormat="1" x14ac:dyDescent="0.3">
      <c r="A394" s="9">
        <v>99</v>
      </c>
      <c r="B394" s="10">
        <v>1</v>
      </c>
      <c r="C394" s="11">
        <v>0.29536722163321</v>
      </c>
      <c r="D394" s="10">
        <v>16</v>
      </c>
      <c r="E394" s="15" t="s">
        <v>542</v>
      </c>
      <c r="F394" s="12" t="s">
        <v>546</v>
      </c>
      <c r="G394" s="10">
        <f t="shared" si="54"/>
        <v>55</v>
      </c>
      <c r="H394" s="10">
        <f t="shared" si="55"/>
        <v>16.245197189826548</v>
      </c>
      <c r="I394" s="13">
        <f t="shared" si="56"/>
        <v>54.169856463859631</v>
      </c>
      <c r="J394" s="10">
        <f t="shared" si="57"/>
        <v>38</v>
      </c>
      <c r="K394" s="14" t="str">
        <f t="shared" si="58"/>
        <v>The</v>
      </c>
      <c r="L394" s="15" t="str">
        <f t="shared" si="59"/>
        <v>generous to offer free</v>
      </c>
      <c r="M394" s="9" t="str">
        <f t="shared" si="60"/>
        <v>YES</v>
      </c>
      <c r="N394" s="10" t="str">
        <f t="shared" si="61"/>
        <v>YES</v>
      </c>
      <c r="O394" s="10" t="str">
        <f>IF(AND(EXACT(F394, F395), EXACT(F394, F396), EXACT(F394, F397), EXACT(F395, F396), EXACT(F396, F397)), "YES","NO")</f>
        <v>YES</v>
      </c>
      <c r="P394" s="10" t="str">
        <f>IF(AND(EXACT(L394, L395), EXACT(L394, L396), EXACT(L394, L397), EXACT(L395, L396), EXACT(L396, L397)), "YES","NO")</f>
        <v>YES</v>
      </c>
      <c r="Q394" s="10" t="str">
        <f>IF(AND(EXACT(K394, K395), EXACT(K394, K396), EXACT(K394, K397), EXACT(K395, K396), EXACT(K396, K397)), "YES","NO")</f>
        <v>YES</v>
      </c>
      <c r="R394" s="15" t="s">
        <v>184</v>
      </c>
      <c r="S394" s="15" t="s">
        <v>117</v>
      </c>
      <c r="T394" s="9">
        <v>0</v>
      </c>
      <c r="V394" s="9"/>
      <c r="W394" s="15" t="str">
        <f t="shared" si="62"/>
        <v>The light-hearted old sailor was generous to offer free wine to all guests on his cruise ship.</v>
      </c>
    </row>
    <row r="395" spans="1:23" s="15" customFormat="1" x14ac:dyDescent="0.3">
      <c r="A395" s="9">
        <v>99</v>
      </c>
      <c r="B395" s="10">
        <v>2</v>
      </c>
      <c r="C395" s="11">
        <v>0.39382296217761298</v>
      </c>
      <c r="D395" s="10">
        <v>16</v>
      </c>
      <c r="E395" s="15" t="s">
        <v>543</v>
      </c>
      <c r="F395" s="12" t="s">
        <v>546</v>
      </c>
      <c r="G395" s="10">
        <f t="shared" si="54"/>
        <v>41</v>
      </c>
      <c r="H395" s="10">
        <f t="shared" si="55"/>
        <v>16.146741449282132</v>
      </c>
      <c r="I395" s="13">
        <f t="shared" si="56"/>
        <v>40.627392347894755</v>
      </c>
      <c r="J395" s="10">
        <f t="shared" si="57"/>
        <v>38</v>
      </c>
      <c r="K395" s="14" t="str">
        <f t="shared" si="58"/>
        <v>The</v>
      </c>
      <c r="L395" s="15" t="str">
        <f t="shared" si="59"/>
        <v>generous to offer free</v>
      </c>
      <c r="M395" s="9" t="str">
        <f t="shared" si="60"/>
        <v>YES</v>
      </c>
      <c r="N395" s="10" t="str">
        <f t="shared" si="61"/>
        <v>YES</v>
      </c>
      <c r="O395" s="10"/>
      <c r="P395" s="10"/>
      <c r="Q395" s="10"/>
      <c r="R395" s="15" t="s">
        <v>184</v>
      </c>
      <c r="S395" s="15" t="s">
        <v>117</v>
      </c>
      <c r="T395" s="9">
        <v>0</v>
      </c>
      <c r="V395" s="9"/>
      <c r="W395" s="15" t="str">
        <f t="shared" si="62"/>
        <v>The old sailor was generous to offer free wine to all guests on his cruise ship.</v>
      </c>
    </row>
    <row r="396" spans="1:23" s="15" customFormat="1" x14ac:dyDescent="0.3">
      <c r="A396" s="9">
        <v>99</v>
      </c>
      <c r="B396" s="10">
        <v>3</v>
      </c>
      <c r="C396" s="11">
        <v>0.29536722163321</v>
      </c>
      <c r="D396" s="10">
        <v>26</v>
      </c>
      <c r="E396" s="15" t="s">
        <v>544</v>
      </c>
      <c r="F396" s="12" t="s">
        <v>546</v>
      </c>
      <c r="G396" s="10">
        <f t="shared" si="54"/>
        <v>89</v>
      </c>
      <c r="H396" s="10">
        <f t="shared" si="55"/>
        <v>26.28768272535569</v>
      </c>
      <c r="I396" s="13">
        <f t="shared" si="56"/>
        <v>88.026016753771898</v>
      </c>
      <c r="J396" s="10">
        <f t="shared" si="57"/>
        <v>38</v>
      </c>
      <c r="K396" s="14" t="str">
        <f t="shared" si="58"/>
        <v>The</v>
      </c>
      <c r="L396" s="15" t="str">
        <f t="shared" si="59"/>
        <v>generous to offer free</v>
      </c>
      <c r="M396" s="9" t="str">
        <f t="shared" si="60"/>
        <v>YES</v>
      </c>
      <c r="N396" s="10" t="str">
        <f t="shared" si="61"/>
        <v>YES</v>
      </c>
      <c r="O396" s="10"/>
      <c r="P396" s="10"/>
      <c r="Q396" s="10"/>
      <c r="R396" s="15" t="s">
        <v>184</v>
      </c>
      <c r="S396" s="15" t="s">
        <v>117</v>
      </c>
      <c r="T396" s="9">
        <v>0</v>
      </c>
      <c r="V396" s="9"/>
      <c r="W396" s="15" t="str">
        <f t="shared" si="62"/>
        <v>The cheerful sailor, who got married exactly twenty years ago, was generous to offer free wine to all guests on his cruise ship.</v>
      </c>
    </row>
    <row r="397" spans="1:23" s="15" customFormat="1" x14ac:dyDescent="0.3">
      <c r="A397" s="9">
        <v>99</v>
      </c>
      <c r="B397" s="10">
        <v>4</v>
      </c>
      <c r="C397" s="11">
        <v>0.39382296217761298</v>
      </c>
      <c r="D397" s="10">
        <v>26</v>
      </c>
      <c r="E397" s="15" t="s">
        <v>545</v>
      </c>
      <c r="F397" s="12" t="s">
        <v>546</v>
      </c>
      <c r="G397" s="10">
        <f t="shared" si="54"/>
        <v>66</v>
      </c>
      <c r="H397" s="10">
        <f t="shared" si="55"/>
        <v>25.992315503722455</v>
      </c>
      <c r="I397" s="13">
        <f t="shared" si="56"/>
        <v>66.019512565328981</v>
      </c>
      <c r="J397" s="10">
        <f t="shared" si="57"/>
        <v>38</v>
      </c>
      <c r="K397" s="14" t="str">
        <f t="shared" si="58"/>
        <v>The</v>
      </c>
      <c r="L397" s="15" t="str">
        <f t="shared" si="59"/>
        <v>generous to offer free</v>
      </c>
      <c r="M397" s="9" t="str">
        <f t="shared" si="60"/>
        <v>YES</v>
      </c>
      <c r="N397" s="10" t="str">
        <f t="shared" si="61"/>
        <v>YES</v>
      </c>
      <c r="O397" s="10"/>
      <c r="P397" s="10"/>
      <c r="Q397" s="10"/>
      <c r="R397" s="15" t="s">
        <v>184</v>
      </c>
      <c r="S397" s="15" t="s">
        <v>117</v>
      </c>
      <c r="T397" s="9">
        <v>0</v>
      </c>
      <c r="V397" s="9"/>
      <c r="W397" s="15" t="str">
        <f t="shared" si="62"/>
        <v>The sailor, who got married a year ago, was generous to offer free wine to all guests on his cruise ship.</v>
      </c>
    </row>
    <row r="398" spans="1:23" s="23" customFormat="1" x14ac:dyDescent="0.3">
      <c r="A398" s="16">
        <v>100</v>
      </c>
      <c r="B398" s="17">
        <v>1</v>
      </c>
      <c r="C398" s="18">
        <v>0.29536722163321</v>
      </c>
      <c r="D398" s="17">
        <v>16</v>
      </c>
      <c r="E398" s="23" t="s">
        <v>548</v>
      </c>
      <c r="F398" s="24" t="s">
        <v>580</v>
      </c>
      <c r="G398" s="17">
        <f t="shared" si="54"/>
        <v>53</v>
      </c>
      <c r="H398" s="17">
        <f t="shared" si="55"/>
        <v>15.65446274656013</v>
      </c>
      <c r="I398" s="21">
        <f t="shared" si="56"/>
        <v>54.169856463859631</v>
      </c>
      <c r="J398" s="17">
        <f t="shared" si="57"/>
        <v>52</v>
      </c>
      <c r="K398" s="22" t="str">
        <f t="shared" si="58"/>
        <v>The</v>
      </c>
      <c r="L398" s="23" t="str">
        <f t="shared" si="59"/>
        <v>that dinner will be</v>
      </c>
      <c r="M398" s="16" t="str">
        <f t="shared" si="60"/>
        <v>YES</v>
      </c>
      <c r="N398" s="10" t="str">
        <f t="shared" si="61"/>
        <v>YES</v>
      </c>
      <c r="O398" s="10" t="str">
        <f>IF(AND(EXACT(F398, F399), EXACT(F398, F400), EXACT(F398, F401), EXACT(F399, F400), EXACT(F400, F401)), "YES","NO")</f>
        <v>YES</v>
      </c>
      <c r="P398" s="10" t="str">
        <f>IF(AND(EXACT(L398, L399), EXACT(L398, L400), EXACT(L398, L401), EXACT(L399, L400), EXACT(L400, L401)), "YES","NO")</f>
        <v>YES</v>
      </c>
      <c r="Q398" s="10" t="str">
        <f>IF(AND(EXACT(K398, K399), EXACT(K398, K400), EXACT(K398, K401), EXACT(K399, K400), EXACT(K400, K401)), "YES","NO")</f>
        <v>YES</v>
      </c>
      <c r="R398" s="23" t="s">
        <v>184</v>
      </c>
      <c r="S398" s="23" t="s">
        <v>117</v>
      </c>
      <c r="T398" s="9">
        <v>0</v>
      </c>
      <c r="V398" s="16"/>
      <c r="W398" s="15" t="str">
        <f t="shared" si="62"/>
        <v>The guests of the hotel were told that dinner will be served one hour later due to the change in schedule.</v>
      </c>
    </row>
    <row r="399" spans="1:23" s="23" customFormat="1" x14ac:dyDescent="0.3">
      <c r="A399" s="16">
        <v>100</v>
      </c>
      <c r="B399" s="17">
        <v>2</v>
      </c>
      <c r="C399" s="18">
        <v>0.39382296217761298</v>
      </c>
      <c r="D399" s="17">
        <v>16</v>
      </c>
      <c r="E399" s="23" t="s">
        <v>547</v>
      </c>
      <c r="F399" s="24" t="s">
        <v>580</v>
      </c>
      <c r="G399" s="17">
        <f t="shared" si="54"/>
        <v>40</v>
      </c>
      <c r="H399" s="17">
        <f t="shared" si="55"/>
        <v>15.75291848710452</v>
      </c>
      <c r="I399" s="21">
        <f t="shared" si="56"/>
        <v>40.627392347894755</v>
      </c>
      <c r="J399" s="17">
        <f t="shared" si="57"/>
        <v>52</v>
      </c>
      <c r="K399" s="22" t="str">
        <f t="shared" si="58"/>
        <v>The</v>
      </c>
      <c r="L399" s="23" t="str">
        <f t="shared" si="59"/>
        <v>that dinner will be</v>
      </c>
      <c r="M399" s="16" t="str">
        <f t="shared" si="60"/>
        <v>YES</v>
      </c>
      <c r="N399" s="10" t="str">
        <f t="shared" si="61"/>
        <v>YES</v>
      </c>
      <c r="O399" s="10"/>
      <c r="P399" s="10"/>
      <c r="Q399" s="10"/>
      <c r="R399" s="23" t="s">
        <v>184</v>
      </c>
      <c r="S399" s="23" t="s">
        <v>117</v>
      </c>
      <c r="T399" s="9">
        <v>0</v>
      </c>
      <c r="V399" s="16"/>
      <c r="W399" s="15" t="str">
        <f t="shared" si="62"/>
        <v>The guests were told that dinner will be served one hour later due to the change in schedule.</v>
      </c>
    </row>
    <row r="400" spans="1:23" s="23" customFormat="1" x14ac:dyDescent="0.3">
      <c r="A400" s="16">
        <v>100</v>
      </c>
      <c r="B400" s="17">
        <v>3</v>
      </c>
      <c r="C400" s="18">
        <v>0.29536722163321</v>
      </c>
      <c r="D400" s="17">
        <v>26</v>
      </c>
      <c r="E400" s="23" t="s">
        <v>549</v>
      </c>
      <c r="F400" s="24" t="s">
        <v>580</v>
      </c>
      <c r="G400" s="17">
        <f t="shared" si="54"/>
        <v>89</v>
      </c>
      <c r="H400" s="17">
        <f t="shared" si="55"/>
        <v>26.28768272535569</v>
      </c>
      <c r="I400" s="21">
        <f t="shared" si="56"/>
        <v>88.026016753771898</v>
      </c>
      <c r="J400" s="17">
        <f t="shared" si="57"/>
        <v>52</v>
      </c>
      <c r="K400" s="22" t="str">
        <f t="shared" si="58"/>
        <v>The</v>
      </c>
      <c r="L400" s="23" t="str">
        <f t="shared" si="59"/>
        <v>that dinner will be</v>
      </c>
      <c r="M400" s="16" t="str">
        <f t="shared" si="60"/>
        <v>YES</v>
      </c>
      <c r="N400" s="10" t="str">
        <f t="shared" si="61"/>
        <v>YES</v>
      </c>
      <c r="O400" s="10"/>
      <c r="P400" s="10"/>
      <c r="Q400" s="10"/>
      <c r="R400" s="23" t="s">
        <v>184</v>
      </c>
      <c r="S400" s="23" t="s">
        <v>117</v>
      </c>
      <c r="T400" s="9">
        <v>0</v>
      </c>
      <c r="V400" s="16"/>
      <c r="W400" s="15" t="str">
        <f t="shared" si="62"/>
        <v>The guests of the hotel were visibly disappointed when they were told that dinner will be served one hour later due to the change in schedule.</v>
      </c>
    </row>
    <row r="401" spans="1:23" s="23" customFormat="1" x14ac:dyDescent="0.3">
      <c r="A401" s="16">
        <v>100</v>
      </c>
      <c r="B401" s="17">
        <v>4</v>
      </c>
      <c r="C401" s="18">
        <v>0.39382296217761298</v>
      </c>
      <c r="D401" s="17">
        <v>26</v>
      </c>
      <c r="E401" s="23" t="s">
        <v>550</v>
      </c>
      <c r="F401" s="24" t="s">
        <v>580</v>
      </c>
      <c r="G401" s="17">
        <f t="shared" si="54"/>
        <v>66</v>
      </c>
      <c r="H401" s="17">
        <f t="shared" si="55"/>
        <v>25.992315503722455</v>
      </c>
      <c r="I401" s="21">
        <f t="shared" si="56"/>
        <v>66.019512565328981</v>
      </c>
      <c r="J401" s="17">
        <f t="shared" si="57"/>
        <v>52</v>
      </c>
      <c r="K401" s="22" t="str">
        <f t="shared" si="58"/>
        <v>The</v>
      </c>
      <c r="L401" s="23" t="str">
        <f t="shared" si="59"/>
        <v>that dinner will be</v>
      </c>
      <c r="M401" s="16" t="str">
        <f t="shared" si="60"/>
        <v>YES</v>
      </c>
      <c r="N401" s="10" t="str">
        <f t="shared" si="61"/>
        <v>YES</v>
      </c>
      <c r="O401" s="10"/>
      <c r="P401" s="10"/>
      <c r="Q401" s="10"/>
      <c r="R401" s="23" t="s">
        <v>184</v>
      </c>
      <c r="S401" s="23" t="s">
        <v>117</v>
      </c>
      <c r="T401" s="9">
        <v>0</v>
      </c>
      <c r="V401" s="16"/>
      <c r="W401" s="15" t="str">
        <f t="shared" si="62"/>
        <v>The guests were disappointed when they learned that dinner will be served one hour later due to the change in schedule.</v>
      </c>
    </row>
    <row r="402" spans="1:23" x14ac:dyDescent="0.3">
      <c r="A402" s="42">
        <v>101</v>
      </c>
      <c r="B402" s="43">
        <v>9</v>
      </c>
      <c r="C402" s="43"/>
      <c r="D402" s="43"/>
      <c r="E402" s="44" t="s">
        <v>626</v>
      </c>
      <c r="F402" s="44" t="s">
        <v>627</v>
      </c>
      <c r="G402" s="43"/>
      <c r="H402" s="43"/>
      <c r="I402" s="43"/>
      <c r="J402" s="45"/>
      <c r="K402" s="45"/>
      <c r="L402" s="45"/>
      <c r="M402" s="42"/>
      <c r="N402" s="45"/>
      <c r="O402" s="43"/>
      <c r="P402" s="43"/>
      <c r="Q402" s="43"/>
      <c r="R402" s="45"/>
      <c r="S402" s="45"/>
      <c r="T402" s="5">
        <v>1</v>
      </c>
      <c r="U402" t="s">
        <v>662</v>
      </c>
      <c r="V402" s="5">
        <v>1</v>
      </c>
      <c r="W402" s="15" t="str">
        <f t="shared" si="62"/>
        <v>While Richard drove the sedan, his cousin by marriage Barney drove the moving truck to their new apartment in Brooklyn.</v>
      </c>
    </row>
    <row r="403" spans="1:23" x14ac:dyDescent="0.3">
      <c r="A403" s="42">
        <v>102</v>
      </c>
      <c r="B403" s="43">
        <v>9</v>
      </c>
      <c r="C403" s="43"/>
      <c r="D403" s="43"/>
      <c r="E403" s="44" t="s">
        <v>628</v>
      </c>
      <c r="F403" s="44" t="s">
        <v>629</v>
      </c>
      <c r="G403" s="43"/>
      <c r="H403" s="43"/>
      <c r="I403" s="43"/>
      <c r="J403" s="45"/>
      <c r="K403" s="45"/>
      <c r="L403" s="45"/>
      <c r="M403" s="42"/>
      <c r="N403" s="45"/>
      <c r="O403" s="43"/>
      <c r="P403" s="43"/>
      <c r="Q403" s="43"/>
      <c r="R403" s="45"/>
      <c r="S403" s="45"/>
      <c r="T403" s="5">
        <v>0</v>
      </c>
      <c r="W403" s="15" t="str">
        <f t="shared" si="62"/>
        <v>As the fairly experienced caricaturist drew the child with the big ears, his parents sat watching nearby.</v>
      </c>
    </row>
    <row r="404" spans="1:23" x14ac:dyDescent="0.3">
      <c r="A404" s="42">
        <v>103</v>
      </c>
      <c r="B404" s="43">
        <v>9</v>
      </c>
      <c r="C404" s="43"/>
      <c r="D404" s="43"/>
      <c r="E404" s="44" t="s">
        <v>630</v>
      </c>
      <c r="F404" s="44" t="s">
        <v>631</v>
      </c>
      <c r="G404" s="2">
        <v>1</v>
      </c>
      <c r="H404" s="2">
        <f>AVERAGE(H2, H6, H10, H14, H18, H22, H26, H30, H34, H38, H42, H46, H50, H54, H58, H62, H66, H70, H74, H78, H82, H86, H90, H94, H98, H102, H106, H110, H114, H118, H122, H126, H130, H134, H138, H142, H146, H150, H154, H158, H162, H166, H170, H174, H178, H182, H186, H190, H194, H198, H202, H206, H210, H214, H218, H222, H226, H230, H234, H238, H242, H246, H250, H254, H258, H262, H266, H270, H274, H278, H282, H286, H290, H294, H298, H302, H306, H310, H314, H318, H322, H326, H330, H334, H338, H342, H346, H350, H354, H358, H362, H366, H370, H374, H378, H382, H386, H390, H394, H398)</f>
        <v>15.967552001491322</v>
      </c>
      <c r="I404" s="43"/>
      <c r="J404" s="45"/>
      <c r="K404" s="45"/>
      <c r="L404" s="45"/>
      <c r="M404" s="42"/>
      <c r="N404" s="45"/>
      <c r="O404" s="43"/>
      <c r="P404" s="43"/>
      <c r="Q404" s="43"/>
      <c r="R404" s="45"/>
      <c r="S404" s="45"/>
      <c r="T404" s="5">
        <v>0</v>
      </c>
      <c r="W404" s="15" t="str">
        <f t="shared" si="62"/>
        <v>As the young adventurer swiftly paddled the raft down the stream, he was looking for a safe place to come ashore.</v>
      </c>
    </row>
    <row r="405" spans="1:23" x14ac:dyDescent="0.3">
      <c r="A405" s="42">
        <v>104</v>
      </c>
      <c r="B405" s="43">
        <v>10</v>
      </c>
      <c r="C405" s="43"/>
      <c r="D405" s="43"/>
      <c r="E405" s="46" t="s">
        <v>632</v>
      </c>
      <c r="F405" s="46" t="s">
        <v>633</v>
      </c>
      <c r="G405" s="2">
        <v>2</v>
      </c>
      <c r="H405" s="2">
        <f>AVERAGE(H3, H7, H11, H15, H19, H23, H27, H31, H35, H39, H43, H47, H51, H55, H59, H63, H67, H71, H75, H79, H83, H87, H91, H95, H99, H103, H107, H111, H115, H119, H123, H127, H131, H135, H139, H143, H147, H151, H155, H159, H163, H167, H171, H175, H179, H183, H187, H191, H195, H199, H203, H207, H211, H215, H219, H223, H227, H231, H235, H239, H243, H247, H251, H255, H259, H263, H267, H271, H275, H279, H283, H287, H291, H295, H299, H303, H307, H311, H315, H319, H323, H327, H331, H335, H339, H343, H347, H351, H355, H359, H363, H367, H371, H375, H379, H383, H387, H391, H395, H399)</f>
        <v>15.973459345923992</v>
      </c>
      <c r="I405" s="43"/>
      <c r="J405" s="45"/>
      <c r="K405" s="45"/>
      <c r="L405" s="45"/>
      <c r="M405" s="42"/>
      <c r="N405" s="45"/>
      <c r="O405" s="43"/>
      <c r="P405" s="43"/>
      <c r="Q405" s="43"/>
      <c r="R405" s="45"/>
      <c r="S405" s="45"/>
      <c r="T405" s="5">
        <v>0</v>
      </c>
      <c r="W405" s="15" t="str">
        <f t="shared" si="62"/>
        <v>While Tom grilled the sausages, his wife entertained the guests with stories of their latest vacation.</v>
      </c>
    </row>
    <row r="406" spans="1:23" x14ac:dyDescent="0.3">
      <c r="A406" s="42">
        <v>105</v>
      </c>
      <c r="B406" s="43">
        <v>10</v>
      </c>
      <c r="C406" s="43"/>
      <c r="D406" s="43"/>
      <c r="E406" s="44" t="s">
        <v>634</v>
      </c>
      <c r="F406" s="47" t="s">
        <v>635</v>
      </c>
      <c r="G406" s="2">
        <v>3</v>
      </c>
      <c r="H406" s="2">
        <f>AVERAGE(H4, H8, H12, H16, H20, H24, H28, H32, H36, H40, H44, H48, H52, H56, H60, H64, H68, H72, H76, H80, H84, H88, H92, H96, H100, H104, H108, H112, H116, H120, H124, H128, H132, H136, H140, H144, H148, H152, H156, H160, H164, H168, H172, H176, H180, H184, H188, H192, H196, H200, H204, H208, H212, H216, H220, H224, H228, H232, H236, H240, H244, H248, H252, H256, H260, H264, H268, H272, H276, H280, H284, H288, H292, H296, H300, H304, H308, H312, H316, H320, H324, H328, H332, H336, H340, H344, H348, H352, H356, H360, H364, H368, H372, H376, H380, H384, H388, H392, H396, H400)</f>
        <v>26.02775957031848</v>
      </c>
      <c r="I406" s="43"/>
      <c r="J406" s="45"/>
      <c r="K406" s="45"/>
      <c r="L406" s="45"/>
      <c r="M406" s="42"/>
      <c r="N406" s="45"/>
      <c r="O406" s="43"/>
      <c r="P406" s="43"/>
      <c r="Q406" s="43"/>
      <c r="R406" s="45"/>
      <c r="S406" s="45"/>
      <c r="T406" s="5">
        <v>1</v>
      </c>
      <c r="U406" t="s">
        <v>661</v>
      </c>
      <c r="V406" s="5">
        <v>0</v>
      </c>
      <c r="W406" s="15" t="str">
        <f t="shared" si="62"/>
        <v>They had taken a trip to the Amazon rainforest and had seen many wonderful creatures.</v>
      </c>
    </row>
    <row r="407" spans="1:23" x14ac:dyDescent="0.3">
      <c r="A407" s="42">
        <v>106</v>
      </c>
      <c r="B407" s="43">
        <v>10</v>
      </c>
      <c r="C407" s="43"/>
      <c r="D407" s="43"/>
      <c r="E407" s="47" t="s">
        <v>636</v>
      </c>
      <c r="F407" s="47" t="s">
        <v>637</v>
      </c>
      <c r="G407" s="2">
        <v>4</v>
      </c>
      <c r="H407" s="2">
        <f>AVERAGE(H5, H9, H13, H17, H21, H25, H29, H33, H37, H41, H45, H49, H53, H57, H61, H65, H69, H73, H77, H81, H85, H89, H93, H97, H101, H105, H109, H113, H117, H121, H125, H129, H133, H137, H141, H145, H149, H153, H157, H161, H165, H169, H173, H177, H181, H185, H189, H193, H197, H201, H205, H209, H213, H217, H221, H225, H229, H233, H237, H241, H245, H249, H253, H257, H261, H265, H269, H273, H277, H281, H285, H289, H293, H297, H301, H305, H309, H313, H317, H321, H325, H329, H333, H337, H341, H345, H349, H353, H357, H361, H365, H369, H373, H377, H381, H385, H389, H393, H397, H401)</f>
        <v>26.012006651831324</v>
      </c>
      <c r="I407" s="43"/>
      <c r="J407" s="45"/>
      <c r="K407" s="45"/>
      <c r="L407" s="45"/>
      <c r="M407" s="42"/>
      <c r="N407" s="45"/>
      <c r="O407" s="43"/>
      <c r="P407" s="43"/>
      <c r="Q407" s="43"/>
      <c r="R407" s="45"/>
      <c r="S407" s="45"/>
      <c r="T407" s="5">
        <v>0</v>
      </c>
      <c r="W407" s="15" t="str">
        <f t="shared" si="62"/>
        <v>As Henry whittled the stick for roasting marshmallows, his father put another log on the campfire.</v>
      </c>
    </row>
  </sheetData>
  <sortState xmlns:xlrd2="http://schemas.microsoft.com/office/spreadsheetml/2017/richdata2" ref="A2:W407">
    <sortCondition descending="1" ref="T2:T407"/>
    <sortCondition descending="1" ref="V2:V407"/>
    <sortCondition ref="A2:A407"/>
  </sortState>
  <conditionalFormatting sqref="H4:H5 H8:H9 H12:H13 H16:H17 H20:H21 H24:H25 H28:H29 H32:H33 H40:H41 H44:H45 H48:H49 H36:H37 H52:H53 H60:H61 H64:H65 H68:H69 H72:H73 H76:H77 H80:H81">
    <cfRule type="cellIs" dxfId="499" priority="603" operator="greaterThan">
      <formula>26.5</formula>
    </cfRule>
    <cfRule type="cellIs" dxfId="498" priority="604" operator="lessThan">
      <formula>25.5</formula>
    </cfRule>
    <cfRule type="cellIs" dxfId="497" priority="605" operator="between">
      <formula>25.5</formula>
      <formula>26.5</formula>
    </cfRule>
  </conditionalFormatting>
  <conditionalFormatting sqref="H2 H6 H10 H14 H18 H22 H26 H30 H38 H42 H46 H34 H50 H58 H62 H66 H70 H74 H78">
    <cfRule type="cellIs" dxfId="496" priority="565" operator="lessThan">
      <formula>15.5</formula>
    </cfRule>
    <cfRule type="cellIs" dxfId="495" priority="566" operator="greaterThan">
      <formula>16.5</formula>
    </cfRule>
    <cfRule type="cellIs" dxfId="494" priority="567" operator="between">
      <formula>15.5</formula>
      <formula>16.5</formula>
    </cfRule>
  </conditionalFormatting>
  <conditionalFormatting sqref="H3 H7 H11 H15 H19 H23 H27 H31 H39 H43 H47 H35 H51 H59 H63 H67 H71 H75 H79">
    <cfRule type="cellIs" dxfId="493" priority="562" operator="lessThan">
      <formula>15.5</formula>
    </cfRule>
    <cfRule type="cellIs" dxfId="492" priority="563" operator="greaterThan">
      <formula>16.5</formula>
    </cfRule>
    <cfRule type="cellIs" dxfId="491" priority="564" operator="between">
      <formula>15.5</formula>
      <formula>16.5</formula>
    </cfRule>
  </conditionalFormatting>
  <conditionalFormatting sqref="H84:H85">
    <cfRule type="cellIs" dxfId="490" priority="496" operator="greaterThan">
      <formula>26.5</formula>
    </cfRule>
    <cfRule type="cellIs" dxfId="489" priority="497" operator="lessThan">
      <formula>25.5</formula>
    </cfRule>
    <cfRule type="cellIs" dxfId="488" priority="498" operator="between">
      <formula>25.5</formula>
      <formula>26.5</formula>
    </cfRule>
  </conditionalFormatting>
  <conditionalFormatting sqref="H82">
    <cfRule type="cellIs" dxfId="487" priority="493" operator="lessThan">
      <formula>15.5</formula>
    </cfRule>
    <cfRule type="cellIs" dxfId="486" priority="494" operator="greaterThan">
      <formula>16.5</formula>
    </cfRule>
    <cfRule type="cellIs" dxfId="485" priority="495" operator="between">
      <formula>15.5</formula>
      <formula>16.5</formula>
    </cfRule>
  </conditionalFormatting>
  <conditionalFormatting sqref="H83">
    <cfRule type="cellIs" dxfId="484" priority="490" operator="lessThan">
      <formula>15.5</formula>
    </cfRule>
    <cfRule type="cellIs" dxfId="483" priority="491" operator="greaterThan">
      <formula>16.5</formula>
    </cfRule>
    <cfRule type="cellIs" dxfId="482" priority="492" operator="between">
      <formula>15.5</formula>
      <formula>16.5</formula>
    </cfRule>
  </conditionalFormatting>
  <conditionalFormatting sqref="H88:H89">
    <cfRule type="cellIs" dxfId="481" priority="487" operator="greaterThan">
      <formula>26.5</formula>
    </cfRule>
    <cfRule type="cellIs" dxfId="480" priority="488" operator="lessThan">
      <formula>25.5</formula>
    </cfRule>
    <cfRule type="cellIs" dxfId="479" priority="489" operator="between">
      <formula>25.5</formula>
      <formula>26.5</formula>
    </cfRule>
  </conditionalFormatting>
  <conditionalFormatting sqref="H86">
    <cfRule type="cellIs" dxfId="478" priority="484" operator="lessThan">
      <formula>15.5</formula>
    </cfRule>
    <cfRule type="cellIs" dxfId="477" priority="485" operator="greaterThan">
      <formula>16.5</formula>
    </cfRule>
    <cfRule type="cellIs" dxfId="476" priority="486" operator="between">
      <formula>15.5</formula>
      <formula>16.5</formula>
    </cfRule>
  </conditionalFormatting>
  <conditionalFormatting sqref="H87">
    <cfRule type="cellIs" dxfId="475" priority="481" operator="lessThan">
      <formula>15.5</formula>
    </cfRule>
    <cfRule type="cellIs" dxfId="474" priority="482" operator="greaterThan">
      <formula>16.5</formula>
    </cfRule>
    <cfRule type="cellIs" dxfId="473" priority="483" operator="between">
      <formula>15.5</formula>
      <formula>16.5</formula>
    </cfRule>
  </conditionalFormatting>
  <conditionalFormatting sqref="H92:H93">
    <cfRule type="cellIs" dxfId="472" priority="478" operator="greaterThan">
      <formula>26.5</formula>
    </cfRule>
    <cfRule type="cellIs" dxfId="471" priority="479" operator="lessThan">
      <formula>25.5</formula>
    </cfRule>
    <cfRule type="cellIs" dxfId="470" priority="480" operator="between">
      <formula>25.5</formula>
      <formula>26.5</formula>
    </cfRule>
  </conditionalFormatting>
  <conditionalFormatting sqref="H90">
    <cfRule type="cellIs" dxfId="469" priority="475" operator="lessThan">
      <formula>15.5</formula>
    </cfRule>
    <cfRule type="cellIs" dxfId="468" priority="476" operator="greaterThan">
      <formula>16.5</formula>
    </cfRule>
    <cfRule type="cellIs" dxfId="467" priority="477" operator="between">
      <formula>15.5</formula>
      <formula>16.5</formula>
    </cfRule>
  </conditionalFormatting>
  <conditionalFormatting sqref="H91">
    <cfRule type="cellIs" dxfId="466" priority="472" operator="lessThan">
      <formula>15.5</formula>
    </cfRule>
    <cfRule type="cellIs" dxfId="465" priority="473" operator="greaterThan">
      <formula>16.5</formula>
    </cfRule>
    <cfRule type="cellIs" dxfId="464" priority="474" operator="between">
      <formula>15.5</formula>
      <formula>16.5</formula>
    </cfRule>
  </conditionalFormatting>
  <conditionalFormatting sqref="H96:H97">
    <cfRule type="cellIs" dxfId="463" priority="469" operator="greaterThan">
      <formula>26.5</formula>
    </cfRule>
    <cfRule type="cellIs" dxfId="462" priority="470" operator="lessThan">
      <formula>25.5</formula>
    </cfRule>
    <cfRule type="cellIs" dxfId="461" priority="471" operator="between">
      <formula>25.5</formula>
      <formula>26.5</formula>
    </cfRule>
  </conditionalFormatting>
  <conditionalFormatting sqref="H94">
    <cfRule type="cellIs" dxfId="460" priority="466" operator="lessThan">
      <formula>15.5</formula>
    </cfRule>
    <cfRule type="cellIs" dxfId="459" priority="467" operator="greaterThan">
      <formula>16.5</formula>
    </cfRule>
    <cfRule type="cellIs" dxfId="458" priority="468" operator="between">
      <formula>15.5</formula>
      <formula>16.5</formula>
    </cfRule>
  </conditionalFormatting>
  <conditionalFormatting sqref="H95">
    <cfRule type="cellIs" dxfId="457" priority="463" operator="lessThan">
      <formula>15.5</formula>
    </cfRule>
    <cfRule type="cellIs" dxfId="456" priority="464" operator="greaterThan">
      <formula>16.5</formula>
    </cfRule>
    <cfRule type="cellIs" dxfId="455" priority="465" operator="between">
      <formula>15.5</formula>
      <formula>16.5</formula>
    </cfRule>
  </conditionalFormatting>
  <conditionalFormatting sqref="H100:H101">
    <cfRule type="cellIs" dxfId="454" priority="460" operator="greaterThan">
      <formula>26.5</formula>
    </cfRule>
    <cfRule type="cellIs" dxfId="453" priority="461" operator="lessThan">
      <formula>25.5</formula>
    </cfRule>
    <cfRule type="cellIs" dxfId="452" priority="462" operator="between">
      <formula>25.5</formula>
      <formula>26.5</formula>
    </cfRule>
  </conditionalFormatting>
  <conditionalFormatting sqref="H98">
    <cfRule type="cellIs" dxfId="451" priority="457" operator="lessThan">
      <formula>15.5</formula>
    </cfRule>
    <cfRule type="cellIs" dxfId="450" priority="458" operator="greaterThan">
      <formula>16.5</formula>
    </cfRule>
    <cfRule type="cellIs" dxfId="449" priority="459" operator="between">
      <formula>15.5</formula>
      <formula>16.5</formula>
    </cfRule>
  </conditionalFormatting>
  <conditionalFormatting sqref="H99">
    <cfRule type="cellIs" dxfId="448" priority="454" operator="lessThan">
      <formula>15.5</formula>
    </cfRule>
    <cfRule type="cellIs" dxfId="447" priority="455" operator="greaterThan">
      <formula>16.5</formula>
    </cfRule>
    <cfRule type="cellIs" dxfId="446" priority="456" operator="between">
      <formula>15.5</formula>
      <formula>16.5</formula>
    </cfRule>
  </conditionalFormatting>
  <conditionalFormatting sqref="H104:H105">
    <cfRule type="cellIs" dxfId="445" priority="451" operator="greaterThan">
      <formula>26.5</formula>
    </cfRule>
    <cfRule type="cellIs" dxfId="444" priority="452" operator="lessThan">
      <formula>25.5</formula>
    </cfRule>
    <cfRule type="cellIs" dxfId="443" priority="453" operator="between">
      <formula>25.5</formula>
      <formula>26.5</formula>
    </cfRule>
  </conditionalFormatting>
  <conditionalFormatting sqref="H102">
    <cfRule type="cellIs" dxfId="442" priority="448" operator="lessThan">
      <formula>15.5</formula>
    </cfRule>
    <cfRule type="cellIs" dxfId="441" priority="449" operator="greaterThan">
      <formula>16.5</formula>
    </cfRule>
    <cfRule type="cellIs" dxfId="440" priority="450" operator="between">
      <formula>15.5</formula>
      <formula>16.5</formula>
    </cfRule>
  </conditionalFormatting>
  <conditionalFormatting sqref="H103">
    <cfRule type="cellIs" dxfId="439" priority="445" operator="lessThan">
      <formula>15.5</formula>
    </cfRule>
    <cfRule type="cellIs" dxfId="438" priority="446" operator="greaterThan">
      <formula>16.5</formula>
    </cfRule>
    <cfRule type="cellIs" dxfId="437" priority="447" operator="between">
      <formula>15.5</formula>
      <formula>16.5</formula>
    </cfRule>
  </conditionalFormatting>
  <conditionalFormatting sqref="H108:H109">
    <cfRule type="cellIs" dxfId="436" priority="442" operator="greaterThan">
      <formula>26.5</formula>
    </cfRule>
    <cfRule type="cellIs" dxfId="435" priority="443" operator="lessThan">
      <formula>25.5</formula>
    </cfRule>
    <cfRule type="cellIs" dxfId="434" priority="444" operator="between">
      <formula>25.5</formula>
      <formula>26.5</formula>
    </cfRule>
  </conditionalFormatting>
  <conditionalFormatting sqref="H106">
    <cfRule type="cellIs" dxfId="433" priority="439" operator="lessThan">
      <formula>15.5</formula>
    </cfRule>
    <cfRule type="cellIs" dxfId="432" priority="440" operator="greaterThan">
      <formula>16.5</formula>
    </cfRule>
    <cfRule type="cellIs" dxfId="431" priority="441" operator="between">
      <formula>15.5</formula>
      <formula>16.5</formula>
    </cfRule>
  </conditionalFormatting>
  <conditionalFormatting sqref="H107">
    <cfRule type="cellIs" dxfId="430" priority="436" operator="lessThan">
      <formula>15.5</formula>
    </cfRule>
    <cfRule type="cellIs" dxfId="429" priority="437" operator="greaterThan">
      <formula>16.5</formula>
    </cfRule>
    <cfRule type="cellIs" dxfId="428" priority="438" operator="between">
      <formula>15.5</formula>
      <formula>16.5</formula>
    </cfRule>
  </conditionalFormatting>
  <conditionalFormatting sqref="H112:H113">
    <cfRule type="cellIs" dxfId="427" priority="433" operator="greaterThan">
      <formula>26.5</formula>
    </cfRule>
    <cfRule type="cellIs" dxfId="426" priority="434" operator="lessThan">
      <formula>25.5</formula>
    </cfRule>
    <cfRule type="cellIs" dxfId="425" priority="435" operator="between">
      <formula>25.5</formula>
      <formula>26.5</formula>
    </cfRule>
  </conditionalFormatting>
  <conditionalFormatting sqref="H110">
    <cfRule type="cellIs" dxfId="424" priority="430" operator="lessThan">
      <formula>15.5</formula>
    </cfRule>
    <cfRule type="cellIs" dxfId="423" priority="431" operator="greaterThan">
      <formula>16.5</formula>
    </cfRule>
    <cfRule type="cellIs" dxfId="422" priority="432" operator="between">
      <formula>15.5</formula>
      <formula>16.5</formula>
    </cfRule>
  </conditionalFormatting>
  <conditionalFormatting sqref="H111">
    <cfRule type="cellIs" dxfId="421" priority="427" operator="lessThan">
      <formula>15.5</formula>
    </cfRule>
    <cfRule type="cellIs" dxfId="420" priority="428" operator="greaterThan">
      <formula>16.5</formula>
    </cfRule>
    <cfRule type="cellIs" dxfId="419" priority="429" operator="between">
      <formula>15.5</formula>
      <formula>16.5</formula>
    </cfRule>
  </conditionalFormatting>
  <conditionalFormatting sqref="H116:H117">
    <cfRule type="cellIs" dxfId="418" priority="424" operator="greaterThan">
      <formula>26.5</formula>
    </cfRule>
    <cfRule type="cellIs" dxfId="417" priority="425" operator="lessThan">
      <formula>25.5</formula>
    </cfRule>
    <cfRule type="cellIs" dxfId="416" priority="426" operator="between">
      <formula>25.5</formula>
      <formula>26.5</formula>
    </cfRule>
  </conditionalFormatting>
  <conditionalFormatting sqref="H114">
    <cfRule type="cellIs" dxfId="415" priority="421" operator="lessThan">
      <formula>15.5</formula>
    </cfRule>
    <cfRule type="cellIs" dxfId="414" priority="422" operator="greaterThan">
      <formula>16.5</formula>
    </cfRule>
    <cfRule type="cellIs" dxfId="413" priority="423" operator="between">
      <formula>15.5</formula>
      <formula>16.5</formula>
    </cfRule>
  </conditionalFormatting>
  <conditionalFormatting sqref="H115">
    <cfRule type="cellIs" dxfId="412" priority="418" operator="lessThan">
      <formula>15.5</formula>
    </cfRule>
    <cfRule type="cellIs" dxfId="411" priority="419" operator="greaterThan">
      <formula>16.5</formula>
    </cfRule>
    <cfRule type="cellIs" dxfId="410" priority="420" operator="between">
      <formula>15.5</formula>
      <formula>16.5</formula>
    </cfRule>
  </conditionalFormatting>
  <conditionalFormatting sqref="H120:H121">
    <cfRule type="cellIs" dxfId="409" priority="415" operator="greaterThan">
      <formula>26.5</formula>
    </cfRule>
    <cfRule type="cellIs" dxfId="408" priority="416" operator="lessThan">
      <formula>25.5</formula>
    </cfRule>
    <cfRule type="cellIs" dxfId="407" priority="417" operator="between">
      <formula>25.5</formula>
      <formula>26.5</formula>
    </cfRule>
  </conditionalFormatting>
  <conditionalFormatting sqref="H118">
    <cfRule type="cellIs" dxfId="406" priority="412" operator="lessThan">
      <formula>15.5</formula>
    </cfRule>
    <cfRule type="cellIs" dxfId="405" priority="413" operator="greaterThan">
      <formula>16.5</formula>
    </cfRule>
    <cfRule type="cellIs" dxfId="404" priority="414" operator="between">
      <formula>15.5</formula>
      <formula>16.5</formula>
    </cfRule>
  </conditionalFormatting>
  <conditionalFormatting sqref="H119">
    <cfRule type="cellIs" dxfId="403" priority="409" operator="lessThan">
      <formula>15.5</formula>
    </cfRule>
    <cfRule type="cellIs" dxfId="402" priority="410" operator="greaterThan">
      <formula>16.5</formula>
    </cfRule>
    <cfRule type="cellIs" dxfId="401" priority="411" operator="between">
      <formula>15.5</formula>
      <formula>16.5</formula>
    </cfRule>
  </conditionalFormatting>
  <conditionalFormatting sqref="H124:H125">
    <cfRule type="cellIs" dxfId="400" priority="406" operator="greaterThan">
      <formula>26.5</formula>
    </cfRule>
    <cfRule type="cellIs" dxfId="399" priority="407" operator="lessThan">
      <formula>25.5</formula>
    </cfRule>
    <cfRule type="cellIs" dxfId="398" priority="408" operator="between">
      <formula>25.5</formula>
      <formula>26.5</formula>
    </cfRule>
  </conditionalFormatting>
  <conditionalFormatting sqref="H122">
    <cfRule type="cellIs" dxfId="397" priority="403" operator="lessThan">
      <formula>15.5</formula>
    </cfRule>
    <cfRule type="cellIs" dxfId="396" priority="404" operator="greaterThan">
      <formula>16.5</formula>
    </cfRule>
    <cfRule type="cellIs" dxfId="395" priority="405" operator="between">
      <formula>15.5</formula>
      <formula>16.5</formula>
    </cfRule>
  </conditionalFormatting>
  <conditionalFormatting sqref="H123">
    <cfRule type="cellIs" dxfId="394" priority="400" operator="lessThan">
      <formula>15.5</formula>
    </cfRule>
    <cfRule type="cellIs" dxfId="393" priority="401" operator="greaterThan">
      <formula>16.5</formula>
    </cfRule>
    <cfRule type="cellIs" dxfId="392" priority="402" operator="between">
      <formula>15.5</formula>
      <formula>16.5</formula>
    </cfRule>
  </conditionalFormatting>
  <conditionalFormatting sqref="H128:H129">
    <cfRule type="cellIs" dxfId="391" priority="397" operator="greaterThan">
      <formula>26.5</formula>
    </cfRule>
    <cfRule type="cellIs" dxfId="390" priority="398" operator="lessThan">
      <formula>25.5</formula>
    </cfRule>
    <cfRule type="cellIs" dxfId="389" priority="399" operator="between">
      <formula>25.5</formula>
      <formula>26.5</formula>
    </cfRule>
  </conditionalFormatting>
  <conditionalFormatting sqref="H126">
    <cfRule type="cellIs" dxfId="388" priority="394" operator="lessThan">
      <formula>15.5</formula>
    </cfRule>
    <cfRule type="cellIs" dxfId="387" priority="395" operator="greaterThan">
      <formula>16.5</formula>
    </cfRule>
    <cfRule type="cellIs" dxfId="386" priority="396" operator="between">
      <formula>15.5</formula>
      <formula>16.5</formula>
    </cfRule>
  </conditionalFormatting>
  <conditionalFormatting sqref="H127">
    <cfRule type="cellIs" dxfId="385" priority="391" operator="lessThan">
      <formula>15.5</formula>
    </cfRule>
    <cfRule type="cellIs" dxfId="384" priority="392" operator="greaterThan">
      <formula>16.5</formula>
    </cfRule>
    <cfRule type="cellIs" dxfId="383" priority="393" operator="between">
      <formula>15.5</formula>
      <formula>16.5</formula>
    </cfRule>
  </conditionalFormatting>
  <conditionalFormatting sqref="H132:H133">
    <cfRule type="cellIs" dxfId="382" priority="388" operator="greaterThan">
      <formula>26.5</formula>
    </cfRule>
    <cfRule type="cellIs" dxfId="381" priority="389" operator="lessThan">
      <formula>25.5</formula>
    </cfRule>
    <cfRule type="cellIs" dxfId="380" priority="390" operator="between">
      <formula>25.5</formula>
      <formula>26.5</formula>
    </cfRule>
  </conditionalFormatting>
  <conditionalFormatting sqref="H130">
    <cfRule type="cellIs" dxfId="379" priority="385" operator="lessThan">
      <formula>15.5</formula>
    </cfRule>
    <cfRule type="cellIs" dxfId="378" priority="386" operator="greaterThan">
      <formula>16.5</formula>
    </cfRule>
    <cfRule type="cellIs" dxfId="377" priority="387" operator="between">
      <formula>15.5</formula>
      <formula>16.5</formula>
    </cfRule>
  </conditionalFormatting>
  <conditionalFormatting sqref="H131">
    <cfRule type="cellIs" dxfId="376" priority="382" operator="lessThan">
      <formula>15.5</formula>
    </cfRule>
    <cfRule type="cellIs" dxfId="375" priority="383" operator="greaterThan">
      <formula>16.5</formula>
    </cfRule>
    <cfRule type="cellIs" dxfId="374" priority="384" operator="between">
      <formula>15.5</formula>
      <formula>16.5</formula>
    </cfRule>
  </conditionalFormatting>
  <conditionalFormatting sqref="H136:H137">
    <cfRule type="cellIs" dxfId="373" priority="379" operator="greaterThan">
      <formula>26.5</formula>
    </cfRule>
    <cfRule type="cellIs" dxfId="372" priority="380" operator="lessThan">
      <formula>25.5</formula>
    </cfRule>
    <cfRule type="cellIs" dxfId="371" priority="381" operator="between">
      <formula>25.5</formula>
      <formula>26.5</formula>
    </cfRule>
  </conditionalFormatting>
  <conditionalFormatting sqref="H134">
    <cfRule type="cellIs" dxfId="370" priority="376" operator="lessThan">
      <formula>15.5</formula>
    </cfRule>
    <cfRule type="cellIs" dxfId="369" priority="377" operator="greaterThan">
      <formula>16.5</formula>
    </cfRule>
    <cfRule type="cellIs" dxfId="368" priority="378" operator="between">
      <formula>15.5</formula>
      <formula>16.5</formula>
    </cfRule>
  </conditionalFormatting>
  <conditionalFormatting sqref="H135">
    <cfRule type="cellIs" dxfId="367" priority="373" operator="lessThan">
      <formula>15.5</formula>
    </cfRule>
    <cfRule type="cellIs" dxfId="366" priority="374" operator="greaterThan">
      <formula>16.5</formula>
    </cfRule>
    <cfRule type="cellIs" dxfId="365" priority="375" operator="between">
      <formula>15.5</formula>
      <formula>16.5</formula>
    </cfRule>
  </conditionalFormatting>
  <conditionalFormatting sqref="H140:H141">
    <cfRule type="cellIs" dxfId="364" priority="370" operator="greaterThan">
      <formula>26.5</formula>
    </cfRule>
    <cfRule type="cellIs" dxfId="363" priority="371" operator="lessThan">
      <formula>25.5</formula>
    </cfRule>
    <cfRule type="cellIs" dxfId="362" priority="372" operator="between">
      <formula>25.5</formula>
      <formula>26.5</formula>
    </cfRule>
  </conditionalFormatting>
  <conditionalFormatting sqref="H138">
    <cfRule type="cellIs" dxfId="361" priority="367" operator="lessThan">
      <formula>15.5</formula>
    </cfRule>
    <cfRule type="cellIs" dxfId="360" priority="368" operator="greaterThan">
      <formula>16.5</formula>
    </cfRule>
    <cfRule type="cellIs" dxfId="359" priority="369" operator="between">
      <formula>15.5</formula>
      <formula>16.5</formula>
    </cfRule>
  </conditionalFormatting>
  <conditionalFormatting sqref="H139">
    <cfRule type="cellIs" dxfId="358" priority="364" operator="lessThan">
      <formula>15.5</formula>
    </cfRule>
    <cfRule type="cellIs" dxfId="357" priority="365" operator="greaterThan">
      <formula>16.5</formula>
    </cfRule>
    <cfRule type="cellIs" dxfId="356" priority="366" operator="between">
      <formula>15.5</formula>
      <formula>16.5</formula>
    </cfRule>
  </conditionalFormatting>
  <conditionalFormatting sqref="H144:H145">
    <cfRule type="cellIs" dxfId="355" priority="361" operator="greaterThan">
      <formula>26.5</formula>
    </cfRule>
    <cfRule type="cellIs" dxfId="354" priority="362" operator="lessThan">
      <formula>25.5</formula>
    </cfRule>
    <cfRule type="cellIs" dxfId="353" priority="363" operator="between">
      <formula>25.5</formula>
      <formula>26.5</formula>
    </cfRule>
  </conditionalFormatting>
  <conditionalFormatting sqref="H142">
    <cfRule type="cellIs" dxfId="352" priority="358" operator="lessThan">
      <formula>15.5</formula>
    </cfRule>
    <cfRule type="cellIs" dxfId="351" priority="359" operator="greaterThan">
      <formula>16.5</formula>
    </cfRule>
    <cfRule type="cellIs" dxfId="350" priority="360" operator="between">
      <formula>15.5</formula>
      <formula>16.5</formula>
    </cfRule>
  </conditionalFormatting>
  <conditionalFormatting sqref="H143">
    <cfRule type="cellIs" dxfId="349" priority="355" operator="lessThan">
      <formula>15.5</formula>
    </cfRule>
    <cfRule type="cellIs" dxfId="348" priority="356" operator="greaterThan">
      <formula>16.5</formula>
    </cfRule>
    <cfRule type="cellIs" dxfId="347" priority="357" operator="between">
      <formula>15.5</formula>
      <formula>16.5</formula>
    </cfRule>
  </conditionalFormatting>
  <conditionalFormatting sqref="H148:H149">
    <cfRule type="cellIs" dxfId="346" priority="352" operator="greaterThan">
      <formula>26.5</formula>
    </cfRule>
    <cfRule type="cellIs" dxfId="345" priority="353" operator="lessThan">
      <formula>25.5</formula>
    </cfRule>
    <cfRule type="cellIs" dxfId="344" priority="354" operator="between">
      <formula>25.5</formula>
      <formula>26.5</formula>
    </cfRule>
  </conditionalFormatting>
  <conditionalFormatting sqref="H146">
    <cfRule type="cellIs" dxfId="343" priority="349" operator="lessThan">
      <formula>15.5</formula>
    </cfRule>
    <cfRule type="cellIs" dxfId="342" priority="350" operator="greaterThan">
      <formula>16.5</formula>
    </cfRule>
    <cfRule type="cellIs" dxfId="341" priority="351" operator="between">
      <formula>15.5</formula>
      <formula>16.5</formula>
    </cfRule>
  </conditionalFormatting>
  <conditionalFormatting sqref="H147">
    <cfRule type="cellIs" dxfId="340" priority="346" operator="lessThan">
      <formula>15.5</formula>
    </cfRule>
    <cfRule type="cellIs" dxfId="339" priority="347" operator="greaterThan">
      <formula>16.5</formula>
    </cfRule>
    <cfRule type="cellIs" dxfId="338" priority="348" operator="between">
      <formula>15.5</formula>
      <formula>16.5</formula>
    </cfRule>
  </conditionalFormatting>
  <conditionalFormatting sqref="H152:H153">
    <cfRule type="cellIs" dxfId="337" priority="343" operator="greaterThan">
      <formula>26.5</formula>
    </cfRule>
    <cfRule type="cellIs" dxfId="336" priority="344" operator="lessThan">
      <formula>25.5</formula>
    </cfRule>
    <cfRule type="cellIs" dxfId="335" priority="345" operator="between">
      <formula>25.5</formula>
      <formula>26.5</formula>
    </cfRule>
  </conditionalFormatting>
  <conditionalFormatting sqref="H150">
    <cfRule type="cellIs" dxfId="334" priority="340" operator="lessThan">
      <formula>15.5</formula>
    </cfRule>
    <cfRule type="cellIs" dxfId="333" priority="341" operator="greaterThan">
      <formula>16.5</formula>
    </cfRule>
    <cfRule type="cellIs" dxfId="332" priority="342" operator="between">
      <formula>15.5</formula>
      <formula>16.5</formula>
    </cfRule>
  </conditionalFormatting>
  <conditionalFormatting sqref="H151">
    <cfRule type="cellIs" dxfId="331" priority="337" operator="lessThan">
      <formula>15.5</formula>
    </cfRule>
    <cfRule type="cellIs" dxfId="330" priority="338" operator="greaterThan">
      <formula>16.5</formula>
    </cfRule>
    <cfRule type="cellIs" dxfId="329" priority="339" operator="between">
      <formula>15.5</formula>
      <formula>16.5</formula>
    </cfRule>
  </conditionalFormatting>
  <conditionalFormatting sqref="H156:H157">
    <cfRule type="cellIs" dxfId="328" priority="334" operator="greaterThan">
      <formula>26.5</formula>
    </cfRule>
    <cfRule type="cellIs" dxfId="327" priority="335" operator="lessThan">
      <formula>25.5</formula>
    </cfRule>
    <cfRule type="cellIs" dxfId="326" priority="336" operator="between">
      <formula>25.5</formula>
      <formula>26.5</formula>
    </cfRule>
  </conditionalFormatting>
  <conditionalFormatting sqref="H154">
    <cfRule type="cellIs" dxfId="325" priority="331" operator="lessThan">
      <formula>15.5</formula>
    </cfRule>
    <cfRule type="cellIs" dxfId="324" priority="332" operator="greaterThan">
      <formula>16.5</formula>
    </cfRule>
    <cfRule type="cellIs" dxfId="323" priority="333" operator="between">
      <formula>15.5</formula>
      <formula>16.5</formula>
    </cfRule>
  </conditionalFormatting>
  <conditionalFormatting sqref="H155">
    <cfRule type="cellIs" dxfId="322" priority="328" operator="lessThan">
      <formula>15.5</formula>
    </cfRule>
    <cfRule type="cellIs" dxfId="321" priority="329" operator="greaterThan">
      <formula>16.5</formula>
    </cfRule>
    <cfRule type="cellIs" dxfId="320" priority="330" operator="between">
      <formula>15.5</formula>
      <formula>16.5</formula>
    </cfRule>
  </conditionalFormatting>
  <conditionalFormatting sqref="H160:H161">
    <cfRule type="cellIs" dxfId="319" priority="325" operator="greaterThan">
      <formula>26.5</formula>
    </cfRule>
    <cfRule type="cellIs" dxfId="318" priority="326" operator="lessThan">
      <formula>25.5</formula>
    </cfRule>
    <cfRule type="cellIs" dxfId="317" priority="327" operator="between">
      <formula>25.5</formula>
      <formula>26.5</formula>
    </cfRule>
  </conditionalFormatting>
  <conditionalFormatting sqref="H158">
    <cfRule type="cellIs" dxfId="316" priority="322" operator="lessThan">
      <formula>15.5</formula>
    </cfRule>
    <cfRule type="cellIs" dxfId="315" priority="323" operator="greaterThan">
      <formula>16.5</formula>
    </cfRule>
    <cfRule type="cellIs" dxfId="314" priority="324" operator="between">
      <formula>15.5</formula>
      <formula>16.5</formula>
    </cfRule>
  </conditionalFormatting>
  <conditionalFormatting sqref="H159">
    <cfRule type="cellIs" dxfId="313" priority="319" operator="lessThan">
      <formula>15.5</formula>
    </cfRule>
    <cfRule type="cellIs" dxfId="312" priority="320" operator="greaterThan">
      <formula>16.5</formula>
    </cfRule>
    <cfRule type="cellIs" dxfId="311" priority="321" operator="between">
      <formula>15.5</formula>
      <formula>16.5</formula>
    </cfRule>
  </conditionalFormatting>
  <conditionalFormatting sqref="H164:H165">
    <cfRule type="cellIs" dxfId="310" priority="316" operator="greaterThan">
      <formula>26.5</formula>
    </cfRule>
    <cfRule type="cellIs" dxfId="309" priority="317" operator="lessThan">
      <formula>25.5</formula>
    </cfRule>
    <cfRule type="cellIs" dxfId="308" priority="318" operator="between">
      <formula>25.5</formula>
      <formula>26.5</formula>
    </cfRule>
  </conditionalFormatting>
  <conditionalFormatting sqref="H162">
    <cfRule type="cellIs" dxfId="307" priority="313" operator="lessThan">
      <formula>15.5</formula>
    </cfRule>
    <cfRule type="cellIs" dxfId="306" priority="314" operator="greaterThan">
      <formula>16.5</formula>
    </cfRule>
    <cfRule type="cellIs" dxfId="305" priority="315" operator="between">
      <formula>15.5</formula>
      <formula>16.5</formula>
    </cfRule>
  </conditionalFormatting>
  <conditionalFormatting sqref="H163">
    <cfRule type="cellIs" dxfId="304" priority="310" operator="lessThan">
      <formula>15.5</formula>
    </cfRule>
    <cfRule type="cellIs" dxfId="303" priority="311" operator="greaterThan">
      <formula>16.5</formula>
    </cfRule>
    <cfRule type="cellIs" dxfId="302" priority="312" operator="between">
      <formula>15.5</formula>
      <formula>16.5</formula>
    </cfRule>
  </conditionalFormatting>
  <conditionalFormatting sqref="H168:H169">
    <cfRule type="cellIs" dxfId="301" priority="307" operator="greaterThan">
      <formula>26.5</formula>
    </cfRule>
    <cfRule type="cellIs" dxfId="300" priority="308" operator="lessThan">
      <formula>25.5</formula>
    </cfRule>
    <cfRule type="cellIs" dxfId="299" priority="309" operator="between">
      <formula>25.5</formula>
      <formula>26.5</formula>
    </cfRule>
  </conditionalFormatting>
  <conditionalFormatting sqref="H166">
    <cfRule type="cellIs" dxfId="298" priority="304" operator="lessThan">
      <formula>15.5</formula>
    </cfRule>
    <cfRule type="cellIs" dxfId="297" priority="305" operator="greaterThan">
      <formula>16.5</formula>
    </cfRule>
    <cfRule type="cellIs" dxfId="296" priority="306" operator="between">
      <formula>15.5</formula>
      <formula>16.5</formula>
    </cfRule>
  </conditionalFormatting>
  <conditionalFormatting sqref="H167">
    <cfRule type="cellIs" dxfId="295" priority="301" operator="lessThan">
      <formula>15.5</formula>
    </cfRule>
    <cfRule type="cellIs" dxfId="294" priority="302" operator="greaterThan">
      <formula>16.5</formula>
    </cfRule>
    <cfRule type="cellIs" dxfId="293" priority="303" operator="between">
      <formula>15.5</formula>
      <formula>16.5</formula>
    </cfRule>
  </conditionalFormatting>
  <conditionalFormatting sqref="H172:H173">
    <cfRule type="cellIs" dxfId="292" priority="298" operator="greaterThan">
      <formula>26.5</formula>
    </cfRule>
    <cfRule type="cellIs" dxfId="291" priority="299" operator="lessThan">
      <formula>25.5</formula>
    </cfRule>
    <cfRule type="cellIs" dxfId="290" priority="300" operator="between">
      <formula>25.5</formula>
      <formula>26.5</formula>
    </cfRule>
  </conditionalFormatting>
  <conditionalFormatting sqref="H170">
    <cfRule type="cellIs" dxfId="289" priority="295" operator="lessThan">
      <formula>15.5</formula>
    </cfRule>
    <cfRule type="cellIs" dxfId="288" priority="296" operator="greaterThan">
      <formula>16.5</formula>
    </cfRule>
    <cfRule type="cellIs" dxfId="287" priority="297" operator="between">
      <formula>15.5</formula>
      <formula>16.5</formula>
    </cfRule>
  </conditionalFormatting>
  <conditionalFormatting sqref="H171">
    <cfRule type="cellIs" dxfId="286" priority="292" operator="lessThan">
      <formula>15.5</formula>
    </cfRule>
    <cfRule type="cellIs" dxfId="285" priority="293" operator="greaterThan">
      <formula>16.5</formula>
    </cfRule>
    <cfRule type="cellIs" dxfId="284" priority="294" operator="between">
      <formula>15.5</formula>
      <formula>16.5</formula>
    </cfRule>
  </conditionalFormatting>
  <conditionalFormatting sqref="H176:H177">
    <cfRule type="cellIs" dxfId="283" priority="289" operator="greaterThan">
      <formula>26.5</formula>
    </cfRule>
    <cfRule type="cellIs" dxfId="282" priority="290" operator="lessThan">
      <formula>25.5</formula>
    </cfRule>
    <cfRule type="cellIs" dxfId="281" priority="291" operator="between">
      <formula>25.5</formula>
      <formula>26.5</formula>
    </cfRule>
  </conditionalFormatting>
  <conditionalFormatting sqref="H174">
    <cfRule type="cellIs" dxfId="280" priority="286" operator="lessThan">
      <formula>15.5</formula>
    </cfRule>
    <cfRule type="cellIs" dxfId="279" priority="287" operator="greaterThan">
      <formula>16.5</formula>
    </cfRule>
    <cfRule type="cellIs" dxfId="278" priority="288" operator="between">
      <formula>15.5</formula>
      <formula>16.5</formula>
    </cfRule>
  </conditionalFormatting>
  <conditionalFormatting sqref="H175">
    <cfRule type="cellIs" dxfId="277" priority="283" operator="lessThan">
      <formula>15.5</formula>
    </cfRule>
    <cfRule type="cellIs" dxfId="276" priority="284" operator="greaterThan">
      <formula>16.5</formula>
    </cfRule>
    <cfRule type="cellIs" dxfId="275" priority="285" operator="between">
      <formula>15.5</formula>
      <formula>16.5</formula>
    </cfRule>
  </conditionalFormatting>
  <conditionalFormatting sqref="H180:H181">
    <cfRule type="cellIs" dxfId="274" priority="280" operator="greaterThan">
      <formula>26.5</formula>
    </cfRule>
    <cfRule type="cellIs" dxfId="273" priority="281" operator="lessThan">
      <formula>25.5</formula>
    </cfRule>
    <cfRule type="cellIs" dxfId="272" priority="282" operator="between">
      <formula>25.5</formula>
      <formula>26.5</formula>
    </cfRule>
  </conditionalFormatting>
  <conditionalFormatting sqref="H178">
    <cfRule type="cellIs" dxfId="271" priority="277" operator="lessThan">
      <formula>15.5</formula>
    </cfRule>
    <cfRule type="cellIs" dxfId="270" priority="278" operator="greaterThan">
      <formula>16.5</formula>
    </cfRule>
    <cfRule type="cellIs" dxfId="269" priority="279" operator="between">
      <formula>15.5</formula>
      <formula>16.5</formula>
    </cfRule>
  </conditionalFormatting>
  <conditionalFormatting sqref="H179">
    <cfRule type="cellIs" dxfId="268" priority="274" operator="lessThan">
      <formula>15.5</formula>
    </cfRule>
    <cfRule type="cellIs" dxfId="267" priority="275" operator="greaterThan">
      <formula>16.5</formula>
    </cfRule>
    <cfRule type="cellIs" dxfId="266" priority="276" operator="between">
      <formula>15.5</formula>
      <formula>16.5</formula>
    </cfRule>
  </conditionalFormatting>
  <conditionalFormatting sqref="H184:H185">
    <cfRule type="cellIs" dxfId="265" priority="271" operator="greaterThan">
      <formula>26.5</formula>
    </cfRule>
    <cfRule type="cellIs" dxfId="264" priority="272" operator="lessThan">
      <formula>25.5</formula>
    </cfRule>
    <cfRule type="cellIs" dxfId="263" priority="273" operator="between">
      <formula>25.5</formula>
      <formula>26.5</formula>
    </cfRule>
  </conditionalFormatting>
  <conditionalFormatting sqref="H182">
    <cfRule type="cellIs" dxfId="262" priority="268" operator="lessThan">
      <formula>15.5</formula>
    </cfRule>
    <cfRule type="cellIs" dxfId="261" priority="269" operator="greaterThan">
      <formula>16.5</formula>
    </cfRule>
    <cfRule type="cellIs" dxfId="260" priority="270" operator="between">
      <formula>15.5</formula>
      <formula>16.5</formula>
    </cfRule>
  </conditionalFormatting>
  <conditionalFormatting sqref="H183">
    <cfRule type="cellIs" dxfId="259" priority="265" operator="lessThan">
      <formula>15.5</formula>
    </cfRule>
    <cfRule type="cellIs" dxfId="258" priority="266" operator="greaterThan">
      <formula>16.5</formula>
    </cfRule>
    <cfRule type="cellIs" dxfId="257" priority="267" operator="between">
      <formula>15.5</formula>
      <formula>16.5</formula>
    </cfRule>
  </conditionalFormatting>
  <conditionalFormatting sqref="H188:H189">
    <cfRule type="cellIs" dxfId="256" priority="262" operator="greaterThan">
      <formula>26.5</formula>
    </cfRule>
    <cfRule type="cellIs" dxfId="255" priority="263" operator="lessThan">
      <formula>25.5</formula>
    </cfRule>
    <cfRule type="cellIs" dxfId="254" priority="264" operator="between">
      <formula>25.5</formula>
      <formula>26.5</formula>
    </cfRule>
  </conditionalFormatting>
  <conditionalFormatting sqref="H186">
    <cfRule type="cellIs" dxfId="253" priority="259" operator="lessThan">
      <formula>15.5</formula>
    </cfRule>
    <cfRule type="cellIs" dxfId="252" priority="260" operator="greaterThan">
      <formula>16.5</formula>
    </cfRule>
    <cfRule type="cellIs" dxfId="251" priority="261" operator="between">
      <formula>15.5</formula>
      <formula>16.5</formula>
    </cfRule>
  </conditionalFormatting>
  <conditionalFormatting sqref="H187">
    <cfRule type="cellIs" dxfId="250" priority="256" operator="lessThan">
      <formula>15.5</formula>
    </cfRule>
    <cfRule type="cellIs" dxfId="249" priority="257" operator="greaterThan">
      <formula>16.5</formula>
    </cfRule>
    <cfRule type="cellIs" dxfId="248" priority="258" operator="between">
      <formula>15.5</formula>
      <formula>16.5</formula>
    </cfRule>
  </conditionalFormatting>
  <conditionalFormatting sqref="H192:H193">
    <cfRule type="cellIs" dxfId="247" priority="253" operator="greaterThan">
      <formula>26.5</formula>
    </cfRule>
    <cfRule type="cellIs" dxfId="246" priority="254" operator="lessThan">
      <formula>25.5</formula>
    </cfRule>
    <cfRule type="cellIs" dxfId="245" priority="255" operator="between">
      <formula>25.5</formula>
      <formula>26.5</formula>
    </cfRule>
  </conditionalFormatting>
  <conditionalFormatting sqref="H190">
    <cfRule type="cellIs" dxfId="244" priority="250" operator="lessThan">
      <formula>15.5</formula>
    </cfRule>
    <cfRule type="cellIs" dxfId="243" priority="251" operator="greaterThan">
      <formula>16.5</formula>
    </cfRule>
    <cfRule type="cellIs" dxfId="242" priority="252" operator="between">
      <formula>15.5</formula>
      <formula>16.5</formula>
    </cfRule>
  </conditionalFormatting>
  <conditionalFormatting sqref="H191">
    <cfRule type="cellIs" dxfId="241" priority="247" operator="lessThan">
      <formula>15.5</formula>
    </cfRule>
    <cfRule type="cellIs" dxfId="240" priority="248" operator="greaterThan">
      <formula>16.5</formula>
    </cfRule>
    <cfRule type="cellIs" dxfId="239" priority="249" operator="between">
      <formula>15.5</formula>
      <formula>16.5</formula>
    </cfRule>
  </conditionalFormatting>
  <conditionalFormatting sqref="H196:H197">
    <cfRule type="cellIs" dxfId="238" priority="244" operator="greaterThan">
      <formula>26.5</formula>
    </cfRule>
    <cfRule type="cellIs" dxfId="237" priority="245" operator="lessThan">
      <formula>25.5</formula>
    </cfRule>
    <cfRule type="cellIs" dxfId="236" priority="246" operator="between">
      <formula>25.5</formula>
      <formula>26.5</formula>
    </cfRule>
  </conditionalFormatting>
  <conditionalFormatting sqref="H194">
    <cfRule type="cellIs" dxfId="235" priority="241" operator="lessThan">
      <formula>15.5</formula>
    </cfRule>
    <cfRule type="cellIs" dxfId="234" priority="242" operator="greaterThan">
      <formula>16.5</formula>
    </cfRule>
    <cfRule type="cellIs" dxfId="233" priority="243" operator="between">
      <formula>15.5</formula>
      <formula>16.5</formula>
    </cfRule>
  </conditionalFormatting>
  <conditionalFormatting sqref="H195">
    <cfRule type="cellIs" dxfId="232" priority="238" operator="lessThan">
      <formula>15.5</formula>
    </cfRule>
    <cfRule type="cellIs" dxfId="231" priority="239" operator="greaterThan">
      <formula>16.5</formula>
    </cfRule>
    <cfRule type="cellIs" dxfId="230" priority="240" operator="between">
      <formula>15.5</formula>
      <formula>16.5</formula>
    </cfRule>
  </conditionalFormatting>
  <conditionalFormatting sqref="H200:H201">
    <cfRule type="cellIs" dxfId="229" priority="226" operator="greaterThan">
      <formula>26.5</formula>
    </cfRule>
    <cfRule type="cellIs" dxfId="228" priority="227" operator="lessThan">
      <formula>25.5</formula>
    </cfRule>
    <cfRule type="cellIs" dxfId="227" priority="228" operator="between">
      <formula>25.5</formula>
      <formula>26.5</formula>
    </cfRule>
  </conditionalFormatting>
  <conditionalFormatting sqref="H198">
    <cfRule type="cellIs" dxfId="226" priority="223" operator="lessThan">
      <formula>15.5</formula>
    </cfRule>
    <cfRule type="cellIs" dxfId="225" priority="224" operator="greaterThan">
      <formula>16.5</formula>
    </cfRule>
    <cfRule type="cellIs" dxfId="224" priority="225" operator="between">
      <formula>15.5</formula>
      <formula>16.5</formula>
    </cfRule>
  </conditionalFormatting>
  <conditionalFormatting sqref="H199">
    <cfRule type="cellIs" dxfId="223" priority="220" operator="lessThan">
      <formula>15.5</formula>
    </cfRule>
    <cfRule type="cellIs" dxfId="222" priority="221" operator="greaterThan">
      <formula>16.5</formula>
    </cfRule>
    <cfRule type="cellIs" dxfId="221" priority="222" operator="between">
      <formula>15.5</formula>
      <formula>16.5</formula>
    </cfRule>
  </conditionalFormatting>
  <conditionalFormatting sqref="H56:H57">
    <cfRule type="cellIs" dxfId="220" priority="154" operator="greaterThan">
      <formula>26.5</formula>
    </cfRule>
    <cfRule type="cellIs" dxfId="219" priority="155" operator="lessThan">
      <formula>25.5</formula>
    </cfRule>
    <cfRule type="cellIs" dxfId="218" priority="156" operator="between">
      <formula>25.5</formula>
      <formula>26.5</formula>
    </cfRule>
  </conditionalFormatting>
  <conditionalFormatting sqref="H54">
    <cfRule type="cellIs" dxfId="217" priority="151" operator="lessThan">
      <formula>15.5</formula>
    </cfRule>
    <cfRule type="cellIs" dxfId="216" priority="152" operator="greaterThan">
      <formula>16.5</formula>
    </cfRule>
    <cfRule type="cellIs" dxfId="215" priority="153" operator="between">
      <formula>15.5</formula>
      <formula>16.5</formula>
    </cfRule>
  </conditionalFormatting>
  <conditionalFormatting sqref="H55">
    <cfRule type="cellIs" dxfId="214" priority="148" operator="lessThan">
      <formula>15.5</formula>
    </cfRule>
    <cfRule type="cellIs" dxfId="213" priority="149" operator="greaterThan">
      <formula>16.5</formula>
    </cfRule>
    <cfRule type="cellIs" dxfId="212" priority="150" operator="between">
      <formula>15.5</formula>
      <formula>16.5</formula>
    </cfRule>
  </conditionalFormatting>
  <conditionalFormatting sqref="M1:M397 M408:M1048576">
    <cfRule type="cellIs" dxfId="211" priority="56" operator="equal">
      <formula>"NO"</formula>
    </cfRule>
    <cfRule type="cellIs" dxfId="210" priority="57" operator="equal">
      <formula>"YES"</formula>
    </cfRule>
  </conditionalFormatting>
  <conditionalFormatting sqref="H204:H205 H216:H217">
    <cfRule type="cellIs" dxfId="209" priority="53" operator="greaterThan">
      <formula>26.5</formula>
    </cfRule>
    <cfRule type="cellIs" dxfId="208" priority="54" operator="lessThan">
      <formula>25.5</formula>
    </cfRule>
    <cfRule type="cellIs" dxfId="207" priority="55" operator="between">
      <formula>25.5</formula>
      <formula>26.5</formula>
    </cfRule>
  </conditionalFormatting>
  <conditionalFormatting sqref="H208:H209 H220:H221">
    <cfRule type="cellIs" dxfId="206" priority="50" operator="greaterThan">
      <formula>26.5</formula>
    </cfRule>
    <cfRule type="cellIs" dxfId="205" priority="51" operator="lessThan">
      <formula>25.5</formula>
    </cfRule>
    <cfRule type="cellIs" dxfId="204" priority="52" operator="between">
      <formula>25.5</formula>
      <formula>26.5</formula>
    </cfRule>
  </conditionalFormatting>
  <conditionalFormatting sqref="H212:H213 H224:H225 H228:H229 H232:H233 H236:H237 H240:H241 H244:H245 H248:H249 H252:H253 H256:H257 H260:H261 H264:H265 H268:H269 H272:H273 H276:H277">
    <cfRule type="cellIs" dxfId="203" priority="47" operator="greaterThan">
      <formula>26.5</formula>
    </cfRule>
    <cfRule type="cellIs" dxfId="202" priority="48" operator="lessThan">
      <formula>25.5</formula>
    </cfRule>
    <cfRule type="cellIs" dxfId="201" priority="49" operator="between">
      <formula>25.5</formula>
      <formula>26.5</formula>
    </cfRule>
  </conditionalFormatting>
  <conditionalFormatting sqref="H202 H214">
    <cfRule type="cellIs" dxfId="200" priority="44" operator="lessThan">
      <formula>15.5</formula>
    </cfRule>
    <cfRule type="cellIs" dxfId="199" priority="45" operator="greaterThan">
      <formula>16.5</formula>
    </cfRule>
    <cfRule type="cellIs" dxfId="198" priority="46" operator="between">
      <formula>15.5</formula>
      <formula>16.5</formula>
    </cfRule>
  </conditionalFormatting>
  <conditionalFormatting sqref="H203 H215">
    <cfRule type="cellIs" dxfId="197" priority="41" operator="lessThan">
      <formula>15.5</formula>
    </cfRule>
    <cfRule type="cellIs" dxfId="196" priority="42" operator="greaterThan">
      <formula>16.5</formula>
    </cfRule>
    <cfRule type="cellIs" dxfId="195" priority="43" operator="between">
      <formula>15.5</formula>
      <formula>16.5</formula>
    </cfRule>
  </conditionalFormatting>
  <conditionalFormatting sqref="H206 H218">
    <cfRule type="cellIs" dxfId="194" priority="38" operator="lessThan">
      <formula>15.5</formula>
    </cfRule>
    <cfRule type="cellIs" dxfId="193" priority="39" operator="greaterThan">
      <formula>16.5</formula>
    </cfRule>
    <cfRule type="cellIs" dxfId="192" priority="40" operator="between">
      <formula>15.5</formula>
      <formula>16.5</formula>
    </cfRule>
  </conditionalFormatting>
  <conditionalFormatting sqref="H207 H219">
    <cfRule type="cellIs" dxfId="191" priority="35" operator="lessThan">
      <formula>15.5</formula>
    </cfRule>
    <cfRule type="cellIs" dxfId="190" priority="36" operator="greaterThan">
      <formula>16.5</formula>
    </cfRule>
    <cfRule type="cellIs" dxfId="189" priority="37" operator="between">
      <formula>15.5</formula>
      <formula>16.5</formula>
    </cfRule>
  </conditionalFormatting>
  <conditionalFormatting sqref="H210 H222 H226 H230 H234 H238 H242 H246 H250 H254 H258 H262 H266 H270 H274">
    <cfRule type="cellIs" dxfId="188" priority="32" operator="lessThan">
      <formula>15.5</formula>
    </cfRule>
    <cfRule type="cellIs" dxfId="187" priority="33" operator="greaterThan">
      <formula>16.5</formula>
    </cfRule>
    <cfRule type="cellIs" dxfId="186" priority="34" operator="between">
      <formula>15.5</formula>
      <formula>16.5</formula>
    </cfRule>
  </conditionalFormatting>
  <conditionalFormatting sqref="H211 H223 H227 H231 H235 H239 H243 H247 H251 H255 H259 H263 H267 H271 H275">
    <cfRule type="cellIs" dxfId="185" priority="29" operator="lessThan">
      <formula>15.5</formula>
    </cfRule>
    <cfRule type="cellIs" dxfId="184" priority="30" operator="greaterThan">
      <formula>16.5</formula>
    </cfRule>
    <cfRule type="cellIs" dxfId="183" priority="31" operator="between">
      <formula>15.5</formula>
      <formula>16.5</formula>
    </cfRule>
  </conditionalFormatting>
  <conditionalFormatting sqref="H280:H281 H284:H285 H288:H289 H292:H293 H296:H297 H300:H301 H304:H305 H308:H309 H312:H313 H316:H317 H320:H321 H324:H325 H328:H329 H332:H333 H336:H337 H340:H341 H344:H345 H348:H349 H352:H353 H356:H357 H360:H361 H364:H365 H368:H369 H372:H373 H376:H377 H380:H381 H384:H385 H388:H389 H392:H393 H396:H397">
    <cfRule type="cellIs" dxfId="182" priority="26" operator="greaterThan">
      <formula>26.5</formula>
    </cfRule>
    <cfRule type="cellIs" dxfId="181" priority="27" operator="lessThan">
      <formula>25.5</formula>
    </cfRule>
    <cfRule type="cellIs" dxfId="180" priority="28" operator="between">
      <formula>25.5</formula>
      <formula>26.5</formula>
    </cfRule>
  </conditionalFormatting>
  <conditionalFormatting sqref="H278 H282 H286 H290 H294 H298 H302 H306 H310 H314 H318 H322 H326 H330 H334 H338 H342 H346 H350 H354 H358 H362 H366 H370 H374 H378 H382 H386 H390 H394">
    <cfRule type="cellIs" dxfId="179" priority="23" operator="lessThan">
      <formula>15.5</formula>
    </cfRule>
    <cfRule type="cellIs" dxfId="178" priority="24" operator="greaterThan">
      <formula>16.5</formula>
    </cfRule>
    <cfRule type="cellIs" dxfId="177" priority="25" operator="between">
      <formula>15.5</formula>
      <formula>16.5</formula>
    </cfRule>
  </conditionalFormatting>
  <conditionalFormatting sqref="H279 H283 H287 H291 H295 H299 H303 H307 H311 H315 H319 H323 H327 H331 H335 H339 H343 H347 H351 H355 H359 H363 H367 H371 H375 H379 H383 H387 H391 H395">
    <cfRule type="cellIs" dxfId="176" priority="20" operator="lessThan">
      <formula>15.5</formula>
    </cfRule>
    <cfRule type="cellIs" dxfId="175" priority="21" operator="greaterThan">
      <formula>16.5</formula>
    </cfRule>
    <cfRule type="cellIs" dxfId="174" priority="22" operator="between">
      <formula>15.5</formula>
      <formula>16.5</formula>
    </cfRule>
  </conditionalFormatting>
  <conditionalFormatting sqref="M398:M401">
    <cfRule type="cellIs" dxfId="173" priority="18" operator="equal">
      <formula>"NO"</formula>
    </cfRule>
    <cfRule type="cellIs" dxfId="172" priority="19" operator="equal">
      <formula>"YES"</formula>
    </cfRule>
  </conditionalFormatting>
  <conditionalFormatting sqref="H400:H401">
    <cfRule type="cellIs" dxfId="171" priority="15" operator="greaterThan">
      <formula>26.5</formula>
    </cfRule>
    <cfRule type="cellIs" dxfId="170" priority="16" operator="lessThan">
      <formula>25.5</formula>
    </cfRule>
    <cfRule type="cellIs" dxfId="169" priority="17" operator="between">
      <formula>25.5</formula>
      <formula>26.5</formula>
    </cfRule>
  </conditionalFormatting>
  <conditionalFormatting sqref="H398">
    <cfRule type="cellIs" dxfId="168" priority="12" operator="lessThan">
      <formula>15.5</formula>
    </cfRule>
    <cfRule type="cellIs" dxfId="167" priority="13" operator="greaterThan">
      <formula>16.5</formula>
    </cfRule>
    <cfRule type="cellIs" dxfId="166" priority="14" operator="between">
      <formula>15.5</formula>
      <formula>16.5</formula>
    </cfRule>
  </conditionalFormatting>
  <conditionalFormatting sqref="H399">
    <cfRule type="cellIs" dxfId="165" priority="9" operator="lessThan">
      <formula>15.5</formula>
    </cfRule>
    <cfRule type="cellIs" dxfId="164" priority="10" operator="greaterThan">
      <formula>16.5</formula>
    </cfRule>
    <cfRule type="cellIs" dxfId="163" priority="11" operator="between">
      <formula>15.5</formula>
      <formula>16.5</formula>
    </cfRule>
  </conditionalFormatting>
  <conditionalFormatting sqref="N2:Q401">
    <cfRule type="cellIs" dxfId="162" priority="7" operator="equal">
      <formula>"NO"</formula>
    </cfRule>
    <cfRule type="cellIs" dxfId="161" priority="8" operator="equal">
      <formula>"YES"</formula>
    </cfRule>
  </conditionalFormatting>
  <conditionalFormatting sqref="M402:M407">
    <cfRule type="cellIs" dxfId="160" priority="3" operator="equal">
      <formula>"NO"</formula>
    </cfRule>
    <cfRule type="cellIs" dxfId="159" priority="4" operator="equal">
      <formula>"YES"</formula>
    </cfRule>
  </conditionalFormatting>
  <conditionalFormatting sqref="O402:Q407">
    <cfRule type="cellIs" dxfId="158" priority="1" operator="equal">
      <formula>"NO"</formula>
    </cfRule>
    <cfRule type="cellIs" dxfId="15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topLeftCell="A48" workbookViewId="0">
      <selection activeCell="E67" sqref="E67"/>
    </sheetView>
  </sheetViews>
  <sheetFormatPr defaultColWidth="8.77734375" defaultRowHeight="14.4" x14ac:dyDescent="0.3"/>
  <cols>
    <col min="5" max="5" width="76" customWidth="1"/>
    <col min="6" max="6" width="51.44140625" customWidth="1"/>
    <col min="12" max="12" width="25.77734375" customWidth="1"/>
  </cols>
  <sheetData>
    <row r="1" spans="1:16" x14ac:dyDescent="0.3">
      <c r="A1" s="6" t="s">
        <v>13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7</v>
      </c>
      <c r="I1" s="1" t="s">
        <v>1</v>
      </c>
      <c r="J1" s="1" t="s">
        <v>6</v>
      </c>
      <c r="K1" s="1" t="s">
        <v>47</v>
      </c>
      <c r="L1" s="1" t="s">
        <v>48</v>
      </c>
      <c r="M1" s="6" t="s">
        <v>119</v>
      </c>
      <c r="N1" s="1" t="s">
        <v>120</v>
      </c>
      <c r="O1" s="27" t="s">
        <v>116</v>
      </c>
      <c r="P1" s="1" t="s">
        <v>232</v>
      </c>
    </row>
    <row r="2" spans="1:16" x14ac:dyDescent="0.3">
      <c r="A2" s="5">
        <v>101</v>
      </c>
      <c r="B2" s="2">
        <v>1</v>
      </c>
      <c r="C2" s="4">
        <v>0.29536722163321</v>
      </c>
      <c r="D2" s="2">
        <v>16</v>
      </c>
      <c r="E2" s="7" t="s">
        <v>28</v>
      </c>
      <c r="F2" s="7" t="s">
        <v>27</v>
      </c>
      <c r="G2" s="2">
        <f t="shared" ref="G2:G33" si="0">LEN(E2)</f>
        <v>54</v>
      </c>
      <c r="H2" s="2">
        <f t="shared" ref="H2:H33" si="1">G2*C2</f>
        <v>15.94982996819334</v>
      </c>
      <c r="I2" s="3">
        <f t="shared" ref="I2:I33" si="2">D2/C2</f>
        <v>54.169856463859631</v>
      </c>
      <c r="J2" s="2">
        <f t="shared" ref="J2:J33" si="3">LEN(F2)</f>
        <v>62</v>
      </c>
      <c r="K2" s="8" t="str">
        <f t="shared" ref="K2:K33" si="4">LEFT(E2, FIND(" ", E2)-1)</f>
        <v>They'd</v>
      </c>
      <c r="L2" s="15" t="str">
        <f t="shared" ref="L2:L33" si="5">MID(E2,FIND("@",SUBSTITUTE(E2," ","@",LEN(E2)-LEN(SUBSTITUTE(E2," ",""))-(4-1)))+1,LEN(E2))</f>
        <v>would be served in</v>
      </c>
      <c r="M2" s="9" t="str">
        <f t="shared" ref="M2:M33" si="6">IF(OR(LEN(F2)&lt;30, LEN(F2)&gt;90), "NO", "YES")</f>
        <v>YES</v>
      </c>
      <c r="O2" s="15" t="s">
        <v>118</v>
      </c>
      <c r="P2" s="15" t="s">
        <v>117</v>
      </c>
    </row>
    <row r="3" spans="1:16" x14ac:dyDescent="0.3">
      <c r="A3" s="5">
        <v>101</v>
      </c>
      <c r="B3" s="2">
        <v>2</v>
      </c>
      <c r="C3" s="4">
        <v>0.39382296217761298</v>
      </c>
      <c r="D3" s="2">
        <v>16</v>
      </c>
      <c r="E3" s="7" t="s">
        <v>29</v>
      </c>
      <c r="F3" s="7" t="s">
        <v>27</v>
      </c>
      <c r="G3" s="2">
        <f t="shared" si="0"/>
        <v>40</v>
      </c>
      <c r="H3" s="2">
        <f t="shared" si="1"/>
        <v>15.75291848710452</v>
      </c>
      <c r="I3" s="3">
        <f t="shared" si="2"/>
        <v>40.627392347894755</v>
      </c>
      <c r="J3" s="2">
        <f t="shared" si="3"/>
        <v>62</v>
      </c>
      <c r="K3" s="8" t="str">
        <f t="shared" si="4"/>
        <v>They'd</v>
      </c>
      <c r="L3" s="15" t="str">
        <f t="shared" si="5"/>
        <v>would be served in</v>
      </c>
      <c r="M3" s="9" t="str">
        <f t="shared" si="6"/>
        <v>YES</v>
      </c>
      <c r="O3" s="15" t="s">
        <v>118</v>
      </c>
      <c r="P3" s="15" t="s">
        <v>117</v>
      </c>
    </row>
    <row r="4" spans="1:16" x14ac:dyDescent="0.3">
      <c r="A4" s="5">
        <v>101</v>
      </c>
      <c r="B4" s="2">
        <v>3</v>
      </c>
      <c r="C4" s="4">
        <v>0.29536722163321</v>
      </c>
      <c r="D4" s="2">
        <v>26</v>
      </c>
      <c r="E4" s="7" t="s">
        <v>30</v>
      </c>
      <c r="F4" s="7" t="s">
        <v>27</v>
      </c>
      <c r="G4" s="2">
        <f t="shared" si="0"/>
        <v>89</v>
      </c>
      <c r="H4" s="2">
        <f t="shared" si="1"/>
        <v>26.28768272535569</v>
      </c>
      <c r="I4" s="3">
        <f t="shared" si="2"/>
        <v>88.026016753771898</v>
      </c>
      <c r="J4" s="2">
        <f t="shared" si="3"/>
        <v>62</v>
      </c>
      <c r="K4" s="8" t="str">
        <f t="shared" si="4"/>
        <v>They</v>
      </c>
      <c r="L4" s="15" t="str">
        <f t="shared" si="5"/>
        <v>would be served in</v>
      </c>
      <c r="M4" s="9" t="str">
        <f t="shared" si="6"/>
        <v>YES</v>
      </c>
      <c r="O4" s="15" t="s">
        <v>118</v>
      </c>
      <c r="P4" s="15" t="s">
        <v>117</v>
      </c>
    </row>
    <row r="5" spans="1:16" x14ac:dyDescent="0.3">
      <c r="A5" s="5">
        <v>101</v>
      </c>
      <c r="B5" s="2">
        <v>4</v>
      </c>
      <c r="C5" s="4">
        <v>0.39382296217761298</v>
      </c>
      <c r="D5" s="2">
        <v>26</v>
      </c>
      <c r="E5" s="7" t="s">
        <v>31</v>
      </c>
      <c r="F5" s="7" t="s">
        <v>27</v>
      </c>
      <c r="G5" s="2">
        <f t="shared" si="0"/>
        <v>66</v>
      </c>
      <c r="H5" s="2">
        <f t="shared" si="1"/>
        <v>25.992315503722455</v>
      </c>
      <c r="I5" s="3">
        <f t="shared" si="2"/>
        <v>66.019512565328981</v>
      </c>
      <c r="J5" s="2">
        <f t="shared" si="3"/>
        <v>62</v>
      </c>
      <c r="K5" s="8" t="str">
        <f t="shared" si="4"/>
        <v>They'd</v>
      </c>
      <c r="L5" s="15" t="str">
        <f t="shared" si="5"/>
        <v>would be served in</v>
      </c>
      <c r="M5" s="9" t="str">
        <f t="shared" si="6"/>
        <v>YES</v>
      </c>
      <c r="O5" s="15" t="s">
        <v>118</v>
      </c>
      <c r="P5" s="15" t="s">
        <v>117</v>
      </c>
    </row>
    <row r="6" spans="1:16" x14ac:dyDescent="0.3">
      <c r="A6" s="5">
        <v>102</v>
      </c>
      <c r="B6" s="2">
        <v>1</v>
      </c>
      <c r="C6" s="4">
        <v>0.29536722163321</v>
      </c>
      <c r="D6" s="2">
        <v>16</v>
      </c>
      <c r="E6" s="7" t="s">
        <v>32</v>
      </c>
      <c r="F6" s="7" t="s">
        <v>33</v>
      </c>
      <c r="G6" s="2">
        <f t="shared" si="0"/>
        <v>55</v>
      </c>
      <c r="H6" s="2">
        <f t="shared" si="1"/>
        <v>16.245197189826548</v>
      </c>
      <c r="I6" s="3">
        <f t="shared" si="2"/>
        <v>54.169856463859631</v>
      </c>
      <c r="J6" s="2">
        <f t="shared" si="3"/>
        <v>33</v>
      </c>
      <c r="K6" s="8" t="str">
        <f t="shared" si="4"/>
        <v>The</v>
      </c>
      <c r="L6" s="15" t="str">
        <f t="shared" si="5"/>
        <v xml:space="preserve">wintry day, through </v>
      </c>
      <c r="M6" s="9" t="str">
        <f t="shared" si="6"/>
        <v>YES</v>
      </c>
      <c r="O6" s="15" t="s">
        <v>118</v>
      </c>
      <c r="P6" s="15" t="s">
        <v>117</v>
      </c>
    </row>
    <row r="7" spans="1:16" x14ac:dyDescent="0.3">
      <c r="A7" s="5">
        <v>102</v>
      </c>
      <c r="B7" s="2">
        <v>2</v>
      </c>
      <c r="C7" s="4">
        <v>0.39382296217761298</v>
      </c>
      <c r="D7" s="2">
        <v>16</v>
      </c>
      <c r="E7" s="7" t="s">
        <v>34</v>
      </c>
      <c r="F7" s="7" t="s">
        <v>33</v>
      </c>
      <c r="G7" s="2">
        <f t="shared" si="0"/>
        <v>41</v>
      </c>
      <c r="H7" s="2">
        <f t="shared" si="1"/>
        <v>16.146741449282132</v>
      </c>
      <c r="I7" s="3">
        <f t="shared" si="2"/>
        <v>40.627392347894755</v>
      </c>
      <c r="J7" s="2">
        <f t="shared" si="3"/>
        <v>33</v>
      </c>
      <c r="K7" s="8" t="str">
        <f t="shared" si="4"/>
        <v>The</v>
      </c>
      <c r="L7" s="15" t="str">
        <f t="shared" si="5"/>
        <v xml:space="preserve">wintry day, through </v>
      </c>
      <c r="M7" s="9" t="str">
        <f t="shared" si="6"/>
        <v>YES</v>
      </c>
      <c r="O7" s="15" t="s">
        <v>118</v>
      </c>
      <c r="P7" s="15" t="s">
        <v>117</v>
      </c>
    </row>
    <row r="8" spans="1:16" x14ac:dyDescent="0.3">
      <c r="A8" s="5">
        <v>102</v>
      </c>
      <c r="B8" s="2">
        <v>3</v>
      </c>
      <c r="C8" s="4">
        <v>0.29536722163321</v>
      </c>
      <c r="D8" s="2">
        <v>26</v>
      </c>
      <c r="E8" s="7" t="s">
        <v>35</v>
      </c>
      <c r="F8" s="7" t="s">
        <v>33</v>
      </c>
      <c r="G8" s="2">
        <f t="shared" si="0"/>
        <v>87</v>
      </c>
      <c r="H8" s="2">
        <f t="shared" si="1"/>
        <v>25.69694828208927</v>
      </c>
      <c r="I8" s="3">
        <f t="shared" si="2"/>
        <v>88.026016753771898</v>
      </c>
      <c r="J8" s="2">
        <f t="shared" si="3"/>
        <v>33</v>
      </c>
      <c r="K8" s="8" t="str">
        <f t="shared" si="4"/>
        <v>The</v>
      </c>
      <c r="L8" s="15" t="str">
        <f t="shared" si="5"/>
        <v xml:space="preserve">wintry day, through </v>
      </c>
      <c r="M8" s="9" t="str">
        <f t="shared" si="6"/>
        <v>YES</v>
      </c>
      <c r="O8" s="15" t="s">
        <v>118</v>
      </c>
      <c r="P8" s="15" t="s">
        <v>117</v>
      </c>
    </row>
    <row r="9" spans="1:16" x14ac:dyDescent="0.3">
      <c r="A9" s="5">
        <v>102</v>
      </c>
      <c r="B9" s="2">
        <v>4</v>
      </c>
      <c r="C9" s="4">
        <v>0.39382296217761298</v>
      </c>
      <c r="D9" s="2">
        <v>26</v>
      </c>
      <c r="E9" s="7" t="s">
        <v>36</v>
      </c>
      <c r="F9" s="7" t="s">
        <v>33</v>
      </c>
      <c r="G9" s="2">
        <f t="shared" si="0"/>
        <v>66</v>
      </c>
      <c r="H9" s="2">
        <f t="shared" si="1"/>
        <v>25.992315503722455</v>
      </c>
      <c r="I9" s="3">
        <f t="shared" si="2"/>
        <v>66.019512565328981</v>
      </c>
      <c r="J9" s="2">
        <f t="shared" si="3"/>
        <v>33</v>
      </c>
      <c r="K9" s="8" t="str">
        <f t="shared" si="4"/>
        <v>The</v>
      </c>
      <c r="L9" s="15" t="str">
        <f t="shared" si="5"/>
        <v xml:space="preserve">wintry day, through </v>
      </c>
      <c r="M9" s="9" t="str">
        <f t="shared" si="6"/>
        <v>YES</v>
      </c>
      <c r="O9" s="15" t="s">
        <v>118</v>
      </c>
      <c r="P9" s="15" t="s">
        <v>117</v>
      </c>
    </row>
    <row r="10" spans="1:16" x14ac:dyDescent="0.3">
      <c r="A10" s="5">
        <v>103</v>
      </c>
      <c r="B10" s="2">
        <v>1</v>
      </c>
      <c r="C10" s="4">
        <v>0.29536722163321</v>
      </c>
      <c r="D10" s="2">
        <v>16</v>
      </c>
      <c r="E10" s="7" t="s">
        <v>80</v>
      </c>
      <c r="F10" s="7" t="s">
        <v>37</v>
      </c>
      <c r="G10" s="2">
        <f t="shared" si="0"/>
        <v>54</v>
      </c>
      <c r="H10" s="2">
        <f t="shared" si="1"/>
        <v>15.94982996819334</v>
      </c>
      <c r="I10" s="3">
        <f t="shared" si="2"/>
        <v>54.169856463859631</v>
      </c>
      <c r="J10" s="2">
        <f t="shared" si="3"/>
        <v>38</v>
      </c>
      <c r="K10" s="8" t="str">
        <f t="shared" si="4"/>
        <v>Mrs.</v>
      </c>
      <c r="L10" s="15" t="str">
        <f t="shared" si="5"/>
        <v>while she went to</v>
      </c>
      <c r="M10" s="9" t="str">
        <f t="shared" si="6"/>
        <v>YES</v>
      </c>
      <c r="O10" s="15" t="s">
        <v>118</v>
      </c>
      <c r="P10" s="15" t="s">
        <v>117</v>
      </c>
    </row>
    <row r="11" spans="1:16" x14ac:dyDescent="0.3">
      <c r="A11" s="5">
        <v>103</v>
      </c>
      <c r="B11" s="2">
        <v>2</v>
      </c>
      <c r="C11" s="4">
        <v>0.39382296217761298</v>
      </c>
      <c r="D11" s="2">
        <v>16</v>
      </c>
      <c r="E11" s="7" t="s">
        <v>95</v>
      </c>
      <c r="F11" s="7" t="s">
        <v>37</v>
      </c>
      <c r="G11" s="2">
        <f t="shared" si="0"/>
        <v>41</v>
      </c>
      <c r="H11" s="2">
        <f t="shared" si="1"/>
        <v>16.146741449282132</v>
      </c>
      <c r="I11" s="3">
        <f t="shared" si="2"/>
        <v>40.627392347894755</v>
      </c>
      <c r="J11" s="2">
        <f t="shared" si="3"/>
        <v>38</v>
      </c>
      <c r="K11" s="8" t="str">
        <f t="shared" si="4"/>
        <v>Mrs.</v>
      </c>
      <c r="L11" s="15" t="str">
        <f t="shared" si="5"/>
        <v>while she went to</v>
      </c>
      <c r="M11" s="9" t="str">
        <f t="shared" si="6"/>
        <v>YES</v>
      </c>
      <c r="O11" s="15" t="s">
        <v>118</v>
      </c>
      <c r="P11" s="15" t="s">
        <v>117</v>
      </c>
    </row>
    <row r="12" spans="1:16" x14ac:dyDescent="0.3">
      <c r="A12" s="5">
        <v>103</v>
      </c>
      <c r="B12" s="2">
        <v>3</v>
      </c>
      <c r="C12" s="4">
        <v>0.29536722163321</v>
      </c>
      <c r="D12" s="2">
        <v>26</v>
      </c>
      <c r="E12" s="7" t="s">
        <v>81</v>
      </c>
      <c r="F12" s="7" t="s">
        <v>37</v>
      </c>
      <c r="G12" s="2">
        <f t="shared" si="0"/>
        <v>87</v>
      </c>
      <c r="H12" s="2">
        <f t="shared" si="1"/>
        <v>25.69694828208927</v>
      </c>
      <c r="I12" s="3">
        <f t="shared" si="2"/>
        <v>88.026016753771898</v>
      </c>
      <c r="J12" s="2">
        <f t="shared" si="3"/>
        <v>38</v>
      </c>
      <c r="K12" s="8" t="str">
        <f t="shared" si="4"/>
        <v>Mrs.</v>
      </c>
      <c r="L12" s="15" t="str">
        <f t="shared" si="5"/>
        <v>while she went to</v>
      </c>
      <c r="M12" s="9" t="str">
        <f t="shared" si="6"/>
        <v>YES</v>
      </c>
      <c r="O12" s="15" t="s">
        <v>118</v>
      </c>
      <c r="P12" s="15" t="s">
        <v>117</v>
      </c>
    </row>
    <row r="13" spans="1:16" x14ac:dyDescent="0.3">
      <c r="A13" s="5">
        <v>103</v>
      </c>
      <c r="B13" s="2">
        <v>4</v>
      </c>
      <c r="C13" s="4">
        <v>0.39382296217761298</v>
      </c>
      <c r="D13" s="2">
        <v>26</v>
      </c>
      <c r="E13" s="7" t="s">
        <v>82</v>
      </c>
      <c r="F13" s="7" t="s">
        <v>37</v>
      </c>
      <c r="G13" s="2">
        <f t="shared" si="0"/>
        <v>66</v>
      </c>
      <c r="H13" s="2">
        <f t="shared" si="1"/>
        <v>25.992315503722455</v>
      </c>
      <c r="I13" s="3">
        <f t="shared" si="2"/>
        <v>66.019512565328981</v>
      </c>
      <c r="J13" s="2">
        <f t="shared" si="3"/>
        <v>38</v>
      </c>
      <c r="K13" s="8" t="str">
        <f t="shared" si="4"/>
        <v>Mrs.</v>
      </c>
      <c r="L13" s="15" t="str">
        <f t="shared" si="5"/>
        <v>while she went to</v>
      </c>
      <c r="M13" s="9" t="str">
        <f t="shared" si="6"/>
        <v>YES</v>
      </c>
      <c r="O13" s="15" t="s">
        <v>118</v>
      </c>
      <c r="P13" s="15" t="s">
        <v>117</v>
      </c>
    </row>
    <row r="14" spans="1:16" x14ac:dyDescent="0.3">
      <c r="A14" s="5">
        <v>104</v>
      </c>
      <c r="B14" s="2">
        <v>1</v>
      </c>
      <c r="C14" s="4">
        <v>0.29536722163321</v>
      </c>
      <c r="D14" s="2">
        <v>16</v>
      </c>
      <c r="E14" s="7" t="s">
        <v>39</v>
      </c>
      <c r="F14" s="7" t="s">
        <v>38</v>
      </c>
      <c r="G14" s="2">
        <f t="shared" si="0"/>
        <v>54</v>
      </c>
      <c r="H14" s="2">
        <f t="shared" si="1"/>
        <v>15.94982996819334</v>
      </c>
      <c r="I14" s="3">
        <f t="shared" si="2"/>
        <v>54.169856463859631</v>
      </c>
      <c r="J14" s="2">
        <f t="shared" si="3"/>
        <v>38</v>
      </c>
      <c r="K14" s="8" t="str">
        <f t="shared" si="4"/>
        <v>One</v>
      </c>
      <c r="L14" s="15" t="str">
        <f t="shared" si="5"/>
        <v>ago, my friend told</v>
      </c>
      <c r="M14" s="9" t="str">
        <f t="shared" si="6"/>
        <v>YES</v>
      </c>
      <c r="O14" s="15" t="s">
        <v>118</v>
      </c>
      <c r="P14" s="15" t="s">
        <v>117</v>
      </c>
    </row>
    <row r="15" spans="1:16" x14ac:dyDescent="0.3">
      <c r="A15" s="5">
        <v>104</v>
      </c>
      <c r="B15" s="2">
        <v>2</v>
      </c>
      <c r="C15" s="4">
        <v>0.39382296217761298</v>
      </c>
      <c r="D15" s="2">
        <v>16</v>
      </c>
      <c r="E15" s="7" t="s">
        <v>40</v>
      </c>
      <c r="F15" s="7" t="s">
        <v>38</v>
      </c>
      <c r="G15" s="2">
        <f t="shared" si="0"/>
        <v>41</v>
      </c>
      <c r="H15" s="2">
        <f t="shared" si="1"/>
        <v>16.146741449282132</v>
      </c>
      <c r="I15" s="3">
        <f t="shared" si="2"/>
        <v>40.627392347894755</v>
      </c>
      <c r="J15" s="2">
        <f t="shared" si="3"/>
        <v>38</v>
      </c>
      <c r="K15" s="8" t="str">
        <f t="shared" si="4"/>
        <v>One</v>
      </c>
      <c r="L15" s="15" t="str">
        <f t="shared" si="5"/>
        <v>ago, my friend told</v>
      </c>
      <c r="M15" s="9" t="str">
        <f t="shared" si="6"/>
        <v>YES</v>
      </c>
      <c r="O15" s="15" t="s">
        <v>118</v>
      </c>
      <c r="P15" s="15" t="s">
        <v>117</v>
      </c>
    </row>
    <row r="16" spans="1:16" x14ac:dyDescent="0.3">
      <c r="A16" s="5">
        <v>104</v>
      </c>
      <c r="B16" s="2">
        <v>3</v>
      </c>
      <c r="C16" s="4">
        <v>0.29536722163321</v>
      </c>
      <c r="D16" s="2">
        <v>26</v>
      </c>
      <c r="E16" s="7" t="s">
        <v>41</v>
      </c>
      <c r="F16" s="7" t="s">
        <v>38</v>
      </c>
      <c r="G16" s="2">
        <f t="shared" si="0"/>
        <v>89</v>
      </c>
      <c r="H16" s="2">
        <f t="shared" si="1"/>
        <v>26.28768272535569</v>
      </c>
      <c r="I16" s="3">
        <f t="shared" si="2"/>
        <v>88.026016753771898</v>
      </c>
      <c r="J16" s="2">
        <f t="shared" si="3"/>
        <v>38</v>
      </c>
      <c r="K16" s="8" t="str">
        <f t="shared" si="4"/>
        <v>One</v>
      </c>
      <c r="L16" s="15" t="str">
        <f t="shared" si="5"/>
        <v>ago, my friend told</v>
      </c>
      <c r="M16" s="9" t="str">
        <f t="shared" si="6"/>
        <v>YES</v>
      </c>
      <c r="O16" s="15" t="s">
        <v>118</v>
      </c>
      <c r="P16" s="15" t="s">
        <v>117</v>
      </c>
    </row>
    <row r="17" spans="1:16" x14ac:dyDescent="0.3">
      <c r="A17" s="5">
        <v>104</v>
      </c>
      <c r="B17" s="2">
        <v>4</v>
      </c>
      <c r="C17" s="4">
        <v>0.39382296217761298</v>
      </c>
      <c r="D17" s="2">
        <v>26</v>
      </c>
      <c r="E17" s="7" t="s">
        <v>42</v>
      </c>
      <c r="F17" s="7" t="s">
        <v>38</v>
      </c>
      <c r="G17" s="2">
        <f t="shared" si="0"/>
        <v>67</v>
      </c>
      <c r="H17" s="2">
        <f t="shared" si="1"/>
        <v>26.386138465900071</v>
      </c>
      <c r="I17" s="3">
        <f t="shared" si="2"/>
        <v>66.019512565328981</v>
      </c>
      <c r="J17" s="2">
        <f t="shared" si="3"/>
        <v>38</v>
      </c>
      <c r="K17" s="8" t="str">
        <f t="shared" si="4"/>
        <v>One</v>
      </c>
      <c r="L17" s="15" t="str">
        <f t="shared" si="5"/>
        <v>ago, my friend told</v>
      </c>
      <c r="M17" s="9" t="str">
        <f t="shared" si="6"/>
        <v>YES</v>
      </c>
      <c r="O17" s="15" t="s">
        <v>118</v>
      </c>
      <c r="P17" s="15" t="s">
        <v>117</v>
      </c>
    </row>
    <row r="18" spans="1:16" x14ac:dyDescent="0.3">
      <c r="A18" s="5">
        <v>105</v>
      </c>
      <c r="B18" s="2">
        <v>1</v>
      </c>
      <c r="C18" s="4">
        <v>0.29536722163321</v>
      </c>
      <c r="D18" s="2">
        <v>16</v>
      </c>
      <c r="E18" s="7" t="s">
        <v>94</v>
      </c>
      <c r="F18" s="7" t="s">
        <v>43</v>
      </c>
      <c r="G18" s="2">
        <f t="shared" si="0"/>
        <v>54</v>
      </c>
      <c r="H18" s="2">
        <f t="shared" si="1"/>
        <v>15.94982996819334</v>
      </c>
      <c r="I18" s="3">
        <f t="shared" si="2"/>
        <v>54.169856463859631</v>
      </c>
      <c r="J18" s="2">
        <f t="shared" si="3"/>
        <v>42</v>
      </c>
      <c r="K18" s="8" t="str">
        <f t="shared" si="4"/>
        <v>All</v>
      </c>
      <c r="L18" s="15" t="str">
        <f t="shared" si="5"/>
        <v>were abhorrent to his</v>
      </c>
      <c r="M18" s="9" t="str">
        <f t="shared" si="6"/>
        <v>YES</v>
      </c>
      <c r="O18" s="15" t="s">
        <v>118</v>
      </c>
      <c r="P18" s="15" t="s">
        <v>117</v>
      </c>
    </row>
    <row r="19" spans="1:16" x14ac:dyDescent="0.3">
      <c r="A19" s="5">
        <v>105</v>
      </c>
      <c r="B19" s="2">
        <v>2</v>
      </c>
      <c r="C19" s="4">
        <v>0.39382296217761298</v>
      </c>
      <c r="D19" s="2">
        <v>16</v>
      </c>
      <c r="E19" s="7" t="s">
        <v>83</v>
      </c>
      <c r="F19" s="7" t="s">
        <v>43</v>
      </c>
      <c r="G19" s="2">
        <f t="shared" si="0"/>
        <v>40</v>
      </c>
      <c r="H19" s="2">
        <f t="shared" si="1"/>
        <v>15.75291848710452</v>
      </c>
      <c r="I19" s="3">
        <f t="shared" si="2"/>
        <v>40.627392347894755</v>
      </c>
      <c r="J19" s="2">
        <f t="shared" si="3"/>
        <v>42</v>
      </c>
      <c r="K19" s="8" t="str">
        <f t="shared" si="4"/>
        <v>All</v>
      </c>
      <c r="L19" s="15" t="str">
        <f t="shared" si="5"/>
        <v>were abhorrent to his</v>
      </c>
      <c r="M19" s="9" t="str">
        <f t="shared" si="6"/>
        <v>YES</v>
      </c>
      <c r="O19" s="15" t="s">
        <v>118</v>
      </c>
      <c r="P19" s="15" t="s">
        <v>117</v>
      </c>
    </row>
    <row r="20" spans="1:16" x14ac:dyDescent="0.3">
      <c r="A20" s="5">
        <v>105</v>
      </c>
      <c r="B20" s="2">
        <v>3</v>
      </c>
      <c r="C20" s="4">
        <v>0.29536722163321</v>
      </c>
      <c r="D20" s="2">
        <v>26</v>
      </c>
      <c r="E20" s="7" t="s">
        <v>84</v>
      </c>
      <c r="F20" s="7" t="s">
        <v>43</v>
      </c>
      <c r="G20" s="2">
        <f t="shared" si="0"/>
        <v>87</v>
      </c>
      <c r="H20" s="2">
        <f t="shared" si="1"/>
        <v>25.69694828208927</v>
      </c>
      <c r="I20" s="3">
        <f t="shared" si="2"/>
        <v>88.026016753771898</v>
      </c>
      <c r="J20" s="2">
        <f t="shared" si="3"/>
        <v>42</v>
      </c>
      <c r="K20" s="8" t="str">
        <f t="shared" si="4"/>
        <v>All</v>
      </c>
      <c r="L20" s="15" t="str">
        <f t="shared" si="5"/>
        <v>were abhorrent to his</v>
      </c>
      <c r="M20" s="9" t="str">
        <f t="shared" si="6"/>
        <v>YES</v>
      </c>
      <c r="O20" s="15" t="s">
        <v>118</v>
      </c>
      <c r="P20" s="15" t="s">
        <v>117</v>
      </c>
    </row>
    <row r="21" spans="1:16" x14ac:dyDescent="0.3">
      <c r="A21" s="5">
        <v>105</v>
      </c>
      <c r="B21" s="2">
        <v>4</v>
      </c>
      <c r="C21" s="4">
        <v>0.39382296217761298</v>
      </c>
      <c r="D21" s="2">
        <v>26</v>
      </c>
      <c r="E21" s="7" t="s">
        <v>85</v>
      </c>
      <c r="F21" s="7" t="s">
        <v>43</v>
      </c>
      <c r="G21" s="2">
        <f t="shared" si="0"/>
        <v>66</v>
      </c>
      <c r="H21" s="2">
        <f t="shared" si="1"/>
        <v>25.992315503722455</v>
      </c>
      <c r="I21" s="3">
        <f t="shared" si="2"/>
        <v>66.019512565328981</v>
      </c>
      <c r="J21" s="2">
        <f t="shared" si="3"/>
        <v>42</v>
      </c>
      <c r="K21" s="8" t="str">
        <f t="shared" si="4"/>
        <v>All</v>
      </c>
      <c r="L21" s="15" t="str">
        <f t="shared" si="5"/>
        <v>were abhorrent to his</v>
      </c>
      <c r="M21" s="9" t="str">
        <f t="shared" si="6"/>
        <v>YES</v>
      </c>
      <c r="O21" s="15" t="s">
        <v>118</v>
      </c>
      <c r="P21" s="15" t="s">
        <v>117</v>
      </c>
    </row>
    <row r="22" spans="1:16" x14ac:dyDescent="0.3">
      <c r="A22" s="5">
        <v>106</v>
      </c>
      <c r="B22" s="2">
        <v>1</v>
      </c>
      <c r="C22" s="4">
        <v>0.29536722163321</v>
      </c>
      <c r="D22" s="2">
        <v>16</v>
      </c>
      <c r="E22" s="7" t="s">
        <v>88</v>
      </c>
      <c r="F22" s="7" t="s">
        <v>44</v>
      </c>
      <c r="G22" s="2">
        <f t="shared" si="0"/>
        <v>55</v>
      </c>
      <c r="H22" s="2">
        <f t="shared" si="1"/>
        <v>16.245197189826548</v>
      </c>
      <c r="I22" s="3">
        <f t="shared" si="2"/>
        <v>54.169856463859631</v>
      </c>
      <c r="J22" s="2">
        <f t="shared" si="3"/>
        <v>35</v>
      </c>
      <c r="K22" s="8" t="str">
        <f t="shared" si="4"/>
        <v>I</v>
      </c>
      <c r="L22" s="15" t="str">
        <f t="shared" si="5"/>
        <v>ease with which he</v>
      </c>
      <c r="M22" s="9" t="str">
        <f t="shared" si="6"/>
        <v>YES</v>
      </c>
      <c r="O22" s="15" t="s">
        <v>118</v>
      </c>
      <c r="P22" s="15" t="s">
        <v>117</v>
      </c>
    </row>
    <row r="23" spans="1:16" x14ac:dyDescent="0.3">
      <c r="A23" s="5">
        <v>106</v>
      </c>
      <c r="B23" s="2">
        <v>2</v>
      </c>
      <c r="C23" s="4">
        <v>0.39382296217761298</v>
      </c>
      <c r="D23" s="2">
        <v>16</v>
      </c>
      <c r="E23" s="7" t="s">
        <v>93</v>
      </c>
      <c r="F23" s="7" t="s">
        <v>44</v>
      </c>
      <c r="G23" s="2">
        <f t="shared" si="0"/>
        <v>41</v>
      </c>
      <c r="H23" s="2">
        <f t="shared" si="1"/>
        <v>16.146741449282132</v>
      </c>
      <c r="I23" s="3">
        <f t="shared" si="2"/>
        <v>40.627392347894755</v>
      </c>
      <c r="J23" s="2">
        <f t="shared" si="3"/>
        <v>35</v>
      </c>
      <c r="K23" s="8" t="str">
        <f t="shared" si="4"/>
        <v>I</v>
      </c>
      <c r="L23" s="15" t="str">
        <f t="shared" si="5"/>
        <v>ease with which he</v>
      </c>
      <c r="M23" s="9" t="str">
        <f t="shared" si="6"/>
        <v>YES</v>
      </c>
      <c r="O23" s="15" t="s">
        <v>118</v>
      </c>
      <c r="P23" s="15" t="s">
        <v>117</v>
      </c>
    </row>
    <row r="24" spans="1:16" x14ac:dyDescent="0.3">
      <c r="A24" s="5">
        <v>106</v>
      </c>
      <c r="B24" s="2">
        <v>3</v>
      </c>
      <c r="C24" s="4">
        <v>0.29536722163321</v>
      </c>
      <c r="D24" s="2">
        <v>26</v>
      </c>
      <c r="E24" s="7" t="s">
        <v>86</v>
      </c>
      <c r="F24" s="7" t="s">
        <v>44</v>
      </c>
      <c r="G24" s="2">
        <f t="shared" si="0"/>
        <v>88</v>
      </c>
      <c r="H24" s="2">
        <f t="shared" si="1"/>
        <v>25.99231550372248</v>
      </c>
      <c r="I24" s="3">
        <f t="shared" si="2"/>
        <v>88.026016753771898</v>
      </c>
      <c r="J24" s="2">
        <f t="shared" si="3"/>
        <v>35</v>
      </c>
      <c r="K24" s="8" t="str">
        <f t="shared" si="4"/>
        <v>I</v>
      </c>
      <c r="L24" s="15" t="str">
        <f t="shared" si="5"/>
        <v>ease with which he</v>
      </c>
      <c r="M24" s="9" t="str">
        <f t="shared" si="6"/>
        <v>YES</v>
      </c>
      <c r="O24" s="15" t="s">
        <v>118</v>
      </c>
      <c r="P24" s="15" t="s">
        <v>117</v>
      </c>
    </row>
    <row r="25" spans="1:16" x14ac:dyDescent="0.3">
      <c r="A25" s="5">
        <v>106</v>
      </c>
      <c r="B25" s="2">
        <v>4</v>
      </c>
      <c r="C25" s="4">
        <v>0.39382296217761298</v>
      </c>
      <c r="D25" s="2">
        <v>26</v>
      </c>
      <c r="E25" s="7" t="s">
        <v>87</v>
      </c>
      <c r="F25" s="7" t="s">
        <v>44</v>
      </c>
      <c r="G25" s="2">
        <f t="shared" si="0"/>
        <v>66</v>
      </c>
      <c r="H25" s="2">
        <f t="shared" si="1"/>
        <v>25.992315503722455</v>
      </c>
      <c r="I25" s="3">
        <f t="shared" si="2"/>
        <v>66.019512565328981</v>
      </c>
      <c r="J25" s="2">
        <f t="shared" si="3"/>
        <v>35</v>
      </c>
      <c r="K25" s="8" t="str">
        <f t="shared" si="4"/>
        <v>I</v>
      </c>
      <c r="L25" s="15" t="str">
        <f t="shared" si="5"/>
        <v>ease with which he</v>
      </c>
      <c r="M25" s="9" t="str">
        <f t="shared" si="6"/>
        <v>YES</v>
      </c>
      <c r="O25" s="15" t="s">
        <v>118</v>
      </c>
      <c r="P25" s="15" t="s">
        <v>117</v>
      </c>
    </row>
    <row r="26" spans="1:16" x14ac:dyDescent="0.3">
      <c r="A26" s="5">
        <v>107</v>
      </c>
      <c r="B26" s="2">
        <v>1</v>
      </c>
      <c r="C26" s="4">
        <v>0.29536722163321</v>
      </c>
      <c r="D26" s="2">
        <v>16</v>
      </c>
      <c r="E26" s="7" t="s">
        <v>89</v>
      </c>
      <c r="F26" s="7" t="s">
        <v>45</v>
      </c>
      <c r="G26" s="2">
        <f t="shared" si="0"/>
        <v>54</v>
      </c>
      <c r="H26" s="2">
        <f t="shared" si="1"/>
        <v>15.94982996819334</v>
      </c>
      <c r="I26" s="3">
        <f t="shared" si="2"/>
        <v>54.169856463859631</v>
      </c>
      <c r="J26" s="2">
        <f t="shared" si="3"/>
        <v>47</v>
      </c>
      <c r="K26" s="8" t="str">
        <f t="shared" si="4"/>
        <v>A</v>
      </c>
      <c r="L26" s="15" t="str">
        <f t="shared" si="5"/>
        <v>feet six inches in</v>
      </c>
      <c r="M26" s="9" t="str">
        <f t="shared" si="6"/>
        <v>YES</v>
      </c>
      <c r="O26" s="15" t="s">
        <v>118</v>
      </c>
      <c r="P26" s="15" t="s">
        <v>117</v>
      </c>
    </row>
    <row r="27" spans="1:16" x14ac:dyDescent="0.3">
      <c r="A27" s="5">
        <v>107</v>
      </c>
      <c r="B27" s="2">
        <v>2</v>
      </c>
      <c r="C27" s="4">
        <v>0.39382296217761298</v>
      </c>
      <c r="D27" s="2">
        <v>16</v>
      </c>
      <c r="E27" s="7" t="s">
        <v>90</v>
      </c>
      <c r="F27" s="7" t="s">
        <v>45</v>
      </c>
      <c r="G27" s="2">
        <f t="shared" si="0"/>
        <v>40</v>
      </c>
      <c r="H27" s="2">
        <f t="shared" si="1"/>
        <v>15.75291848710452</v>
      </c>
      <c r="I27" s="3">
        <f t="shared" si="2"/>
        <v>40.627392347894755</v>
      </c>
      <c r="J27" s="2">
        <f t="shared" si="3"/>
        <v>47</v>
      </c>
      <c r="K27" s="8" t="str">
        <f t="shared" si="4"/>
        <v>A</v>
      </c>
      <c r="L27" s="15" t="str">
        <f t="shared" si="5"/>
        <v>feet six inches in</v>
      </c>
      <c r="M27" s="9" t="str">
        <f t="shared" si="6"/>
        <v>YES</v>
      </c>
      <c r="O27" s="15" t="s">
        <v>118</v>
      </c>
      <c r="P27" s="15" t="s">
        <v>117</v>
      </c>
    </row>
    <row r="28" spans="1:16" x14ac:dyDescent="0.3">
      <c r="A28" s="5">
        <v>107</v>
      </c>
      <c r="B28" s="2">
        <v>3</v>
      </c>
      <c r="C28" s="4">
        <v>0.29536722163321</v>
      </c>
      <c r="D28" s="2">
        <v>26</v>
      </c>
      <c r="E28" s="7" t="s">
        <v>92</v>
      </c>
      <c r="F28" s="7" t="s">
        <v>45</v>
      </c>
      <c r="G28" s="2">
        <f t="shared" si="0"/>
        <v>89</v>
      </c>
      <c r="H28" s="2">
        <f t="shared" si="1"/>
        <v>26.28768272535569</v>
      </c>
      <c r="I28" s="3">
        <f t="shared" si="2"/>
        <v>88.026016753771898</v>
      </c>
      <c r="J28" s="2">
        <f t="shared" si="3"/>
        <v>47</v>
      </c>
      <c r="K28" s="8" t="str">
        <f t="shared" si="4"/>
        <v>A</v>
      </c>
      <c r="L28" s="15" t="str">
        <f t="shared" si="5"/>
        <v>feet six inches in</v>
      </c>
      <c r="M28" s="9" t="str">
        <f t="shared" si="6"/>
        <v>YES</v>
      </c>
      <c r="O28" s="15" t="s">
        <v>118</v>
      </c>
      <c r="P28" s="15" t="s">
        <v>117</v>
      </c>
    </row>
    <row r="29" spans="1:16" x14ac:dyDescent="0.3">
      <c r="A29" s="5">
        <v>107</v>
      </c>
      <c r="B29" s="2">
        <v>4</v>
      </c>
      <c r="C29" s="4">
        <v>0.39382296217761298</v>
      </c>
      <c r="D29" s="2">
        <v>26</v>
      </c>
      <c r="E29" s="7" t="s">
        <v>91</v>
      </c>
      <c r="F29" s="7" t="s">
        <v>45</v>
      </c>
      <c r="G29" s="2">
        <f t="shared" si="0"/>
        <v>65</v>
      </c>
      <c r="H29" s="2">
        <f t="shared" si="1"/>
        <v>25.598492541544843</v>
      </c>
      <c r="I29" s="3">
        <f t="shared" si="2"/>
        <v>66.019512565328981</v>
      </c>
      <c r="J29" s="2">
        <f t="shared" si="3"/>
        <v>47</v>
      </c>
      <c r="K29" s="8" t="str">
        <f t="shared" si="4"/>
        <v>A</v>
      </c>
      <c r="L29" s="15" t="str">
        <f t="shared" si="5"/>
        <v>feet six inches in</v>
      </c>
      <c r="M29" s="9" t="str">
        <f t="shared" si="6"/>
        <v>YES</v>
      </c>
      <c r="O29" s="15" t="s">
        <v>118</v>
      </c>
      <c r="P29" s="15" t="s">
        <v>117</v>
      </c>
    </row>
    <row r="30" spans="1:16" x14ac:dyDescent="0.3">
      <c r="A30" s="5">
        <v>108</v>
      </c>
      <c r="B30" s="2">
        <v>1</v>
      </c>
      <c r="C30" s="4">
        <v>0.29536722163321</v>
      </c>
      <c r="D30" s="2">
        <v>16</v>
      </c>
      <c r="E30" s="7" t="s">
        <v>51</v>
      </c>
      <c r="F30" s="7" t="s">
        <v>50</v>
      </c>
      <c r="G30" s="2">
        <f t="shared" si="0"/>
        <v>53</v>
      </c>
      <c r="H30" s="2">
        <f t="shared" si="1"/>
        <v>15.65446274656013</v>
      </c>
      <c r="I30" s="3">
        <f t="shared" si="2"/>
        <v>54.169856463859631</v>
      </c>
      <c r="J30" s="2">
        <f t="shared" si="3"/>
        <v>68</v>
      </c>
      <c r="K30" s="8" t="str">
        <f t="shared" si="4"/>
        <v>There</v>
      </c>
      <c r="L30" s="15" t="str">
        <f t="shared" si="5"/>
        <v>who had seven little</v>
      </c>
      <c r="M30" s="9" t="str">
        <f t="shared" si="6"/>
        <v>YES</v>
      </c>
      <c r="O30" s="15" t="s">
        <v>118</v>
      </c>
      <c r="P30" s="15" t="s">
        <v>117</v>
      </c>
    </row>
    <row r="31" spans="1:16" x14ac:dyDescent="0.3">
      <c r="A31" s="5">
        <v>108</v>
      </c>
      <c r="B31" s="2">
        <v>2</v>
      </c>
      <c r="C31" s="4">
        <v>0.39382296217761298</v>
      </c>
      <c r="D31" s="2">
        <v>16</v>
      </c>
      <c r="E31" s="7" t="s">
        <v>52</v>
      </c>
      <c r="F31" s="7" t="s">
        <v>50</v>
      </c>
      <c r="G31" s="2">
        <f t="shared" si="0"/>
        <v>41</v>
      </c>
      <c r="H31" s="2">
        <f t="shared" si="1"/>
        <v>16.146741449282132</v>
      </c>
      <c r="I31" s="3">
        <f t="shared" si="2"/>
        <v>40.627392347894755</v>
      </c>
      <c r="J31" s="2">
        <f t="shared" si="3"/>
        <v>68</v>
      </c>
      <c r="K31" s="8" t="str">
        <f t="shared" si="4"/>
        <v>There</v>
      </c>
      <c r="L31" s="15" t="str">
        <f t="shared" si="5"/>
        <v>who had seven little</v>
      </c>
      <c r="M31" s="9" t="str">
        <f t="shared" si="6"/>
        <v>YES</v>
      </c>
      <c r="O31" s="15" t="s">
        <v>118</v>
      </c>
      <c r="P31" s="15" t="s">
        <v>117</v>
      </c>
    </row>
    <row r="32" spans="1:16" x14ac:dyDescent="0.3">
      <c r="A32" s="5">
        <v>108</v>
      </c>
      <c r="B32" s="2">
        <v>3</v>
      </c>
      <c r="C32" s="4">
        <v>0.29536722163321</v>
      </c>
      <c r="D32" s="2">
        <v>26</v>
      </c>
      <c r="E32" s="7" t="s">
        <v>53</v>
      </c>
      <c r="F32" s="7" t="s">
        <v>50</v>
      </c>
      <c r="G32" s="2">
        <f t="shared" si="0"/>
        <v>87</v>
      </c>
      <c r="H32" s="2">
        <f t="shared" si="1"/>
        <v>25.69694828208927</v>
      </c>
      <c r="I32" s="3">
        <f t="shared" si="2"/>
        <v>88.026016753771898</v>
      </c>
      <c r="J32" s="2">
        <f t="shared" si="3"/>
        <v>68</v>
      </c>
      <c r="K32" s="8" t="str">
        <f t="shared" si="4"/>
        <v>There</v>
      </c>
      <c r="L32" s="15" t="str">
        <f t="shared" si="5"/>
        <v>who had seven little</v>
      </c>
      <c r="M32" s="9" t="str">
        <f t="shared" si="6"/>
        <v>YES</v>
      </c>
      <c r="O32" s="15" t="s">
        <v>118</v>
      </c>
      <c r="P32" s="15" t="s">
        <v>117</v>
      </c>
    </row>
    <row r="33" spans="1:16" x14ac:dyDescent="0.3">
      <c r="A33" s="5">
        <v>108</v>
      </c>
      <c r="B33" s="2">
        <v>4</v>
      </c>
      <c r="C33" s="4">
        <v>0.39382296217761298</v>
      </c>
      <c r="D33" s="2">
        <v>26</v>
      </c>
      <c r="E33" s="7" t="s">
        <v>54</v>
      </c>
      <c r="F33" s="7" t="s">
        <v>50</v>
      </c>
      <c r="G33" s="2">
        <f t="shared" si="0"/>
        <v>65</v>
      </c>
      <c r="H33" s="2">
        <f t="shared" si="1"/>
        <v>25.598492541544843</v>
      </c>
      <c r="I33" s="3">
        <f t="shared" si="2"/>
        <v>66.019512565328981</v>
      </c>
      <c r="J33" s="2">
        <f t="shared" si="3"/>
        <v>68</v>
      </c>
      <c r="K33" s="8" t="str">
        <f t="shared" si="4"/>
        <v>There</v>
      </c>
      <c r="L33" s="15" t="str">
        <f t="shared" si="5"/>
        <v>who had seven little</v>
      </c>
      <c r="M33" s="9" t="str">
        <f t="shared" si="6"/>
        <v>YES</v>
      </c>
      <c r="O33" s="15" t="s">
        <v>118</v>
      </c>
      <c r="P33" s="15" t="s">
        <v>117</v>
      </c>
    </row>
    <row r="34" spans="1:16" x14ac:dyDescent="0.3">
      <c r="A34" s="5">
        <v>109</v>
      </c>
      <c r="B34" s="2">
        <v>1</v>
      </c>
      <c r="C34" s="4">
        <v>0.29536722163321</v>
      </c>
      <c r="D34" s="2">
        <v>16</v>
      </c>
      <c r="E34" s="7" t="s">
        <v>56</v>
      </c>
      <c r="F34" s="7" t="s">
        <v>55</v>
      </c>
      <c r="G34" s="2">
        <f t="shared" ref="G34:G69" si="7">LEN(E34)</f>
        <v>54</v>
      </c>
      <c r="H34" s="2">
        <f t="shared" ref="H34:H65" si="8">G34*C34</f>
        <v>15.94982996819334</v>
      </c>
      <c r="I34" s="3">
        <f t="shared" ref="I34:I69" si="9">D34/C34</f>
        <v>54.169856463859631</v>
      </c>
      <c r="J34" s="2">
        <f t="shared" ref="J34:J69" si="10">LEN(F34)</f>
        <v>50</v>
      </c>
      <c r="K34" s="8" t="str">
        <f t="shared" ref="K34:K69" si="11">LEFT(E34, FIND(" ", E34)-1)</f>
        <v>There</v>
      </c>
      <c r="L34" s="15" t="str">
        <f t="shared" ref="L34:L69" si="12">MID(E34,FIND("@",SUBSTITUTE(E34," ","@",LEN(E34)-LEN(SUBSTITUTE(E34," ",""))-(4-1)))+1,LEN(E34))</f>
        <v>middle of a deep</v>
      </c>
      <c r="M34" s="9" t="str">
        <f t="shared" ref="M34:M69" si="13">IF(OR(LEN(F34)&lt;30, LEN(F34)&gt;90), "NO", "YES")</f>
        <v>YES</v>
      </c>
      <c r="O34" s="15" t="s">
        <v>118</v>
      </c>
      <c r="P34" s="15" t="s">
        <v>117</v>
      </c>
    </row>
    <row r="35" spans="1:16" x14ac:dyDescent="0.3">
      <c r="A35" s="5">
        <v>109</v>
      </c>
      <c r="B35" s="2">
        <v>2</v>
      </c>
      <c r="C35" s="4">
        <v>0.39382296217761298</v>
      </c>
      <c r="D35" s="2">
        <v>16</v>
      </c>
      <c r="E35" s="7" t="s">
        <v>57</v>
      </c>
      <c r="F35" s="7" t="s">
        <v>55</v>
      </c>
      <c r="G35" s="2">
        <f t="shared" si="7"/>
        <v>40</v>
      </c>
      <c r="H35" s="2">
        <f t="shared" si="8"/>
        <v>15.75291848710452</v>
      </c>
      <c r="I35" s="3">
        <f t="shared" si="9"/>
        <v>40.627392347894755</v>
      </c>
      <c r="J35" s="2">
        <f t="shared" si="10"/>
        <v>50</v>
      </c>
      <c r="K35" s="8" t="str">
        <f t="shared" si="11"/>
        <v>There</v>
      </c>
      <c r="L35" s="15" t="str">
        <f t="shared" si="12"/>
        <v>middle of a deep</v>
      </c>
      <c r="M35" s="9" t="str">
        <f t="shared" si="13"/>
        <v>YES</v>
      </c>
      <c r="O35" s="15" t="s">
        <v>118</v>
      </c>
      <c r="P35" s="15" t="s">
        <v>117</v>
      </c>
    </row>
    <row r="36" spans="1:16" x14ac:dyDescent="0.3">
      <c r="A36" s="5">
        <v>109</v>
      </c>
      <c r="B36" s="2">
        <v>3</v>
      </c>
      <c r="C36" s="4">
        <v>0.29536722163321</v>
      </c>
      <c r="D36" s="2">
        <v>26</v>
      </c>
      <c r="E36" s="7" t="s">
        <v>58</v>
      </c>
      <c r="F36" s="7" t="s">
        <v>55</v>
      </c>
      <c r="G36" s="2">
        <f t="shared" si="7"/>
        <v>87</v>
      </c>
      <c r="H36" s="2">
        <f t="shared" si="8"/>
        <v>25.69694828208927</v>
      </c>
      <c r="I36" s="3">
        <f t="shared" si="9"/>
        <v>88.026016753771898</v>
      </c>
      <c r="J36" s="2">
        <f t="shared" si="10"/>
        <v>50</v>
      </c>
      <c r="K36" s="8" t="str">
        <f t="shared" si="11"/>
        <v>There</v>
      </c>
      <c r="L36" s="15" t="str">
        <f t="shared" si="12"/>
        <v>middle of a deep</v>
      </c>
      <c r="M36" s="9" t="str">
        <f t="shared" si="13"/>
        <v>YES</v>
      </c>
      <c r="O36" s="15" t="s">
        <v>118</v>
      </c>
      <c r="P36" s="15" t="s">
        <v>117</v>
      </c>
    </row>
    <row r="37" spans="1:16" x14ac:dyDescent="0.3">
      <c r="A37" s="5">
        <v>109</v>
      </c>
      <c r="B37" s="2">
        <v>4</v>
      </c>
      <c r="C37" s="4">
        <v>0.39382296217761298</v>
      </c>
      <c r="D37" s="2">
        <v>26</v>
      </c>
      <c r="E37" s="7" t="s">
        <v>59</v>
      </c>
      <c r="F37" s="7" t="s">
        <v>55</v>
      </c>
      <c r="G37" s="2">
        <f t="shared" si="7"/>
        <v>66</v>
      </c>
      <c r="H37" s="2">
        <f t="shared" si="8"/>
        <v>25.992315503722455</v>
      </c>
      <c r="I37" s="3">
        <f t="shared" si="9"/>
        <v>66.019512565328981</v>
      </c>
      <c r="J37" s="2">
        <f t="shared" si="10"/>
        <v>50</v>
      </c>
      <c r="K37" s="8" t="str">
        <f t="shared" si="11"/>
        <v>There</v>
      </c>
      <c r="L37" s="15" t="str">
        <f t="shared" si="12"/>
        <v>middle of a deep</v>
      </c>
      <c r="M37" s="9" t="str">
        <f t="shared" si="13"/>
        <v>YES</v>
      </c>
      <c r="O37" s="15" t="s">
        <v>118</v>
      </c>
      <c r="P37" s="15" t="s">
        <v>117</v>
      </c>
    </row>
    <row r="38" spans="1:16" x14ac:dyDescent="0.3">
      <c r="A38" s="5">
        <v>110</v>
      </c>
      <c r="B38" s="2">
        <v>1</v>
      </c>
      <c r="C38" s="4">
        <v>0.29536722163321</v>
      </c>
      <c r="D38" s="2">
        <v>16</v>
      </c>
      <c r="E38" s="7" t="s">
        <v>61</v>
      </c>
      <c r="F38" s="7" t="s">
        <v>60</v>
      </c>
      <c r="G38" s="2">
        <f t="shared" si="7"/>
        <v>53</v>
      </c>
      <c r="H38" s="2">
        <f t="shared" si="8"/>
        <v>15.65446274656013</v>
      </c>
      <c r="I38" s="3">
        <f t="shared" si="9"/>
        <v>54.169856463859631</v>
      </c>
      <c r="J38" s="2">
        <f t="shared" si="10"/>
        <v>49</v>
      </c>
      <c r="K38" s="8" t="str">
        <f t="shared" si="11"/>
        <v>In</v>
      </c>
      <c r="L38" s="15" t="str">
        <f t="shared" si="12"/>
        <v>woman, who had gathered</v>
      </c>
      <c r="M38" s="9" t="str">
        <f t="shared" si="13"/>
        <v>YES</v>
      </c>
      <c r="O38" s="15" t="s">
        <v>118</v>
      </c>
      <c r="P38" s="15" t="s">
        <v>117</v>
      </c>
    </row>
    <row r="39" spans="1:16" x14ac:dyDescent="0.3">
      <c r="A39" s="5">
        <v>110</v>
      </c>
      <c r="B39" s="2">
        <v>2</v>
      </c>
      <c r="C39" s="4">
        <v>0.39382296217761298</v>
      </c>
      <c r="D39" s="2">
        <v>16</v>
      </c>
      <c r="E39" s="7" t="s">
        <v>62</v>
      </c>
      <c r="F39" s="7" t="s">
        <v>60</v>
      </c>
      <c r="G39" s="2">
        <f t="shared" si="7"/>
        <v>41</v>
      </c>
      <c r="H39" s="2">
        <f t="shared" si="8"/>
        <v>16.146741449282132</v>
      </c>
      <c r="I39" s="3">
        <f t="shared" si="9"/>
        <v>40.627392347894755</v>
      </c>
      <c r="J39" s="2">
        <f t="shared" si="10"/>
        <v>49</v>
      </c>
      <c r="K39" s="8" t="str">
        <f t="shared" si="11"/>
        <v>In</v>
      </c>
      <c r="L39" s="15" t="str">
        <f t="shared" si="12"/>
        <v>woman, who had gathered</v>
      </c>
      <c r="M39" s="9" t="str">
        <f t="shared" si="13"/>
        <v>YES</v>
      </c>
      <c r="O39" s="15" t="s">
        <v>118</v>
      </c>
      <c r="P39" s="15" t="s">
        <v>117</v>
      </c>
    </row>
    <row r="40" spans="1:16" x14ac:dyDescent="0.3">
      <c r="A40" s="5">
        <v>110</v>
      </c>
      <c r="B40" s="2">
        <v>3</v>
      </c>
      <c r="C40" s="4">
        <v>0.29536722163321</v>
      </c>
      <c r="D40" s="2">
        <v>26</v>
      </c>
      <c r="E40" s="7" t="s">
        <v>63</v>
      </c>
      <c r="F40" s="7" t="s">
        <v>60</v>
      </c>
      <c r="G40" s="2">
        <f t="shared" si="7"/>
        <v>88</v>
      </c>
      <c r="H40" s="2">
        <f t="shared" si="8"/>
        <v>25.99231550372248</v>
      </c>
      <c r="I40" s="3">
        <f t="shared" si="9"/>
        <v>88.026016753771898</v>
      </c>
      <c r="J40" s="2">
        <f t="shared" si="10"/>
        <v>49</v>
      </c>
      <c r="K40" s="8" t="str">
        <f t="shared" si="11"/>
        <v>In</v>
      </c>
      <c r="L40" s="15" t="str">
        <f t="shared" si="12"/>
        <v>woman, who had gathered</v>
      </c>
      <c r="M40" s="9" t="str">
        <f t="shared" si="13"/>
        <v>YES</v>
      </c>
      <c r="O40" s="15" t="s">
        <v>118</v>
      </c>
      <c r="P40" s="15" t="s">
        <v>117</v>
      </c>
    </row>
    <row r="41" spans="1:16" x14ac:dyDescent="0.3">
      <c r="A41" s="5">
        <v>110</v>
      </c>
      <c r="B41" s="2">
        <v>4</v>
      </c>
      <c r="C41" s="4">
        <v>0.39382296217761298</v>
      </c>
      <c r="D41" s="2">
        <v>26</v>
      </c>
      <c r="E41" s="7" t="s">
        <v>64</v>
      </c>
      <c r="F41" s="7" t="s">
        <v>60</v>
      </c>
      <c r="G41" s="2">
        <f t="shared" si="7"/>
        <v>66</v>
      </c>
      <c r="H41" s="2">
        <f t="shared" si="8"/>
        <v>25.992315503722455</v>
      </c>
      <c r="I41" s="3">
        <f t="shared" si="9"/>
        <v>66.019512565328981</v>
      </c>
      <c r="J41" s="2">
        <f t="shared" si="10"/>
        <v>49</v>
      </c>
      <c r="K41" s="8" t="str">
        <f t="shared" si="11"/>
        <v>In</v>
      </c>
      <c r="L41" s="15" t="str">
        <f t="shared" si="12"/>
        <v>woman, who had gathered</v>
      </c>
      <c r="M41" s="9" t="str">
        <f t="shared" si="13"/>
        <v>YES</v>
      </c>
      <c r="O41" s="15" t="s">
        <v>118</v>
      </c>
      <c r="P41" s="15" t="s">
        <v>117</v>
      </c>
    </row>
    <row r="42" spans="1:16" x14ac:dyDescent="0.3">
      <c r="A42" s="5">
        <v>111</v>
      </c>
      <c r="B42" s="2">
        <v>1</v>
      </c>
      <c r="C42" s="4">
        <v>0.29536722163321</v>
      </c>
      <c r="D42" s="2">
        <v>16</v>
      </c>
      <c r="E42" s="7" t="s">
        <v>66</v>
      </c>
      <c r="F42" s="7" t="s">
        <v>65</v>
      </c>
      <c r="G42" s="2">
        <f t="shared" si="7"/>
        <v>54</v>
      </c>
      <c r="H42" s="2">
        <f t="shared" si="8"/>
        <v>15.94982996819334</v>
      </c>
      <c r="I42" s="3">
        <f t="shared" si="9"/>
        <v>54.169856463859631</v>
      </c>
      <c r="J42" s="2">
        <f t="shared" si="10"/>
        <v>48</v>
      </c>
      <c r="K42" s="8" t="str">
        <f t="shared" si="11"/>
        <v>A</v>
      </c>
      <c r="L42" s="15" t="str">
        <f t="shared" si="12"/>
        <v>a country a great</v>
      </c>
      <c r="M42" s="9" t="str">
        <f t="shared" si="13"/>
        <v>YES</v>
      </c>
      <c r="O42" s="15" t="s">
        <v>118</v>
      </c>
      <c r="P42" s="15" t="s">
        <v>117</v>
      </c>
    </row>
    <row r="43" spans="1:16" x14ac:dyDescent="0.3">
      <c r="A43" s="5">
        <v>111</v>
      </c>
      <c r="B43" s="2">
        <v>2</v>
      </c>
      <c r="C43" s="4">
        <v>0.39382296217761298</v>
      </c>
      <c r="D43" s="2">
        <v>16</v>
      </c>
      <c r="E43" s="7" t="s">
        <v>67</v>
      </c>
      <c r="F43" s="7" t="s">
        <v>65</v>
      </c>
      <c r="G43" s="2">
        <f t="shared" si="7"/>
        <v>40</v>
      </c>
      <c r="H43" s="2">
        <f t="shared" si="8"/>
        <v>15.75291848710452</v>
      </c>
      <c r="I43" s="3">
        <f t="shared" si="9"/>
        <v>40.627392347894755</v>
      </c>
      <c r="J43" s="2">
        <f t="shared" si="10"/>
        <v>48</v>
      </c>
      <c r="K43" s="8" t="str">
        <f t="shared" si="11"/>
        <v>A</v>
      </c>
      <c r="L43" s="15" t="str">
        <f t="shared" si="12"/>
        <v>a country a great</v>
      </c>
      <c r="M43" s="9" t="str">
        <f t="shared" si="13"/>
        <v>YES</v>
      </c>
      <c r="O43" s="15" t="s">
        <v>118</v>
      </c>
      <c r="P43" s="15" t="s">
        <v>117</v>
      </c>
    </row>
    <row r="44" spans="1:16" x14ac:dyDescent="0.3">
      <c r="A44" s="5">
        <v>111</v>
      </c>
      <c r="B44" s="2">
        <v>3</v>
      </c>
      <c r="C44" s="4">
        <v>0.29536722163321</v>
      </c>
      <c r="D44" s="2">
        <v>26</v>
      </c>
      <c r="E44" s="7" t="s">
        <v>68</v>
      </c>
      <c r="F44" s="7" t="s">
        <v>65</v>
      </c>
      <c r="G44" s="2">
        <f t="shared" si="7"/>
        <v>89</v>
      </c>
      <c r="H44" s="2">
        <f t="shared" si="8"/>
        <v>26.28768272535569</v>
      </c>
      <c r="I44" s="3">
        <f t="shared" si="9"/>
        <v>88.026016753771898</v>
      </c>
      <c r="J44" s="2">
        <f t="shared" si="10"/>
        <v>48</v>
      </c>
      <c r="K44" s="8" t="str">
        <f t="shared" si="11"/>
        <v>A</v>
      </c>
      <c r="L44" s="15" t="str">
        <f t="shared" si="12"/>
        <v>a country a great</v>
      </c>
      <c r="M44" s="9" t="str">
        <f t="shared" si="13"/>
        <v>YES</v>
      </c>
      <c r="O44" s="15" t="s">
        <v>118</v>
      </c>
      <c r="P44" s="15" t="s">
        <v>117</v>
      </c>
    </row>
    <row r="45" spans="1:16" x14ac:dyDescent="0.3">
      <c r="A45" s="5">
        <v>111</v>
      </c>
      <c r="B45" s="2">
        <v>4</v>
      </c>
      <c r="C45" s="4">
        <v>0.39382296217761298</v>
      </c>
      <c r="D45" s="2">
        <v>26</v>
      </c>
      <c r="E45" s="7" t="s">
        <v>69</v>
      </c>
      <c r="F45" s="7" t="s">
        <v>65</v>
      </c>
      <c r="G45" s="2">
        <f t="shared" si="7"/>
        <v>67</v>
      </c>
      <c r="H45" s="2">
        <f t="shared" si="8"/>
        <v>26.386138465900071</v>
      </c>
      <c r="I45" s="3">
        <f t="shared" si="9"/>
        <v>66.019512565328981</v>
      </c>
      <c r="J45" s="2">
        <f t="shared" si="10"/>
        <v>48</v>
      </c>
      <c r="K45" s="8" t="str">
        <f t="shared" si="11"/>
        <v>A</v>
      </c>
      <c r="L45" s="15" t="str">
        <f t="shared" si="12"/>
        <v>a country a great</v>
      </c>
      <c r="M45" s="9" t="str">
        <f t="shared" si="13"/>
        <v>YES</v>
      </c>
      <c r="O45" s="15" t="s">
        <v>118</v>
      </c>
      <c r="P45" s="15" t="s">
        <v>117</v>
      </c>
    </row>
    <row r="46" spans="1:16" x14ac:dyDescent="0.3">
      <c r="A46" s="5">
        <v>112</v>
      </c>
      <c r="B46" s="2">
        <v>1</v>
      </c>
      <c r="C46" s="4">
        <v>0.29536722163321</v>
      </c>
      <c r="D46" s="2">
        <v>16</v>
      </c>
      <c r="E46" s="7" t="s">
        <v>76</v>
      </c>
      <c r="F46" s="7" t="s">
        <v>75</v>
      </c>
      <c r="G46" s="2">
        <f t="shared" si="7"/>
        <v>55</v>
      </c>
      <c r="H46" s="2">
        <f t="shared" si="8"/>
        <v>16.245197189826548</v>
      </c>
      <c r="I46" s="3">
        <f t="shared" si="9"/>
        <v>54.169856463859631</v>
      </c>
      <c r="J46" s="2">
        <f t="shared" si="10"/>
        <v>42</v>
      </c>
      <c r="K46" s="8" t="str">
        <f t="shared" si="11"/>
        <v>The</v>
      </c>
      <c r="L46" s="15" t="str">
        <f t="shared" si="12"/>
        <v>a gold chain, when</v>
      </c>
      <c r="M46" s="9" t="str">
        <f t="shared" si="13"/>
        <v>YES</v>
      </c>
      <c r="O46" s="15" t="s">
        <v>118</v>
      </c>
      <c r="P46" s="15" t="s">
        <v>117</v>
      </c>
    </row>
    <row r="47" spans="1:16" x14ac:dyDescent="0.3">
      <c r="A47" s="5">
        <v>112</v>
      </c>
      <c r="B47" s="2">
        <v>2</v>
      </c>
      <c r="C47" s="4">
        <v>0.39382296217761298</v>
      </c>
      <c r="D47" s="2">
        <v>16</v>
      </c>
      <c r="E47" s="7" t="s">
        <v>77</v>
      </c>
      <c r="F47" s="7" t="s">
        <v>75</v>
      </c>
      <c r="G47" s="2">
        <f t="shared" si="7"/>
        <v>41</v>
      </c>
      <c r="H47" s="2">
        <f t="shared" si="8"/>
        <v>16.146741449282132</v>
      </c>
      <c r="I47" s="3">
        <f t="shared" si="9"/>
        <v>40.627392347894755</v>
      </c>
      <c r="J47" s="2">
        <f t="shared" si="10"/>
        <v>42</v>
      </c>
      <c r="K47" s="8" t="str">
        <f t="shared" si="11"/>
        <v>The</v>
      </c>
      <c r="L47" s="15" t="str">
        <f t="shared" si="12"/>
        <v>a gold chain, when</v>
      </c>
      <c r="M47" s="9" t="str">
        <f t="shared" si="13"/>
        <v>YES</v>
      </c>
      <c r="O47" s="15" t="s">
        <v>118</v>
      </c>
      <c r="P47" s="15" t="s">
        <v>117</v>
      </c>
    </row>
    <row r="48" spans="1:16" x14ac:dyDescent="0.3">
      <c r="A48" s="5">
        <v>112</v>
      </c>
      <c r="B48" s="2">
        <v>3</v>
      </c>
      <c r="C48" s="4">
        <v>0.29536722163321</v>
      </c>
      <c r="D48" s="2">
        <v>26</v>
      </c>
      <c r="E48" s="7" t="s">
        <v>79</v>
      </c>
      <c r="F48" s="7" t="s">
        <v>75</v>
      </c>
      <c r="G48" s="2">
        <f t="shared" si="7"/>
        <v>87</v>
      </c>
      <c r="H48" s="2">
        <f t="shared" si="8"/>
        <v>25.69694828208927</v>
      </c>
      <c r="I48" s="3">
        <f t="shared" si="9"/>
        <v>88.026016753771898</v>
      </c>
      <c r="J48" s="2">
        <f t="shared" si="10"/>
        <v>42</v>
      </c>
      <c r="K48" s="8" t="str">
        <f t="shared" si="11"/>
        <v>The</v>
      </c>
      <c r="L48" s="15" t="str">
        <f t="shared" si="12"/>
        <v>a gold chain, when</v>
      </c>
      <c r="M48" s="9" t="str">
        <f t="shared" si="13"/>
        <v>YES</v>
      </c>
      <c r="O48" s="15" t="s">
        <v>118</v>
      </c>
      <c r="P48" s="15" t="s">
        <v>117</v>
      </c>
    </row>
    <row r="49" spans="1:16" x14ac:dyDescent="0.3">
      <c r="A49" s="5">
        <v>112</v>
      </c>
      <c r="B49" s="2">
        <v>4</v>
      </c>
      <c r="C49" s="4">
        <v>0.39382296217761298</v>
      </c>
      <c r="D49" s="2">
        <v>26</v>
      </c>
      <c r="E49" s="7" t="s">
        <v>78</v>
      </c>
      <c r="F49" s="7" t="s">
        <v>75</v>
      </c>
      <c r="G49" s="2">
        <f t="shared" si="7"/>
        <v>67</v>
      </c>
      <c r="H49" s="2">
        <f t="shared" si="8"/>
        <v>26.386138465900071</v>
      </c>
      <c r="I49" s="3">
        <f t="shared" si="9"/>
        <v>66.019512565328981</v>
      </c>
      <c r="J49" s="2">
        <f t="shared" si="10"/>
        <v>42</v>
      </c>
      <c r="K49" s="8" t="str">
        <f t="shared" si="11"/>
        <v>The</v>
      </c>
      <c r="L49" s="15" t="str">
        <f t="shared" si="12"/>
        <v>a gold chain, when</v>
      </c>
      <c r="M49" s="9" t="str">
        <f t="shared" si="13"/>
        <v>YES</v>
      </c>
      <c r="O49" s="15" t="s">
        <v>118</v>
      </c>
      <c r="P49" s="15" t="s">
        <v>117</v>
      </c>
    </row>
    <row r="50" spans="1:16" x14ac:dyDescent="0.3">
      <c r="A50" s="5">
        <v>113</v>
      </c>
      <c r="B50" s="2">
        <v>1</v>
      </c>
      <c r="C50" s="4">
        <v>0.29536722163321</v>
      </c>
      <c r="D50" s="2">
        <v>16</v>
      </c>
      <c r="E50" s="7" t="s">
        <v>71</v>
      </c>
      <c r="F50" s="7" t="s">
        <v>70</v>
      </c>
      <c r="G50" s="2">
        <f t="shared" si="7"/>
        <v>54</v>
      </c>
      <c r="H50" s="2">
        <f t="shared" si="8"/>
        <v>15.94982996819334</v>
      </c>
      <c r="I50" s="3">
        <f t="shared" si="9"/>
        <v>54.169856463859631</v>
      </c>
      <c r="J50" s="2">
        <f t="shared" si="10"/>
        <v>55</v>
      </c>
      <c r="K50" s="8" t="str">
        <f t="shared" si="11"/>
        <v>There</v>
      </c>
      <c r="L50" s="15" t="str">
        <f t="shared" si="12"/>
        <v>hard and was very</v>
      </c>
      <c r="M50" s="9" t="str">
        <f t="shared" si="13"/>
        <v>YES</v>
      </c>
      <c r="O50" s="15" t="s">
        <v>118</v>
      </c>
      <c r="P50" s="15" t="s">
        <v>117</v>
      </c>
    </row>
    <row r="51" spans="1:16" x14ac:dyDescent="0.3">
      <c r="A51" s="5">
        <v>113</v>
      </c>
      <c r="B51" s="2">
        <v>2</v>
      </c>
      <c r="C51" s="4">
        <v>0.39382296217761298</v>
      </c>
      <c r="D51" s="2">
        <v>16</v>
      </c>
      <c r="E51" s="7" t="s">
        <v>72</v>
      </c>
      <c r="F51" s="7" t="s">
        <v>70</v>
      </c>
      <c r="G51" s="2">
        <f t="shared" si="7"/>
        <v>41</v>
      </c>
      <c r="H51" s="2">
        <f t="shared" si="8"/>
        <v>16.146741449282132</v>
      </c>
      <c r="I51" s="3">
        <f t="shared" si="9"/>
        <v>40.627392347894755</v>
      </c>
      <c r="J51" s="2">
        <f t="shared" si="10"/>
        <v>55</v>
      </c>
      <c r="K51" s="8" t="str">
        <f t="shared" si="11"/>
        <v>There,</v>
      </c>
      <c r="L51" s="15" t="str">
        <f t="shared" si="12"/>
        <v>hard and was very</v>
      </c>
      <c r="M51" s="9" t="str">
        <f t="shared" si="13"/>
        <v>YES</v>
      </c>
      <c r="O51" s="15" t="s">
        <v>118</v>
      </c>
      <c r="P51" s="15" t="s">
        <v>117</v>
      </c>
    </row>
    <row r="52" spans="1:16" x14ac:dyDescent="0.3">
      <c r="A52" s="5">
        <v>113</v>
      </c>
      <c r="B52" s="2">
        <v>3</v>
      </c>
      <c r="C52" s="4">
        <v>0.29536722163321</v>
      </c>
      <c r="D52" s="2">
        <v>26</v>
      </c>
      <c r="E52" s="7" t="s">
        <v>73</v>
      </c>
      <c r="F52" s="7" t="s">
        <v>70</v>
      </c>
      <c r="G52" s="2">
        <f t="shared" si="7"/>
        <v>89</v>
      </c>
      <c r="H52" s="2">
        <f t="shared" si="8"/>
        <v>26.28768272535569</v>
      </c>
      <c r="I52" s="3">
        <f t="shared" si="9"/>
        <v>88.026016753771898</v>
      </c>
      <c r="J52" s="2">
        <f t="shared" si="10"/>
        <v>55</v>
      </c>
      <c r="K52" s="8" t="str">
        <f t="shared" si="11"/>
        <v>There</v>
      </c>
      <c r="L52" s="15" t="str">
        <f t="shared" si="12"/>
        <v>hard and was very</v>
      </c>
      <c r="M52" s="9" t="str">
        <f t="shared" si="13"/>
        <v>YES</v>
      </c>
      <c r="O52" s="15" t="s">
        <v>118</v>
      </c>
      <c r="P52" s="15" t="s">
        <v>117</v>
      </c>
    </row>
    <row r="53" spans="1:16" x14ac:dyDescent="0.3">
      <c r="A53" s="5">
        <v>113</v>
      </c>
      <c r="B53" s="2">
        <v>4</v>
      </c>
      <c r="C53" s="4">
        <v>0.39382296217761298</v>
      </c>
      <c r="D53" s="2">
        <v>26</v>
      </c>
      <c r="E53" s="7" t="s">
        <v>74</v>
      </c>
      <c r="F53" s="7" t="s">
        <v>70</v>
      </c>
      <c r="G53" s="2">
        <f t="shared" si="7"/>
        <v>66</v>
      </c>
      <c r="H53" s="2">
        <f t="shared" si="8"/>
        <v>25.992315503722455</v>
      </c>
      <c r="I53" s="3">
        <f t="shared" si="9"/>
        <v>66.019512565328981</v>
      </c>
      <c r="J53" s="2">
        <f t="shared" si="10"/>
        <v>55</v>
      </c>
      <c r="K53" s="8" t="str">
        <f t="shared" si="11"/>
        <v>There</v>
      </c>
      <c r="L53" s="15" t="str">
        <f t="shared" si="12"/>
        <v>hard and was very</v>
      </c>
      <c r="M53" s="9" t="str">
        <f t="shared" si="13"/>
        <v>YES</v>
      </c>
      <c r="O53" s="15" t="s">
        <v>118</v>
      </c>
      <c r="P53" s="15" t="s">
        <v>117</v>
      </c>
    </row>
    <row r="54" spans="1:16" x14ac:dyDescent="0.3">
      <c r="A54" s="5">
        <v>114</v>
      </c>
      <c r="B54" s="2">
        <v>1</v>
      </c>
      <c r="C54" s="4">
        <v>0.29536722163321</v>
      </c>
      <c r="D54" s="2">
        <v>16</v>
      </c>
      <c r="E54" s="7" t="s">
        <v>97</v>
      </c>
      <c r="F54" s="7" t="s">
        <v>96</v>
      </c>
      <c r="G54" s="2">
        <f t="shared" si="7"/>
        <v>54</v>
      </c>
      <c r="H54" s="2">
        <f t="shared" si="8"/>
        <v>15.94982996819334</v>
      </c>
      <c r="I54" s="3">
        <f t="shared" si="9"/>
        <v>54.169856463859631</v>
      </c>
      <c r="J54" s="2">
        <f t="shared" si="10"/>
        <v>46</v>
      </c>
      <c r="K54" s="8" t="str">
        <f t="shared" si="11"/>
        <v>Once</v>
      </c>
      <c r="L54" s="15" t="str">
        <f t="shared" si="12"/>
        <v>brothers who were both</v>
      </c>
      <c r="M54" s="9" t="str">
        <f t="shared" si="13"/>
        <v>YES</v>
      </c>
      <c r="O54" s="15" t="s">
        <v>118</v>
      </c>
      <c r="P54" s="15" t="s">
        <v>117</v>
      </c>
    </row>
    <row r="55" spans="1:16" x14ac:dyDescent="0.3">
      <c r="A55" s="5">
        <v>114</v>
      </c>
      <c r="B55" s="2">
        <v>2</v>
      </c>
      <c r="C55" s="4">
        <v>0.39382296217761298</v>
      </c>
      <c r="D55" s="2">
        <v>16</v>
      </c>
      <c r="E55" s="7" t="s">
        <v>98</v>
      </c>
      <c r="F55" s="7" t="s">
        <v>96</v>
      </c>
      <c r="G55" s="2">
        <f t="shared" si="7"/>
        <v>40</v>
      </c>
      <c r="H55" s="2">
        <f t="shared" si="8"/>
        <v>15.75291848710452</v>
      </c>
      <c r="I55" s="3">
        <f t="shared" si="9"/>
        <v>40.627392347894755</v>
      </c>
      <c r="J55" s="2">
        <f t="shared" si="10"/>
        <v>46</v>
      </c>
      <c r="K55" s="8" t="str">
        <f t="shared" si="11"/>
        <v>Once</v>
      </c>
      <c r="L55" s="15" t="str">
        <f t="shared" si="12"/>
        <v>brothers who were both</v>
      </c>
      <c r="M55" s="9" t="str">
        <f t="shared" si="13"/>
        <v>YES</v>
      </c>
      <c r="O55" s="15" t="s">
        <v>118</v>
      </c>
      <c r="P55" s="15" t="s">
        <v>117</v>
      </c>
    </row>
    <row r="56" spans="1:16" x14ac:dyDescent="0.3">
      <c r="A56" s="5">
        <v>114</v>
      </c>
      <c r="B56" s="2">
        <v>3</v>
      </c>
      <c r="C56" s="4">
        <v>0.29536722163321</v>
      </c>
      <c r="D56" s="2">
        <v>26</v>
      </c>
      <c r="E56" s="7" t="s">
        <v>100</v>
      </c>
      <c r="F56" s="7" t="s">
        <v>96</v>
      </c>
      <c r="G56" s="2">
        <f t="shared" si="7"/>
        <v>88</v>
      </c>
      <c r="H56" s="2">
        <f t="shared" si="8"/>
        <v>25.99231550372248</v>
      </c>
      <c r="I56" s="3">
        <f t="shared" si="9"/>
        <v>88.026016753771898</v>
      </c>
      <c r="J56" s="2">
        <f t="shared" si="10"/>
        <v>46</v>
      </c>
      <c r="K56" s="8" t="str">
        <f t="shared" si="11"/>
        <v>Once</v>
      </c>
      <c r="L56" s="15" t="str">
        <f t="shared" si="12"/>
        <v>brothers who were both</v>
      </c>
      <c r="M56" s="9" t="str">
        <f t="shared" si="13"/>
        <v>YES</v>
      </c>
      <c r="O56" s="15" t="s">
        <v>118</v>
      </c>
      <c r="P56" s="15" t="s">
        <v>117</v>
      </c>
    </row>
    <row r="57" spans="1:16" x14ac:dyDescent="0.3">
      <c r="A57" s="5">
        <v>114</v>
      </c>
      <c r="B57" s="2">
        <v>4</v>
      </c>
      <c r="C57" s="4">
        <v>0.39382296217761298</v>
      </c>
      <c r="D57" s="2">
        <v>26</v>
      </c>
      <c r="E57" s="7" t="s">
        <v>99</v>
      </c>
      <c r="F57" s="7" t="s">
        <v>96</v>
      </c>
      <c r="G57" s="2">
        <f t="shared" si="7"/>
        <v>65</v>
      </c>
      <c r="H57" s="2">
        <f t="shared" si="8"/>
        <v>25.598492541544843</v>
      </c>
      <c r="I57" s="3">
        <f t="shared" si="9"/>
        <v>66.019512565328981</v>
      </c>
      <c r="J57" s="2">
        <f t="shared" si="10"/>
        <v>46</v>
      </c>
      <c r="K57" s="8" t="str">
        <f t="shared" si="11"/>
        <v>Once</v>
      </c>
      <c r="L57" s="15" t="str">
        <f t="shared" si="12"/>
        <v>brothers who were both</v>
      </c>
      <c r="M57" s="9" t="str">
        <f t="shared" si="13"/>
        <v>YES</v>
      </c>
      <c r="O57" s="15" t="s">
        <v>118</v>
      </c>
      <c r="P57" s="15" t="s">
        <v>117</v>
      </c>
    </row>
    <row r="58" spans="1:16" x14ac:dyDescent="0.3">
      <c r="A58" s="5">
        <v>115</v>
      </c>
      <c r="B58" s="2">
        <v>1</v>
      </c>
      <c r="C58" s="4">
        <v>0.29536722163321</v>
      </c>
      <c r="D58" s="2">
        <v>16</v>
      </c>
      <c r="E58" s="7" t="s">
        <v>104</v>
      </c>
      <c r="F58" s="7" t="s">
        <v>101</v>
      </c>
      <c r="G58" s="2">
        <f t="shared" si="7"/>
        <v>54</v>
      </c>
      <c r="H58" s="2">
        <f t="shared" si="8"/>
        <v>15.94982996819334</v>
      </c>
      <c r="I58" s="3">
        <f t="shared" si="9"/>
        <v>54.169856463859631</v>
      </c>
      <c r="J58" s="2">
        <f t="shared" si="10"/>
        <v>48</v>
      </c>
      <c r="K58" s="8" t="str">
        <f t="shared" si="11"/>
        <v>There</v>
      </c>
      <c r="L58" s="15" t="str">
        <f t="shared" si="12"/>
        <v>who had only one</v>
      </c>
      <c r="M58" s="9" t="str">
        <f t="shared" si="13"/>
        <v>YES</v>
      </c>
      <c r="O58" s="15" t="s">
        <v>118</v>
      </c>
      <c r="P58" s="15" t="s">
        <v>117</v>
      </c>
    </row>
    <row r="59" spans="1:16" x14ac:dyDescent="0.3">
      <c r="A59" s="5">
        <v>115</v>
      </c>
      <c r="B59" s="2">
        <v>2</v>
      </c>
      <c r="C59" s="4">
        <v>0.39382296217761298</v>
      </c>
      <c r="D59" s="2">
        <v>16</v>
      </c>
      <c r="E59" s="7" t="s">
        <v>103</v>
      </c>
      <c r="F59" s="7" t="s">
        <v>101</v>
      </c>
      <c r="G59" s="2">
        <f t="shared" si="7"/>
        <v>40</v>
      </c>
      <c r="H59" s="2">
        <f t="shared" si="8"/>
        <v>15.75291848710452</v>
      </c>
      <c r="I59" s="3">
        <f t="shared" si="9"/>
        <v>40.627392347894755</v>
      </c>
      <c r="J59" s="2">
        <f t="shared" si="10"/>
        <v>48</v>
      </c>
      <c r="K59" s="8" t="str">
        <f t="shared" si="11"/>
        <v>There</v>
      </c>
      <c r="L59" s="15" t="str">
        <f t="shared" si="12"/>
        <v>who had only one</v>
      </c>
      <c r="M59" s="9" t="str">
        <f t="shared" si="13"/>
        <v>YES</v>
      </c>
      <c r="O59" s="15" t="s">
        <v>118</v>
      </c>
      <c r="P59" s="15" t="s">
        <v>117</v>
      </c>
    </row>
    <row r="60" spans="1:16" x14ac:dyDescent="0.3">
      <c r="A60" s="5">
        <v>115</v>
      </c>
      <c r="B60" s="2">
        <v>3</v>
      </c>
      <c r="C60" s="4">
        <v>0.29536722163321</v>
      </c>
      <c r="D60" s="2">
        <v>26</v>
      </c>
      <c r="E60" s="7" t="s">
        <v>105</v>
      </c>
      <c r="F60" s="7" t="s">
        <v>101</v>
      </c>
      <c r="G60" s="2">
        <f t="shared" si="7"/>
        <v>88</v>
      </c>
      <c r="H60" s="2">
        <f t="shared" si="8"/>
        <v>25.99231550372248</v>
      </c>
      <c r="I60" s="3">
        <f t="shared" si="9"/>
        <v>88.026016753771898</v>
      </c>
      <c r="J60" s="2">
        <f t="shared" si="10"/>
        <v>48</v>
      </c>
      <c r="K60" s="8" t="str">
        <f t="shared" si="11"/>
        <v>There</v>
      </c>
      <c r="L60" s="15" t="str">
        <f t="shared" si="12"/>
        <v>who had only one</v>
      </c>
      <c r="M60" s="9" t="str">
        <f t="shared" si="13"/>
        <v>YES</v>
      </c>
      <c r="O60" s="15" t="s">
        <v>118</v>
      </c>
      <c r="P60" s="15" t="s">
        <v>117</v>
      </c>
    </row>
    <row r="61" spans="1:16" x14ac:dyDescent="0.3">
      <c r="A61" s="5">
        <v>115</v>
      </c>
      <c r="B61" s="2">
        <v>4</v>
      </c>
      <c r="C61" s="4">
        <v>0.39382296217761298</v>
      </c>
      <c r="D61" s="2">
        <v>26</v>
      </c>
      <c r="E61" s="7" t="s">
        <v>102</v>
      </c>
      <c r="F61" s="7" t="s">
        <v>101</v>
      </c>
      <c r="G61" s="2">
        <f t="shared" si="7"/>
        <v>66</v>
      </c>
      <c r="H61" s="2">
        <f t="shared" si="8"/>
        <v>25.992315503722455</v>
      </c>
      <c r="I61" s="3">
        <f t="shared" si="9"/>
        <v>66.019512565328981</v>
      </c>
      <c r="J61" s="2">
        <f t="shared" si="10"/>
        <v>48</v>
      </c>
      <c r="K61" s="8" t="str">
        <f t="shared" si="11"/>
        <v>There</v>
      </c>
      <c r="L61" s="15" t="str">
        <f t="shared" si="12"/>
        <v>who had only one</v>
      </c>
      <c r="M61" s="9" t="str">
        <f t="shared" si="13"/>
        <v>YES</v>
      </c>
      <c r="O61" s="15" t="s">
        <v>118</v>
      </c>
      <c r="P61" s="15" t="s">
        <v>117</v>
      </c>
    </row>
    <row r="62" spans="1:16" x14ac:dyDescent="0.3">
      <c r="A62" s="5">
        <v>116</v>
      </c>
      <c r="B62" s="2">
        <v>1</v>
      </c>
      <c r="C62" s="4">
        <v>0.29536722163321</v>
      </c>
      <c r="D62" s="2">
        <v>16</v>
      </c>
      <c r="E62" s="7" t="s">
        <v>107</v>
      </c>
      <c r="F62" s="7" t="s">
        <v>106</v>
      </c>
      <c r="G62" s="2">
        <f t="shared" si="7"/>
        <v>55</v>
      </c>
      <c r="H62" s="2">
        <f t="shared" si="8"/>
        <v>16.245197189826548</v>
      </c>
      <c r="I62" s="3">
        <f t="shared" si="9"/>
        <v>54.169856463859631</v>
      </c>
      <c r="J62" s="2">
        <f t="shared" si="10"/>
        <v>87</v>
      </c>
      <c r="K62" s="8" t="str">
        <f t="shared" si="11"/>
        <v>A</v>
      </c>
      <c r="L62" s="15" t="str">
        <f t="shared" si="12"/>
        <v>was once setting out</v>
      </c>
      <c r="M62" s="9" t="str">
        <f t="shared" si="13"/>
        <v>YES</v>
      </c>
      <c r="O62" s="15" t="s">
        <v>118</v>
      </c>
      <c r="P62" s="15" t="s">
        <v>117</v>
      </c>
    </row>
    <row r="63" spans="1:16" x14ac:dyDescent="0.3">
      <c r="A63" s="5">
        <v>116</v>
      </c>
      <c r="B63" s="2">
        <v>2</v>
      </c>
      <c r="C63" s="4">
        <v>0.39382296217761298</v>
      </c>
      <c r="D63" s="2">
        <v>16</v>
      </c>
      <c r="E63" s="7" t="s">
        <v>108</v>
      </c>
      <c r="F63" s="7" t="s">
        <v>106</v>
      </c>
      <c r="G63" s="2">
        <f t="shared" si="7"/>
        <v>41</v>
      </c>
      <c r="H63" s="2">
        <f t="shared" si="8"/>
        <v>16.146741449282132</v>
      </c>
      <c r="I63" s="3">
        <f t="shared" si="9"/>
        <v>40.627392347894755</v>
      </c>
      <c r="J63" s="2">
        <f t="shared" si="10"/>
        <v>87</v>
      </c>
      <c r="K63" s="8" t="str">
        <f t="shared" si="11"/>
        <v>A</v>
      </c>
      <c r="L63" s="15" t="str">
        <f t="shared" si="12"/>
        <v>was once setting out</v>
      </c>
      <c r="M63" s="9" t="str">
        <f t="shared" si="13"/>
        <v>YES</v>
      </c>
      <c r="O63" s="15" t="s">
        <v>118</v>
      </c>
      <c r="P63" s="15" t="s">
        <v>117</v>
      </c>
    </row>
    <row r="64" spans="1:16" x14ac:dyDescent="0.3">
      <c r="A64" s="5">
        <v>116</v>
      </c>
      <c r="B64" s="2">
        <v>3</v>
      </c>
      <c r="C64" s="4">
        <v>0.29536722163321</v>
      </c>
      <c r="D64" s="2">
        <v>26</v>
      </c>
      <c r="E64" s="7" t="s">
        <v>109</v>
      </c>
      <c r="F64" s="7" t="s">
        <v>106</v>
      </c>
      <c r="G64" s="2">
        <f t="shared" si="7"/>
        <v>89</v>
      </c>
      <c r="H64" s="2">
        <f t="shared" si="8"/>
        <v>26.28768272535569</v>
      </c>
      <c r="I64" s="3">
        <f t="shared" si="9"/>
        <v>88.026016753771898</v>
      </c>
      <c r="J64" s="2">
        <f t="shared" si="10"/>
        <v>87</v>
      </c>
      <c r="K64" s="8" t="str">
        <f t="shared" si="11"/>
        <v>A</v>
      </c>
      <c r="L64" s="15" t="str">
        <f t="shared" si="12"/>
        <v>was once setting out</v>
      </c>
      <c r="M64" s="9" t="str">
        <f t="shared" si="13"/>
        <v>YES</v>
      </c>
      <c r="O64" s="15" t="s">
        <v>118</v>
      </c>
      <c r="P64" s="15" t="s">
        <v>117</v>
      </c>
    </row>
    <row r="65" spans="1:16" x14ac:dyDescent="0.3">
      <c r="A65" s="5">
        <v>116</v>
      </c>
      <c r="B65" s="2">
        <v>4</v>
      </c>
      <c r="C65" s="4">
        <v>0.39382296217761298</v>
      </c>
      <c r="D65" s="2">
        <v>26</v>
      </c>
      <c r="E65" s="7" t="s">
        <v>110</v>
      </c>
      <c r="F65" s="7" t="s">
        <v>106</v>
      </c>
      <c r="G65" s="2">
        <f t="shared" si="7"/>
        <v>67</v>
      </c>
      <c r="H65" s="2">
        <f t="shared" si="8"/>
        <v>26.386138465900071</v>
      </c>
      <c r="I65" s="3">
        <f t="shared" si="9"/>
        <v>66.019512565328981</v>
      </c>
      <c r="J65" s="2">
        <f t="shared" si="10"/>
        <v>87</v>
      </c>
      <c r="K65" s="8" t="str">
        <f t="shared" si="11"/>
        <v>A</v>
      </c>
      <c r="L65" s="15" t="str">
        <f t="shared" si="12"/>
        <v>was once setting out</v>
      </c>
      <c r="M65" s="9" t="str">
        <f t="shared" si="13"/>
        <v>YES</v>
      </c>
      <c r="O65" s="15" t="s">
        <v>118</v>
      </c>
      <c r="P65" s="15" t="s">
        <v>117</v>
      </c>
    </row>
    <row r="66" spans="1:16" x14ac:dyDescent="0.3">
      <c r="A66" s="5">
        <v>117</v>
      </c>
      <c r="B66" s="2">
        <v>1</v>
      </c>
      <c r="C66" s="4">
        <v>0.29536722163321</v>
      </c>
      <c r="D66" s="2">
        <v>16</v>
      </c>
      <c r="E66" s="7" t="s">
        <v>112</v>
      </c>
      <c r="F66" s="7" t="s">
        <v>111</v>
      </c>
      <c r="G66" s="2">
        <f t="shared" si="7"/>
        <v>54</v>
      </c>
      <c r="H66" s="2">
        <f t="shared" ref="H66:H69" si="14">G66*C66</f>
        <v>15.94982996819334</v>
      </c>
      <c r="I66" s="3">
        <f t="shared" si="9"/>
        <v>54.169856463859631</v>
      </c>
      <c r="J66" s="2">
        <f t="shared" si="10"/>
        <v>40</v>
      </c>
      <c r="K66" s="8" t="str">
        <f t="shared" si="11"/>
        <v>Long</v>
      </c>
      <c r="L66" s="15" t="str">
        <f t="shared" si="12"/>
        <v>in a country a</v>
      </c>
      <c r="M66" s="9" t="str">
        <f t="shared" si="13"/>
        <v>YES</v>
      </c>
      <c r="O66" s="15" t="s">
        <v>118</v>
      </c>
      <c r="P66" s="15" t="s">
        <v>117</v>
      </c>
    </row>
    <row r="67" spans="1:16" x14ac:dyDescent="0.3">
      <c r="A67" s="5">
        <v>117</v>
      </c>
      <c r="B67" s="2">
        <v>2</v>
      </c>
      <c r="C67" s="4">
        <v>0.39382296217761298</v>
      </c>
      <c r="D67" s="2">
        <v>16</v>
      </c>
      <c r="E67" s="7" t="s">
        <v>113</v>
      </c>
      <c r="F67" s="7" t="s">
        <v>111</v>
      </c>
      <c r="G67" s="2">
        <f t="shared" si="7"/>
        <v>41</v>
      </c>
      <c r="H67" s="2">
        <f t="shared" si="14"/>
        <v>16.146741449282132</v>
      </c>
      <c r="I67" s="3">
        <f t="shared" si="9"/>
        <v>40.627392347894755</v>
      </c>
      <c r="J67" s="2">
        <f t="shared" si="10"/>
        <v>40</v>
      </c>
      <c r="K67" s="8" t="str">
        <f t="shared" si="11"/>
        <v>Long</v>
      </c>
      <c r="L67" s="15" t="str">
        <f t="shared" si="12"/>
        <v>in a country a</v>
      </c>
      <c r="M67" s="9" t="str">
        <f t="shared" si="13"/>
        <v>YES</v>
      </c>
      <c r="O67" s="15" t="s">
        <v>118</v>
      </c>
      <c r="P67" s="15" t="s">
        <v>117</v>
      </c>
    </row>
    <row r="68" spans="1:16" x14ac:dyDescent="0.3">
      <c r="A68" s="5">
        <v>117</v>
      </c>
      <c r="B68" s="2">
        <v>3</v>
      </c>
      <c r="C68" s="4">
        <v>0.29536722163321</v>
      </c>
      <c r="D68" s="2">
        <v>26</v>
      </c>
      <c r="E68" s="7" t="s">
        <v>114</v>
      </c>
      <c r="F68" s="7" t="s">
        <v>111</v>
      </c>
      <c r="G68" s="2">
        <f t="shared" si="7"/>
        <v>87</v>
      </c>
      <c r="H68" s="2">
        <f t="shared" si="14"/>
        <v>25.69694828208927</v>
      </c>
      <c r="I68" s="3">
        <f t="shared" si="9"/>
        <v>88.026016753771898</v>
      </c>
      <c r="J68" s="2">
        <f t="shared" si="10"/>
        <v>40</v>
      </c>
      <c r="K68" s="8" t="str">
        <f t="shared" si="11"/>
        <v>Long</v>
      </c>
      <c r="L68" s="15" t="str">
        <f t="shared" si="12"/>
        <v>in a country a</v>
      </c>
      <c r="M68" s="9" t="str">
        <f t="shared" si="13"/>
        <v>YES</v>
      </c>
      <c r="O68" s="15" t="s">
        <v>118</v>
      </c>
      <c r="P68" s="15" t="s">
        <v>117</v>
      </c>
    </row>
    <row r="69" spans="1:16" x14ac:dyDescent="0.3">
      <c r="A69" s="5">
        <v>117</v>
      </c>
      <c r="B69" s="2">
        <v>4</v>
      </c>
      <c r="C69" s="4">
        <v>0.39382296217761298</v>
      </c>
      <c r="D69" s="2">
        <v>26</v>
      </c>
      <c r="E69" s="7" t="s">
        <v>115</v>
      </c>
      <c r="F69" s="7" t="s">
        <v>111</v>
      </c>
      <c r="G69" s="2">
        <f t="shared" si="7"/>
        <v>66</v>
      </c>
      <c r="H69" s="2">
        <f t="shared" si="14"/>
        <v>25.992315503722455</v>
      </c>
      <c r="I69" s="3">
        <f t="shared" si="9"/>
        <v>66.019512565328981</v>
      </c>
      <c r="J69" s="2">
        <f t="shared" si="10"/>
        <v>40</v>
      </c>
      <c r="K69" s="8" t="str">
        <f t="shared" si="11"/>
        <v>Long</v>
      </c>
      <c r="L69" s="15" t="str">
        <f t="shared" si="12"/>
        <v>in a country a</v>
      </c>
      <c r="M69" s="9" t="str">
        <f t="shared" si="13"/>
        <v>YES</v>
      </c>
      <c r="O69" s="15" t="s">
        <v>118</v>
      </c>
      <c r="P69" s="15" t="s">
        <v>117</v>
      </c>
    </row>
  </sheetData>
  <conditionalFormatting sqref="H4:H5">
    <cfRule type="cellIs" dxfId="156" priority="155" operator="greaterThan">
      <formula>26.5</formula>
    </cfRule>
    <cfRule type="cellIs" dxfId="155" priority="156" operator="lessThan">
      <formula>25.5</formula>
    </cfRule>
    <cfRule type="cellIs" dxfId="154" priority="157" operator="between">
      <formula>25.5</formula>
      <formula>26.5</formula>
    </cfRule>
  </conditionalFormatting>
  <conditionalFormatting sqref="H2">
    <cfRule type="cellIs" dxfId="153" priority="152" operator="lessThan">
      <formula>15.5</formula>
    </cfRule>
    <cfRule type="cellIs" dxfId="152" priority="153" operator="greaterThan">
      <formula>16.5</formula>
    </cfRule>
    <cfRule type="cellIs" dxfId="151" priority="154" operator="between">
      <formula>15.5</formula>
      <formula>16.5</formula>
    </cfRule>
  </conditionalFormatting>
  <conditionalFormatting sqref="H3">
    <cfRule type="cellIs" dxfId="150" priority="149" operator="lessThan">
      <formula>15.5</formula>
    </cfRule>
    <cfRule type="cellIs" dxfId="149" priority="150" operator="greaterThan">
      <formula>16.5</formula>
    </cfRule>
    <cfRule type="cellIs" dxfId="148" priority="151" operator="between">
      <formula>15.5</formula>
      <formula>16.5</formula>
    </cfRule>
  </conditionalFormatting>
  <conditionalFormatting sqref="H8:H9">
    <cfRule type="cellIs" dxfId="147" priority="146" operator="greaterThan">
      <formula>26.5</formula>
    </cfRule>
    <cfRule type="cellIs" dxfId="146" priority="147" operator="lessThan">
      <formula>25.5</formula>
    </cfRule>
    <cfRule type="cellIs" dxfId="145" priority="148" operator="between">
      <formula>25.5</formula>
      <formula>26.5</formula>
    </cfRule>
  </conditionalFormatting>
  <conditionalFormatting sqref="H6">
    <cfRule type="cellIs" dxfId="144" priority="143" operator="lessThan">
      <formula>15.5</formula>
    </cfRule>
    <cfRule type="cellIs" dxfId="143" priority="144" operator="greaterThan">
      <formula>16.5</formula>
    </cfRule>
    <cfRule type="cellIs" dxfId="142" priority="145" operator="between">
      <formula>15.5</formula>
      <formula>16.5</formula>
    </cfRule>
  </conditionalFormatting>
  <conditionalFormatting sqref="H7">
    <cfRule type="cellIs" dxfId="141" priority="140" operator="lessThan">
      <formula>15.5</formula>
    </cfRule>
    <cfRule type="cellIs" dxfId="140" priority="141" operator="greaterThan">
      <formula>16.5</formula>
    </cfRule>
    <cfRule type="cellIs" dxfId="139" priority="142" operator="between">
      <formula>15.5</formula>
      <formula>16.5</formula>
    </cfRule>
  </conditionalFormatting>
  <conditionalFormatting sqref="H12:H13">
    <cfRule type="cellIs" dxfId="138" priority="137" operator="greaterThan">
      <formula>26.5</formula>
    </cfRule>
    <cfRule type="cellIs" dxfId="137" priority="138" operator="lessThan">
      <formula>25.5</formula>
    </cfRule>
    <cfRule type="cellIs" dxfId="136" priority="139" operator="between">
      <formula>25.5</formula>
      <formula>26.5</formula>
    </cfRule>
  </conditionalFormatting>
  <conditionalFormatting sqref="H10">
    <cfRule type="cellIs" dxfId="135" priority="134" operator="lessThan">
      <formula>15.5</formula>
    </cfRule>
    <cfRule type="cellIs" dxfId="134" priority="135" operator="greaterThan">
      <formula>16.5</formula>
    </cfRule>
    <cfRule type="cellIs" dxfId="133" priority="136" operator="between">
      <formula>15.5</formula>
      <formula>16.5</formula>
    </cfRule>
  </conditionalFormatting>
  <conditionalFormatting sqref="H11">
    <cfRule type="cellIs" dxfId="132" priority="131" operator="lessThan">
      <formula>15.5</formula>
    </cfRule>
    <cfRule type="cellIs" dxfId="131" priority="132" operator="greaterThan">
      <formula>16.5</formula>
    </cfRule>
    <cfRule type="cellIs" dxfId="130" priority="133" operator="between">
      <formula>15.5</formula>
      <formula>16.5</formula>
    </cfRule>
  </conditionalFormatting>
  <conditionalFormatting sqref="H16:H17">
    <cfRule type="cellIs" dxfId="129" priority="128" operator="greaterThan">
      <formula>26.5</formula>
    </cfRule>
    <cfRule type="cellIs" dxfId="128" priority="129" operator="lessThan">
      <formula>25.5</formula>
    </cfRule>
    <cfRule type="cellIs" dxfId="127" priority="130" operator="between">
      <formula>25.5</formula>
      <formula>26.5</formula>
    </cfRule>
  </conditionalFormatting>
  <conditionalFormatting sqref="H14">
    <cfRule type="cellIs" dxfId="126" priority="125" operator="lessThan">
      <formula>15.5</formula>
    </cfRule>
    <cfRule type="cellIs" dxfId="125" priority="126" operator="greaterThan">
      <formula>16.5</formula>
    </cfRule>
    <cfRule type="cellIs" dxfId="124" priority="127" operator="between">
      <formula>15.5</formula>
      <formula>16.5</formula>
    </cfRule>
  </conditionalFormatting>
  <conditionalFormatting sqref="H15">
    <cfRule type="cellIs" dxfId="123" priority="122" operator="lessThan">
      <formula>15.5</formula>
    </cfRule>
    <cfRule type="cellIs" dxfId="122" priority="123" operator="greaterThan">
      <formula>16.5</formula>
    </cfRule>
    <cfRule type="cellIs" dxfId="121" priority="124" operator="between">
      <formula>15.5</formula>
      <formula>16.5</formula>
    </cfRule>
  </conditionalFormatting>
  <conditionalFormatting sqref="H20:H21">
    <cfRule type="cellIs" dxfId="120" priority="119" operator="greaterThan">
      <formula>26.5</formula>
    </cfRule>
    <cfRule type="cellIs" dxfId="119" priority="120" operator="lessThan">
      <formula>25.5</formula>
    </cfRule>
    <cfRule type="cellIs" dxfId="118" priority="121" operator="between">
      <formula>25.5</formula>
      <formula>26.5</formula>
    </cfRule>
  </conditionalFormatting>
  <conditionalFormatting sqref="H18">
    <cfRule type="cellIs" dxfId="117" priority="116" operator="lessThan">
      <formula>15.5</formula>
    </cfRule>
    <cfRule type="cellIs" dxfId="116" priority="117" operator="greaterThan">
      <formula>16.5</formula>
    </cfRule>
    <cfRule type="cellIs" dxfId="115" priority="118" operator="between">
      <formula>15.5</formula>
      <formula>16.5</formula>
    </cfRule>
  </conditionalFormatting>
  <conditionalFormatting sqref="H19">
    <cfRule type="cellIs" dxfId="114" priority="113" operator="lessThan">
      <formula>15.5</formula>
    </cfRule>
    <cfRule type="cellIs" dxfId="113" priority="114" operator="greaterThan">
      <formula>16.5</formula>
    </cfRule>
    <cfRule type="cellIs" dxfId="112" priority="115" operator="between">
      <formula>15.5</formula>
      <formula>16.5</formula>
    </cfRule>
  </conditionalFormatting>
  <conditionalFormatting sqref="H24:H25">
    <cfRule type="cellIs" dxfId="111" priority="110" operator="greaterThan">
      <formula>26.5</formula>
    </cfRule>
    <cfRule type="cellIs" dxfId="110" priority="111" operator="lessThan">
      <formula>25.5</formula>
    </cfRule>
    <cfRule type="cellIs" dxfId="109" priority="112" operator="between">
      <formula>25.5</formula>
      <formula>26.5</formula>
    </cfRule>
  </conditionalFormatting>
  <conditionalFormatting sqref="H22">
    <cfRule type="cellIs" dxfId="108" priority="107" operator="lessThan">
      <formula>15.5</formula>
    </cfRule>
    <cfRule type="cellIs" dxfId="107" priority="108" operator="greaterThan">
      <formula>16.5</formula>
    </cfRule>
    <cfRule type="cellIs" dxfId="106" priority="109" operator="between">
      <formula>15.5</formula>
      <formula>16.5</formula>
    </cfRule>
  </conditionalFormatting>
  <conditionalFormatting sqref="H23">
    <cfRule type="cellIs" dxfId="105" priority="104" operator="lessThan">
      <formula>15.5</formula>
    </cfRule>
    <cfRule type="cellIs" dxfId="104" priority="105" operator="greaterThan">
      <formula>16.5</formula>
    </cfRule>
    <cfRule type="cellIs" dxfId="103" priority="106" operator="between">
      <formula>15.5</formula>
      <formula>16.5</formula>
    </cfRule>
  </conditionalFormatting>
  <conditionalFormatting sqref="H28:H29">
    <cfRule type="cellIs" dxfId="102" priority="101" operator="greaterThan">
      <formula>26.5</formula>
    </cfRule>
    <cfRule type="cellIs" dxfId="101" priority="102" operator="lessThan">
      <formula>25.5</formula>
    </cfRule>
    <cfRule type="cellIs" dxfId="100" priority="103" operator="between">
      <formula>25.5</formula>
      <formula>26.5</formula>
    </cfRule>
  </conditionalFormatting>
  <conditionalFormatting sqref="H26">
    <cfRule type="cellIs" dxfId="99" priority="98" operator="lessThan">
      <formula>15.5</formula>
    </cfRule>
    <cfRule type="cellIs" dxfId="98" priority="99" operator="greaterThan">
      <formula>16.5</formula>
    </cfRule>
    <cfRule type="cellIs" dxfId="97" priority="100" operator="between">
      <formula>15.5</formula>
      <formula>16.5</formula>
    </cfRule>
  </conditionalFormatting>
  <conditionalFormatting sqref="H27">
    <cfRule type="cellIs" dxfId="96" priority="95" operator="lessThan">
      <formula>15.5</formula>
    </cfRule>
    <cfRule type="cellIs" dxfId="95" priority="96" operator="greaterThan">
      <formula>16.5</formula>
    </cfRule>
    <cfRule type="cellIs" dxfId="94" priority="97" operator="between">
      <formula>15.5</formula>
      <formula>16.5</formula>
    </cfRule>
  </conditionalFormatting>
  <conditionalFormatting sqref="H32:H33">
    <cfRule type="cellIs" dxfId="93" priority="92" operator="greaterThan">
      <formula>26.5</formula>
    </cfRule>
    <cfRule type="cellIs" dxfId="92" priority="93" operator="lessThan">
      <formula>25.5</formula>
    </cfRule>
    <cfRule type="cellIs" dxfId="91" priority="94" operator="between">
      <formula>25.5</formula>
      <formula>26.5</formula>
    </cfRule>
  </conditionalFormatting>
  <conditionalFormatting sqref="H30">
    <cfRule type="cellIs" dxfId="90" priority="89" operator="lessThan">
      <formula>15.5</formula>
    </cfRule>
    <cfRule type="cellIs" dxfId="89" priority="90" operator="greaterThan">
      <formula>16.5</formula>
    </cfRule>
    <cfRule type="cellIs" dxfId="88" priority="91" operator="between">
      <formula>15.5</formula>
      <formula>16.5</formula>
    </cfRule>
  </conditionalFormatting>
  <conditionalFormatting sqref="H31">
    <cfRule type="cellIs" dxfId="87" priority="86" operator="lessThan">
      <formula>15.5</formula>
    </cfRule>
    <cfRule type="cellIs" dxfId="86" priority="87" operator="greaterThan">
      <formula>16.5</formula>
    </cfRule>
    <cfRule type="cellIs" dxfId="85" priority="88" operator="between">
      <formula>15.5</formula>
      <formula>16.5</formula>
    </cfRule>
  </conditionalFormatting>
  <conditionalFormatting sqref="H36:H37">
    <cfRule type="cellIs" dxfId="84" priority="83" operator="greaterThan">
      <formula>26.5</formula>
    </cfRule>
    <cfRule type="cellIs" dxfId="83" priority="84" operator="lessThan">
      <formula>25.5</formula>
    </cfRule>
    <cfRule type="cellIs" dxfId="82" priority="85" operator="between">
      <formula>25.5</formula>
      <formula>26.5</formula>
    </cfRule>
  </conditionalFormatting>
  <conditionalFormatting sqref="H34">
    <cfRule type="cellIs" dxfId="81" priority="80" operator="lessThan">
      <formula>15.5</formula>
    </cfRule>
    <cfRule type="cellIs" dxfId="80" priority="81" operator="greaterThan">
      <formula>16.5</formula>
    </cfRule>
    <cfRule type="cellIs" dxfId="79" priority="82" operator="between">
      <formula>15.5</formula>
      <formula>16.5</formula>
    </cfRule>
  </conditionalFormatting>
  <conditionalFormatting sqref="H35">
    <cfRule type="cellIs" dxfId="78" priority="77" operator="lessThan">
      <formula>15.5</formula>
    </cfRule>
    <cfRule type="cellIs" dxfId="77" priority="78" operator="greaterThan">
      <formula>16.5</formula>
    </cfRule>
    <cfRule type="cellIs" dxfId="76" priority="79" operator="between">
      <formula>15.5</formula>
      <formula>16.5</formula>
    </cfRule>
  </conditionalFormatting>
  <conditionalFormatting sqref="H40:H41">
    <cfRule type="cellIs" dxfId="75" priority="74" operator="greaterThan">
      <formula>26.5</formula>
    </cfRule>
    <cfRule type="cellIs" dxfId="74" priority="75" operator="lessThan">
      <formula>25.5</formula>
    </cfRule>
    <cfRule type="cellIs" dxfId="73" priority="76" operator="between">
      <formula>25.5</formula>
      <formula>26.5</formula>
    </cfRule>
  </conditionalFormatting>
  <conditionalFormatting sqref="H38">
    <cfRule type="cellIs" dxfId="72" priority="71" operator="lessThan">
      <formula>15.5</formula>
    </cfRule>
    <cfRule type="cellIs" dxfId="71" priority="72" operator="greaterThan">
      <formula>16.5</formula>
    </cfRule>
    <cfRule type="cellIs" dxfId="70" priority="73" operator="between">
      <formula>15.5</formula>
      <formula>16.5</formula>
    </cfRule>
  </conditionalFormatting>
  <conditionalFormatting sqref="H39">
    <cfRule type="cellIs" dxfId="69" priority="68" operator="lessThan">
      <formula>15.5</formula>
    </cfRule>
    <cfRule type="cellIs" dxfId="68" priority="69" operator="greaterThan">
      <formula>16.5</formula>
    </cfRule>
    <cfRule type="cellIs" dxfId="67" priority="70" operator="between">
      <formula>15.5</formula>
      <formula>16.5</formula>
    </cfRule>
  </conditionalFormatting>
  <conditionalFormatting sqref="H44:H45">
    <cfRule type="cellIs" dxfId="66" priority="65" operator="greaterThan">
      <formula>26.5</formula>
    </cfRule>
    <cfRule type="cellIs" dxfId="65" priority="66" operator="lessThan">
      <formula>25.5</formula>
    </cfRule>
    <cfRule type="cellIs" dxfId="64" priority="67" operator="between">
      <formula>25.5</formula>
      <formula>26.5</formula>
    </cfRule>
  </conditionalFormatting>
  <conditionalFormatting sqref="H42">
    <cfRule type="cellIs" dxfId="63" priority="62" operator="lessThan">
      <formula>15.5</formula>
    </cfRule>
    <cfRule type="cellIs" dxfId="62" priority="63" operator="greaterThan">
      <formula>16.5</formula>
    </cfRule>
    <cfRule type="cellIs" dxfId="61" priority="64" operator="between">
      <formula>15.5</formula>
      <formula>16.5</formula>
    </cfRule>
  </conditionalFormatting>
  <conditionalFormatting sqref="H43">
    <cfRule type="cellIs" dxfId="60" priority="59" operator="lessThan">
      <formula>15.5</formula>
    </cfRule>
    <cfRule type="cellIs" dxfId="59" priority="60" operator="greaterThan">
      <formula>16.5</formula>
    </cfRule>
    <cfRule type="cellIs" dxfId="58" priority="61" operator="between">
      <formula>15.5</formula>
      <formula>16.5</formula>
    </cfRule>
  </conditionalFormatting>
  <conditionalFormatting sqref="H48:H49">
    <cfRule type="cellIs" dxfId="57" priority="56" operator="greaterThan">
      <formula>26.5</formula>
    </cfRule>
    <cfRule type="cellIs" dxfId="56" priority="57" operator="lessThan">
      <formula>25.5</formula>
    </cfRule>
    <cfRule type="cellIs" dxfId="55" priority="58" operator="between">
      <formula>25.5</formula>
      <formula>26.5</formula>
    </cfRule>
  </conditionalFormatting>
  <conditionalFormatting sqref="H46">
    <cfRule type="cellIs" dxfId="54" priority="53" operator="lessThan">
      <formula>15.5</formula>
    </cfRule>
    <cfRule type="cellIs" dxfId="53" priority="54" operator="greaterThan">
      <formula>16.5</formula>
    </cfRule>
    <cfRule type="cellIs" dxfId="52" priority="55" operator="between">
      <formula>15.5</formula>
      <formula>16.5</formula>
    </cfRule>
  </conditionalFormatting>
  <conditionalFormatting sqref="H47">
    <cfRule type="cellIs" dxfId="51" priority="50" operator="lessThan">
      <formula>15.5</formula>
    </cfRule>
    <cfRule type="cellIs" dxfId="50" priority="51" operator="greaterThan">
      <formula>16.5</formula>
    </cfRule>
    <cfRule type="cellIs" dxfId="49" priority="52" operator="between">
      <formula>15.5</formula>
      <formula>16.5</formula>
    </cfRule>
  </conditionalFormatting>
  <conditionalFormatting sqref="H52:H53">
    <cfRule type="cellIs" dxfId="48" priority="47" operator="greaterThan">
      <formula>26.5</formula>
    </cfRule>
    <cfRule type="cellIs" dxfId="47" priority="48" operator="lessThan">
      <formula>25.5</formula>
    </cfRule>
    <cfRule type="cellIs" dxfId="46" priority="49" operator="between">
      <formula>25.5</formula>
      <formula>26.5</formula>
    </cfRule>
  </conditionalFormatting>
  <conditionalFormatting sqref="H50">
    <cfRule type="cellIs" dxfId="45" priority="44" operator="lessThan">
      <formula>15.5</formula>
    </cfRule>
    <cfRule type="cellIs" dxfId="44" priority="45" operator="greaterThan">
      <formula>16.5</formula>
    </cfRule>
    <cfRule type="cellIs" dxfId="43" priority="46" operator="between">
      <formula>15.5</formula>
      <formula>16.5</formula>
    </cfRule>
  </conditionalFormatting>
  <conditionalFormatting sqref="H51">
    <cfRule type="cellIs" dxfId="42" priority="41" operator="lessThan">
      <formula>15.5</formula>
    </cfRule>
    <cfRule type="cellIs" dxfId="41" priority="42" operator="greaterThan">
      <formula>16.5</formula>
    </cfRule>
    <cfRule type="cellIs" dxfId="40" priority="43" operator="between">
      <formula>15.5</formula>
      <formula>16.5</formula>
    </cfRule>
  </conditionalFormatting>
  <conditionalFormatting sqref="H56:H57">
    <cfRule type="cellIs" dxfId="39" priority="38" operator="greaterThan">
      <formula>26.5</formula>
    </cfRule>
    <cfRule type="cellIs" dxfId="38" priority="39" operator="lessThan">
      <formula>25.5</formula>
    </cfRule>
    <cfRule type="cellIs" dxfId="37" priority="40" operator="between">
      <formula>25.5</formula>
      <formula>26.5</formula>
    </cfRule>
  </conditionalFormatting>
  <conditionalFormatting sqref="H54">
    <cfRule type="cellIs" dxfId="36" priority="35" operator="lessThan">
      <formula>15.5</formula>
    </cfRule>
    <cfRule type="cellIs" dxfId="35" priority="36" operator="greaterThan">
      <formula>16.5</formula>
    </cfRule>
    <cfRule type="cellIs" dxfId="34" priority="37" operator="between">
      <formula>15.5</formula>
      <formula>16.5</formula>
    </cfRule>
  </conditionalFormatting>
  <conditionalFormatting sqref="H55">
    <cfRule type="cellIs" dxfId="33" priority="32" operator="lessThan">
      <formula>15.5</formula>
    </cfRule>
    <cfRule type="cellIs" dxfId="32" priority="33" operator="greaterThan">
      <formula>16.5</formula>
    </cfRule>
    <cfRule type="cellIs" dxfId="31" priority="34" operator="between">
      <formula>15.5</formula>
      <formula>16.5</formula>
    </cfRule>
  </conditionalFormatting>
  <conditionalFormatting sqref="H60:H61">
    <cfRule type="cellIs" dxfId="30" priority="29" operator="greaterThan">
      <formula>26.5</formula>
    </cfRule>
    <cfRule type="cellIs" dxfId="29" priority="30" operator="lessThan">
      <formula>25.5</formula>
    </cfRule>
    <cfRule type="cellIs" dxfId="28" priority="31" operator="between">
      <formula>25.5</formula>
      <formula>26.5</formula>
    </cfRule>
  </conditionalFormatting>
  <conditionalFormatting sqref="H58">
    <cfRule type="cellIs" dxfId="27" priority="26" operator="lessThan">
      <formula>15.5</formula>
    </cfRule>
    <cfRule type="cellIs" dxfId="26" priority="27" operator="greaterThan">
      <formula>16.5</formula>
    </cfRule>
    <cfRule type="cellIs" dxfId="25" priority="28" operator="between">
      <formula>15.5</formula>
      <formula>16.5</formula>
    </cfRule>
  </conditionalFormatting>
  <conditionalFormatting sqref="H59">
    <cfRule type="cellIs" dxfId="24" priority="23" operator="lessThan">
      <formula>15.5</formula>
    </cfRule>
    <cfRule type="cellIs" dxfId="23" priority="24" operator="greaterThan">
      <formula>16.5</formula>
    </cfRule>
    <cfRule type="cellIs" dxfId="22" priority="25" operator="between">
      <formula>15.5</formula>
      <formula>16.5</formula>
    </cfRule>
  </conditionalFormatting>
  <conditionalFormatting sqref="H64:H65">
    <cfRule type="cellIs" dxfId="21" priority="20" operator="greaterThan">
      <formula>26.5</formula>
    </cfRule>
    <cfRule type="cellIs" dxfId="20" priority="21" operator="lessThan">
      <formula>25.5</formula>
    </cfRule>
    <cfRule type="cellIs" dxfId="19" priority="22" operator="between">
      <formula>25.5</formula>
      <formula>26.5</formula>
    </cfRule>
  </conditionalFormatting>
  <conditionalFormatting sqref="H62">
    <cfRule type="cellIs" dxfId="18" priority="17" operator="lessThan">
      <formula>15.5</formula>
    </cfRule>
    <cfRule type="cellIs" dxfId="17" priority="18" operator="greaterThan">
      <formula>16.5</formula>
    </cfRule>
    <cfRule type="cellIs" dxfId="16" priority="19" operator="between">
      <formula>15.5</formula>
      <formula>16.5</formula>
    </cfRule>
  </conditionalFormatting>
  <conditionalFormatting sqref="H63">
    <cfRule type="cellIs" dxfId="15" priority="14" operator="lessThan">
      <formula>15.5</formula>
    </cfRule>
    <cfRule type="cellIs" dxfId="14" priority="15" operator="greaterThan">
      <formula>16.5</formula>
    </cfRule>
    <cfRule type="cellIs" dxfId="13" priority="16" operator="between">
      <formula>15.5</formula>
      <formula>16.5</formula>
    </cfRule>
  </conditionalFormatting>
  <conditionalFormatting sqref="H68:H69">
    <cfRule type="cellIs" dxfId="12" priority="11" operator="greaterThan">
      <formula>26.5</formula>
    </cfRule>
    <cfRule type="cellIs" dxfId="11" priority="12" operator="lessThan">
      <formula>25.5</formula>
    </cfRule>
    <cfRule type="cellIs" dxfId="10" priority="13" operator="between">
      <formula>25.5</formula>
      <formula>26.5</formula>
    </cfRule>
  </conditionalFormatting>
  <conditionalFormatting sqref="H66">
    <cfRule type="cellIs" dxfId="9" priority="8" operator="lessThan">
      <formula>15.5</formula>
    </cfRule>
    <cfRule type="cellIs" dxfId="8" priority="9" operator="greaterThan">
      <formula>16.5</formula>
    </cfRule>
    <cfRule type="cellIs" dxfId="7" priority="10" operator="between">
      <formula>15.5</formula>
      <formula>16.5</formula>
    </cfRule>
  </conditionalFormatting>
  <conditionalFormatting sqref="H67">
    <cfRule type="cellIs" dxfId="6" priority="5" operator="lessThan">
      <formula>15.5</formula>
    </cfRule>
    <cfRule type="cellIs" dxfId="5" priority="6" operator="greaterThan">
      <formula>16.5</formula>
    </cfRule>
    <cfRule type="cellIs" dxfId="4" priority="7" operator="between">
      <formula>15.5</formula>
      <formula>16.5</formula>
    </cfRule>
  </conditionalFormatting>
  <conditionalFormatting sqref="M2:M6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M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B Y 9 b T m A Q S o G o A A A A + A A A A B I A H A B D b 2 5 m a W c v U G F j a 2 F n Z S 5 4 b W w g o h g A K K A U A A A A A A A A A A A A A A A A A A A A A A A A A A A A h Y / N C o J A G E V f R W b v / C i G x O e 4 q H Y J Q R B t h 3 H S I R 3 D G R v f r U W P 1 C s k l N W u 5 b 2 c C + c + b n f I x 7 Y J r q q 3 u j M Z Y p i i Q B n Z l d p U G R r c K U x R z m E n 5 F l U K p h g Y 5 e j 1 R m q n b s s C f H e Y x / j r q 9 I R C k j x 2 K 7 l 7 V q R a i N d c J I h T 6 r 8 v 8 K c T i 8 Z H i E F w l O Y h Z j l j I g c w 2 F N l 8 k m o w x B f J T w m p o 3 N A r X q p w v Q E y R y D v F / w J U E s D B B Q A A g A I A A W P W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j 1 t O V G J Y w 6 w B A A A m B A A A E w A c A E Z v c m 1 1 b G F z L 1 N l Y 3 R p b 2 4 x L m 0 g o h g A K K A U A A A A A A A A A A A A A A A A A A A A A A A A A A A A d Z P f a 9 s w E M f f A / k f h P r i g D E k r G O 0 + G F z W p a X r s M Z F J p h F O m S i M l S p h / 5 Q e j / v n O d 0 W 5 S / G L r 8 z 3 f f e 9 8 d s C 9 N J r U / X 1 8 O x w M B 2 7 D L A h y R S 3 b N y t 5 I N l 4 R E l J F P j h g O B V m 2 A 5 I K n c r p g a H l r Q P r u X C o r K a I 8 H l 9 H q Z v H D g X W L l l k v F 1 O z 1 8 o w 4 R b v s h b c 7 e g o f 5 6 C k q 3 0 Y E u a 0 5 x U R o V W u 3 L y K S d 3 m h s h 9 b o c T 6 4 n O f k e j I f a H x W U b 4 / F g 9 H w c 5 T 3 7 q 7 o o z U t a o J 8 B S b Q Q m d + z p Y Y e F b O P O s b y c n z m X 9 W q u Z M M e t K b 8 P 7 l N W G 6 T V m n B + 3 8 J Z u b p l 2 K 2 P b 3 n E n u i x R P z + d K P Y 1 0 / 7 j h 6 K L e s n J i b q w j C F O o Y 0 p N 1 o k E s D v G N b 3 s 6 e Y 3 i X p 4 d G g O e L x T H R o l 2 B f 8 b H H / w X j N 2 s w K C 2 I Y B P + G O c X F N y R m C q p I a Z 7 Y x O 9 c 1 z S x l v J 1 A U t n c z C 2 o J L d N d V m U 3 / D s P D w f e W m B b N N j W O 1 + Y U 6 O i V J V b + F c d v L e y a C x p b 4 e 5 f E k 3 w 3 1 Z f t E h 4 Q M l J A X M s H Y s b 5 t K C Y J 5 1 P + s / z l 9 G w 4 H U y X W / / Q N Q S w E C L Q A U A A I A C A A F j 1 t O Y B B K g a g A A A D 4 A A A A E g A A A A A A A A A A A A A A A A A A A A A A Q 2 9 u Z m l n L 1 B h Y 2 t h Z 2 U u e G 1 s U E s B A i 0 A F A A C A A g A B Y 9 b T g / K 6 a u k A A A A 6 Q A A A B M A A A A A A A A A A A A A A A A A 9 A A A A F t D b 2 5 0 Z W 5 0 X 1 R 5 c G V z X S 5 4 b W x Q S w E C L Q A U A A I A C A A F j 1 t O V G J Y w 6 w B A A A m B A A A E w A A A A A A A A A A A A A A A A D l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F g A A A A A A A J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Z p e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d 1 9 m a X h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3 M i I g L z 4 8 R W 5 0 c n k g V H l w Z T 0 i R m l s b E V y c m 9 y Q 2 9 k Z S I g V m F s d W U 9 I n N V b m t u b 3 d u I i A v P j x F b n R y e S B U e X B l P S J G a W x s R X J y b 3 J D b 3 V u d C I g V m F s d W U 9 I m w x N S I g L z 4 8 R W 5 0 c n k g V H l w Z T 0 i R m l s b E x h c 3 R V c G R h d G V k I i B W Y W x 1 Z T 0 i Z D I w M T k t M D I t M j d U M T c 6 N T Y 6 M T A u M z U 4 M z k 4 M F o i I C 8 + P E V u d H J 5 I F R 5 c G U 9 I k Z p b G x D b 2 x 1 b W 5 U e X B l c y I g V m F s d W U 9 I n N B d 0 1 E Q X d N R E F 3 V U R B d 0 1 E Q X d N R E F 3 T U R C Z 0 1 H Q X d N R E F 3 T U R C Z z 0 9 I i A v P j x F b n R y e S B U e X B l P S J G a W x s Q 2 9 s d W 1 u T m F t Z X M i I F Z h b H V l P S J z W y Z x d W 9 0 O 0 N v b H V t b j E m c X V v d D s s J n F 1 b 3 Q 7 c 3 V i J n F 1 b 3 Q 7 L C Z x d W 9 0 O 2 l 0 Z W 0 m c X V v d D s s J n F 1 b 3 Q 7 Y 2 9 u Z C Z x d W 9 0 O y w m c X V v d D t z Z X E m c X V v d D s s J n F 1 b 3 Q 7 U 0 Z J W C Z x d W 9 0 O y w m c X V v d D t F R k l Y J n F 1 b 3 Q 7 L C Z x d W 9 0 O 3 h Q b 3 M m c X V v d D s s J n F 1 b 3 Q 7 e V B v c y Z x d W 9 0 O y w m c X V v d D t m a X h f b n V t J n F 1 b 3 Q 7 L C Z x d W 9 0 O 2 Z p e F 9 k d X I m c X V v d D s s J n F 1 b 3 Q 7 c 2 F j Y 1 9 k d X I m c X V v d D s s J n F 1 b 3 Q 7 c 2 V u d C Z x d W 9 0 O y w m c X V v d D t s a W 5 l J n F 1 b 3 Q 7 L C Z x d W 9 0 O 3 d v c m Q m c X V v d D s s J n F 1 b 3 Q 7 Y 2 h h c l 9 0 c m l h b C Z x d W 9 0 O y w m c X V v d D t j a G F y X 2 x p b m U m c X V v d D s s J n F 1 b 3 Q 7 c m V n c m V z c y Z x d W 9 0 O y w m c X V v d D t 3 b 3 J k S U Q m c X V v d D s s J n F 1 b 3 Q 7 b G F u Z F 9 w b 3 M m c X V v d D s s J n F 1 b 3 Q 7 c 2 F j Y 1 9 s Z W 4 m c X V v d D s s J n F 1 b 3 Q 7 Y m x p b m s m c X V v d D s s J n F 1 b 3 Q 7 c H J l d l 9 i b G l u a y Z x d W 9 0 O y w m c X V v d D t h Z n R l c l 9 i b G l u a y Z x d W 9 0 O y w m c X V v d D t v d X R P Z k J u Z H M m c X V v d D s s J n F 1 b 3 Q 7 b 3 V 0 c 2 l k Z V R l e H Q m c X V v d D s s J n F 1 b 3 Q 7 a G F z V G V 4 d C Z x d W 9 0 O y w m c X V v d D t k Y X R h R m l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f Z m l 4 I C g x K S 9 D a G F u Z 2 V k I F R 5 c G U u e y w w f S Z x d W 9 0 O y w m c X V v d D t T Z W N 0 a W 9 u M S 9 y Y X d f Z m l 4 I C g x K S 9 D a G F u Z 2 V k I F R 5 c G U u e 3 N 1 Y i w x f S Z x d W 9 0 O y w m c X V v d D t T Z W N 0 a W 9 u M S 9 y Y X d f Z m l 4 I C g x K S 9 D a G F u Z 2 V k I F R 5 c G U u e 2 l 0 Z W 0 s M n 0 m c X V v d D s s J n F 1 b 3 Q 7 U 2 V j d G l v b j E v c m F 3 X 2 Z p e C A o M S k v Q 2 h h b m d l Z C B U e X B l L n t j b 2 5 k L D N 9 J n F 1 b 3 Q 7 L C Z x d W 9 0 O 1 N l Y 3 R p b 2 4 x L 3 J h d 1 9 m a X g g K D E p L 0 N o Y W 5 n Z W Q g V H l w Z S 5 7 c 2 V x L D R 9 J n F 1 b 3 Q 7 L C Z x d W 9 0 O 1 N l Y 3 R p b 2 4 x L 3 J h d 1 9 m a X g g K D E p L 0 N o Y W 5 n Z W Q g V H l w Z S 5 7 U 0 Z J W C w 1 f S Z x d W 9 0 O y w m c X V v d D t T Z W N 0 a W 9 u M S 9 y Y X d f Z m l 4 I C g x K S 9 D a G F u Z 2 V k I F R 5 c G U u e 0 V G S V g s N n 0 m c X V v d D s s J n F 1 b 3 Q 7 U 2 V j d G l v b j E v c m F 3 X 2 Z p e C A o M S k v Q 2 h h b m d l Z C B U e X B l L n t 4 U G 9 z L D d 9 J n F 1 b 3 Q 7 L C Z x d W 9 0 O 1 N l Y 3 R p b 2 4 x L 3 J h d 1 9 m a X g g K D E p L 0 N o Y W 5 n Z W Q g V H l w Z S 5 7 e V B v c y w 4 f S Z x d W 9 0 O y w m c X V v d D t T Z W N 0 a W 9 u M S 9 y Y X d f Z m l 4 I C g x K S 9 D a G F u Z 2 V k I F R 5 c G U u e 2 Z p e F 9 u d W 0 s O X 0 m c X V v d D s s J n F 1 b 3 Q 7 U 2 V j d G l v b j E v c m F 3 X 2 Z p e C A o M S k v Q 2 h h b m d l Z C B U e X B l L n t m a X h f Z H V y L D E w f S Z x d W 9 0 O y w m c X V v d D t T Z W N 0 a W 9 u M S 9 y Y X d f Z m l 4 I C g x K S 9 D a G F u Z 2 V k I F R 5 c G U u e 3 N h Y 2 N f Z H V y L D E x f S Z x d W 9 0 O y w m c X V v d D t T Z W N 0 a W 9 u M S 9 y Y X d f Z m l 4 I C g x K S 9 D a G F u Z 2 V k I F R 5 c G U u e 3 N l b n Q s M T J 9 J n F 1 b 3 Q 7 L C Z x d W 9 0 O 1 N l Y 3 R p b 2 4 x L 3 J h d 1 9 m a X g g K D E p L 0 N o Y W 5 n Z W Q g V H l w Z S 5 7 b G l u Z S w x M 3 0 m c X V v d D s s J n F 1 b 3 Q 7 U 2 V j d G l v b j E v c m F 3 X 2 Z p e C A o M S k v Q 2 h h b m d l Z C B U e X B l L n t 3 b 3 J k L D E 0 f S Z x d W 9 0 O y w m c X V v d D t T Z W N 0 a W 9 u M S 9 y Y X d f Z m l 4 I C g x K S 9 D a G F u Z 2 V k I F R 5 c G U u e 2 N o Y X J f d H J p Y W w s M T V 9 J n F 1 b 3 Q 7 L C Z x d W 9 0 O 1 N l Y 3 R p b 2 4 x L 3 J h d 1 9 m a X g g K D E p L 0 N o Y W 5 n Z W Q g V H l w Z S 5 7 Y 2 h h c l 9 s a W 5 l L D E 2 f S Z x d W 9 0 O y w m c X V v d D t T Z W N 0 a W 9 u M S 9 y Y X d f Z m l 4 I C g x K S 9 D a G F u Z 2 V k I F R 5 c G U u e 3 J l Z 3 J l c 3 M s M T d 9 J n F 1 b 3 Q 7 L C Z x d W 9 0 O 1 N l Y 3 R p b 2 4 x L 3 J h d 1 9 m a X g g K D E p L 0 N o Y W 5 n Z W Q g V H l w Z S 5 7 d 2 9 y Z E l E L D E 4 f S Z x d W 9 0 O y w m c X V v d D t T Z W N 0 a W 9 u M S 9 y Y X d f Z m l 4 I C g x K S 9 D a G F u Z 2 V k I F R 5 c G U u e 2 x h b m R f c G 9 z L D E 5 f S Z x d W 9 0 O y w m c X V v d D t T Z W N 0 a W 9 u M S 9 y Y X d f Z m l 4 I C g x K S 9 D a G F u Z 2 V k I F R 5 c G U u e 3 N h Y 2 N f b G V u L D I w f S Z x d W 9 0 O y w m c X V v d D t T Z W N 0 a W 9 u M S 9 y Y X d f Z m l 4 I C g x K S 9 D a G F u Z 2 V k I F R 5 c G U u e 2 J s a W 5 r L D I x f S Z x d W 9 0 O y w m c X V v d D t T Z W N 0 a W 9 u M S 9 y Y X d f Z m l 4 I C g x K S 9 D a G F u Z 2 V k I F R 5 c G U u e 3 B y Z X Z f Y m x p b m s s M j J 9 J n F 1 b 3 Q 7 L C Z x d W 9 0 O 1 N l Y 3 R p b 2 4 x L 3 J h d 1 9 m a X g g K D E p L 0 N o Y W 5 n Z W Q g V H l w Z S 5 7 Y W Z 0 Z X J f Y m x p b m s s M j N 9 J n F 1 b 3 Q 7 L C Z x d W 9 0 O 1 N l Y 3 R p b 2 4 x L 3 J h d 1 9 m a X g g K D E p L 0 N o Y W 5 n Z W Q g V H l w Z S 5 7 b 3 V 0 T 2 Z C b m R z L D I 0 f S Z x d W 9 0 O y w m c X V v d D t T Z W N 0 a W 9 u M S 9 y Y X d f Z m l 4 I C g x K S 9 D a G F u Z 2 V k I F R 5 c G U u e 2 9 1 d H N p Z G V U Z X h 0 L D I 1 f S Z x d W 9 0 O y w m c X V v d D t T Z W N 0 a W 9 u M S 9 y Y X d f Z m l 4 I C g x K S 9 D a G F u Z 2 V k I F R 5 c G U u e 2 h h c 1 R l e H Q s M j Z 9 J n F 1 b 3 Q 7 L C Z x d W 9 0 O 1 N l Y 3 R p b 2 4 x L 3 J h d 1 9 m a X g g K D E p L 0 N o Y W 5 n Z W Q g V H l w Z S 5 7 Z G F 0 Y U Z p b G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y Y X d f Z m l 4 I C g x K S 9 D a G F u Z 2 V k I F R 5 c G U u e y w w f S Z x d W 9 0 O y w m c X V v d D t T Z W N 0 a W 9 u M S 9 y Y X d f Z m l 4 I C g x K S 9 D a G F u Z 2 V k I F R 5 c G U u e 3 N 1 Y i w x f S Z x d W 9 0 O y w m c X V v d D t T Z W N 0 a W 9 u M S 9 y Y X d f Z m l 4 I C g x K S 9 D a G F u Z 2 V k I F R 5 c G U u e 2 l 0 Z W 0 s M n 0 m c X V v d D s s J n F 1 b 3 Q 7 U 2 V j d G l v b j E v c m F 3 X 2 Z p e C A o M S k v Q 2 h h b m d l Z C B U e X B l L n t j b 2 5 k L D N 9 J n F 1 b 3 Q 7 L C Z x d W 9 0 O 1 N l Y 3 R p b 2 4 x L 3 J h d 1 9 m a X g g K D E p L 0 N o Y W 5 n Z W Q g V H l w Z S 5 7 c 2 V x L D R 9 J n F 1 b 3 Q 7 L C Z x d W 9 0 O 1 N l Y 3 R p b 2 4 x L 3 J h d 1 9 m a X g g K D E p L 0 N o Y W 5 n Z W Q g V H l w Z S 5 7 U 0 Z J W C w 1 f S Z x d W 9 0 O y w m c X V v d D t T Z W N 0 a W 9 u M S 9 y Y X d f Z m l 4 I C g x K S 9 D a G F u Z 2 V k I F R 5 c G U u e 0 V G S V g s N n 0 m c X V v d D s s J n F 1 b 3 Q 7 U 2 V j d G l v b j E v c m F 3 X 2 Z p e C A o M S k v Q 2 h h b m d l Z C B U e X B l L n t 4 U G 9 z L D d 9 J n F 1 b 3 Q 7 L C Z x d W 9 0 O 1 N l Y 3 R p b 2 4 x L 3 J h d 1 9 m a X g g K D E p L 0 N o Y W 5 n Z W Q g V H l w Z S 5 7 e V B v c y w 4 f S Z x d W 9 0 O y w m c X V v d D t T Z W N 0 a W 9 u M S 9 y Y X d f Z m l 4 I C g x K S 9 D a G F u Z 2 V k I F R 5 c G U u e 2 Z p e F 9 u d W 0 s O X 0 m c X V v d D s s J n F 1 b 3 Q 7 U 2 V j d G l v b j E v c m F 3 X 2 Z p e C A o M S k v Q 2 h h b m d l Z C B U e X B l L n t m a X h f Z H V y L D E w f S Z x d W 9 0 O y w m c X V v d D t T Z W N 0 a W 9 u M S 9 y Y X d f Z m l 4 I C g x K S 9 D a G F u Z 2 V k I F R 5 c G U u e 3 N h Y 2 N f Z H V y L D E x f S Z x d W 9 0 O y w m c X V v d D t T Z W N 0 a W 9 u M S 9 y Y X d f Z m l 4 I C g x K S 9 D a G F u Z 2 V k I F R 5 c G U u e 3 N l b n Q s M T J 9 J n F 1 b 3 Q 7 L C Z x d W 9 0 O 1 N l Y 3 R p b 2 4 x L 3 J h d 1 9 m a X g g K D E p L 0 N o Y W 5 n Z W Q g V H l w Z S 5 7 b G l u Z S w x M 3 0 m c X V v d D s s J n F 1 b 3 Q 7 U 2 V j d G l v b j E v c m F 3 X 2 Z p e C A o M S k v Q 2 h h b m d l Z C B U e X B l L n t 3 b 3 J k L D E 0 f S Z x d W 9 0 O y w m c X V v d D t T Z W N 0 a W 9 u M S 9 y Y X d f Z m l 4 I C g x K S 9 D a G F u Z 2 V k I F R 5 c G U u e 2 N o Y X J f d H J p Y W w s M T V 9 J n F 1 b 3 Q 7 L C Z x d W 9 0 O 1 N l Y 3 R p b 2 4 x L 3 J h d 1 9 m a X g g K D E p L 0 N o Y W 5 n Z W Q g V H l w Z S 5 7 Y 2 h h c l 9 s a W 5 l L D E 2 f S Z x d W 9 0 O y w m c X V v d D t T Z W N 0 a W 9 u M S 9 y Y X d f Z m l 4 I C g x K S 9 D a G F u Z 2 V k I F R 5 c G U u e 3 J l Z 3 J l c 3 M s M T d 9 J n F 1 b 3 Q 7 L C Z x d W 9 0 O 1 N l Y 3 R p b 2 4 x L 3 J h d 1 9 m a X g g K D E p L 0 N o Y W 5 n Z W Q g V H l w Z S 5 7 d 2 9 y Z E l E L D E 4 f S Z x d W 9 0 O y w m c X V v d D t T Z W N 0 a W 9 u M S 9 y Y X d f Z m l 4 I C g x K S 9 D a G F u Z 2 V k I F R 5 c G U u e 2 x h b m R f c G 9 z L D E 5 f S Z x d W 9 0 O y w m c X V v d D t T Z W N 0 a W 9 u M S 9 y Y X d f Z m l 4 I C g x K S 9 D a G F u Z 2 V k I F R 5 c G U u e 3 N h Y 2 N f b G V u L D I w f S Z x d W 9 0 O y w m c X V v d D t T Z W N 0 a W 9 u M S 9 y Y X d f Z m l 4 I C g x K S 9 D a G F u Z 2 V k I F R 5 c G U u e 2 J s a W 5 r L D I x f S Z x d W 9 0 O y w m c X V v d D t T Z W N 0 a W 9 u M S 9 y Y X d f Z m l 4 I C g x K S 9 D a G F u Z 2 V k I F R 5 c G U u e 3 B y Z X Z f Y m x p b m s s M j J 9 J n F 1 b 3 Q 7 L C Z x d W 9 0 O 1 N l Y 3 R p b 2 4 x L 3 J h d 1 9 m a X g g K D E p L 0 N o Y W 5 n Z W Q g V H l w Z S 5 7 Y W Z 0 Z X J f Y m x p b m s s M j N 9 J n F 1 b 3 Q 7 L C Z x d W 9 0 O 1 N l Y 3 R p b 2 4 x L 3 J h d 1 9 m a X g g K D E p L 0 N o Y W 5 n Z W Q g V H l w Z S 5 7 b 3 V 0 T 2 Z C b m R z L D I 0 f S Z x d W 9 0 O y w m c X V v d D t T Z W N 0 a W 9 u M S 9 y Y X d f Z m l 4 I C g x K S 9 D a G F u Z 2 V k I F R 5 c G U u e 2 9 1 d H N p Z G V U Z X h 0 L D I 1 f S Z x d W 9 0 O y w m c X V v d D t T Z W N 0 a W 9 u M S 9 y Y X d f Z m l 4 I C g x K S 9 D a G F u Z 2 V k I F R 5 c G U u e 2 h h c 1 R l e H Q s M j Z 9 J n F 1 b 3 Q 7 L C Z x d W 9 0 O 1 N l Y 3 R p b 2 4 x L 3 J h d 1 9 m a X g g K D E p L 0 N o Y W 5 n Z W Q g V H l w Z S 5 7 Z G F 0 Y U Z p b G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d f Z m l 4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m a X g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Z p e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S C i U J K 2 W Q p E / n F T / s h 7 D A A A A A A I A A A A A A B B m A A A A A Q A A I A A A A B Z i q 7 Q c / 5 O h m E z + X o T q 1 2 T C 0 X S o i C 4 z H U m U L f D X I Y 7 5 A A A A A A 6 A A A A A A g A A I A A A A O V 5 + 7 y q n q 0 f b E B b 6 R b 5 V 2 o Q u C v F k B K u E b F 3 W + 6 d k X S 6 U A A A A O 1 4 S 3 6 d + 5 S 1 y 2 n R T w G E 1 X E 7 I x y x / h 2 2 + 3 N H f D + n w g Z Q O n s S C p J h v e Y W G e f y N V t 5 7 X 8 B x F 6 s B H L b d 0 3 W y i J 8 r v q a x J D t a u M W U d O G l i 5 z r R O V Q A A A A L i W z w A Q Q U K z 6 f s O a c E x r j p m c Z D W r X S h N E c z S U J B s 9 h V h b a K Z x s j 4 O n U q v U C u 0 u H M u 1 p z 5 y E G 7 n H 5 u S L m B U X k p c = < / D a t a M a s h u p > 
</file>

<file path=customXml/itemProps1.xml><?xml version="1.0" encoding="utf-8"?>
<ds:datastoreItem xmlns:ds="http://schemas.openxmlformats.org/officeDocument/2006/customXml" ds:itemID="{4CC4A614-7294-4298-8779-47BBD66B4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corpus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2019-03-26T16:51:42Z</dcterms:modified>
</cp:coreProperties>
</file>