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Repositories\images_hyperspectrales\"/>
    </mc:Choice>
  </mc:AlternateContent>
  <xr:revisionPtr revIDLastSave="0" documentId="13_ncr:1_{1EE9F982-4AE7-4660-97A3-591762880F99}" xr6:coauthVersionLast="47" xr6:coauthVersionMax="47" xr10:uidLastSave="{00000000-0000-0000-0000-000000000000}"/>
  <bookViews>
    <workbookView xWindow="5760" yWindow="0" windowWidth="17280" windowHeight="8880" activeTab="1" xr2:uid="{952C5C7E-0D03-4DC7-A1DE-62262F97FA6C}"/>
  </bookViews>
  <sheets>
    <sheet name="CNN_1" sheetId="1" r:id="rId1"/>
    <sheet name="CNN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8" i="2"/>
  <c r="I7" i="2"/>
  <c r="K11" i="2"/>
  <c r="I14" i="2"/>
  <c r="K14" i="2" s="1"/>
  <c r="I11" i="2"/>
  <c r="E11" i="2"/>
  <c r="D11" i="2"/>
  <c r="B11" i="2" s="1"/>
  <c r="I10" i="2"/>
  <c r="K10" i="2" s="1"/>
  <c r="I13" i="2"/>
  <c r="K13" i="2" s="1"/>
  <c r="I9" i="2"/>
  <c r="K9" i="2" s="1"/>
  <c r="K8" i="2"/>
  <c r="D7" i="2"/>
  <c r="B7" i="2" s="1"/>
  <c r="E8" i="2" s="1"/>
  <c r="D8" i="2" s="1"/>
  <c r="B8" i="2" s="1"/>
  <c r="E9" i="2" s="1"/>
  <c r="D9" i="2" s="1"/>
  <c r="B9" i="2" s="1"/>
  <c r="J10" i="1"/>
  <c r="I7" i="1"/>
  <c r="K10" i="1"/>
  <c r="B7" i="1"/>
  <c r="J9" i="1"/>
  <c r="K9" i="1" s="1"/>
  <c r="J8" i="1"/>
  <c r="K8" i="1" s="1"/>
  <c r="J11" i="1"/>
  <c r="K11" i="1" s="1"/>
  <c r="J7" i="1"/>
  <c r="D7" i="1"/>
  <c r="K12" i="2" l="1"/>
  <c r="E10" i="2"/>
  <c r="D10" i="2" s="1"/>
  <c r="B10" i="2" s="1"/>
  <c r="K7" i="2"/>
  <c r="E8" i="1"/>
  <c r="D8" i="1" s="1"/>
  <c r="B8" i="1" s="1"/>
  <c r="E9" i="1" s="1"/>
  <c r="D9" i="1" s="1"/>
  <c r="B9" i="1" s="1"/>
  <c r="K7" i="1"/>
  <c r="B15" i="2" l="1"/>
  <c r="L12" i="2" s="1"/>
  <c r="B12" i="1"/>
  <c r="L9" i="1" s="1"/>
  <c r="L7" i="2" l="1"/>
  <c r="L10" i="2"/>
  <c r="L14" i="2"/>
  <c r="L9" i="2"/>
  <c r="L13" i="2"/>
  <c r="L8" i="2"/>
  <c r="L11" i="2"/>
  <c r="L11" i="1"/>
  <c r="L8" i="1"/>
  <c r="L7" i="1"/>
  <c r="L10" i="1"/>
</calcChain>
</file>

<file path=xl/sharedStrings.xml><?xml version="1.0" encoding="utf-8"?>
<sst xmlns="http://schemas.openxmlformats.org/spreadsheetml/2006/main" count="43" uniqueCount="17">
  <si>
    <t>H_1</t>
  </si>
  <si>
    <t>H_2</t>
  </si>
  <si>
    <t>F_H</t>
  </si>
  <si>
    <t>P_H</t>
  </si>
  <si>
    <t>S_H</t>
  </si>
  <si>
    <t>conv</t>
  </si>
  <si>
    <t>linear</t>
  </si>
  <si>
    <t>input</t>
  </si>
  <si>
    <t>in_channels</t>
  </si>
  <si>
    <t>out_channels</t>
  </si>
  <si>
    <t>bands</t>
  </si>
  <si>
    <t>x</t>
  </si>
  <si>
    <t>y</t>
  </si>
  <si>
    <t>n_param</t>
  </si>
  <si>
    <t>n_tot</t>
  </si>
  <si>
    <t>H_pool</t>
  </si>
  <si>
    <t>kernel_pool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</si>
</sst>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373-2147-45FB-81EC-C1A11C43C97C}">
  <dimension ref="A1:L12"/>
  <sheetViews>
    <sheetView workbookViewId="0">
      <selection activeCell="F15" sqref="F15"/>
    </sheetView>
  </sheetViews>
  <sheetFormatPr defaultRowHeight="14.4" x14ac:dyDescent="0.3"/>
  <cols>
    <col min="3" max="3" width="11" bestFit="1" customWidth="1"/>
    <col min="7" max="8" width="11.88671875" bestFit="1" customWidth="1"/>
    <col min="9" max="9" width="12.33203125" bestFit="1" customWidth="1"/>
    <col min="10" max="10" width="12" bestFit="1" customWidth="1"/>
  </cols>
  <sheetData>
    <row r="1" spans="1:12" x14ac:dyDescent="0.3">
      <c r="E1" s="3" t="s">
        <v>10</v>
      </c>
      <c r="F1" s="3" t="s">
        <v>11</v>
      </c>
      <c r="G1" s="3" t="s">
        <v>12</v>
      </c>
    </row>
    <row r="2" spans="1:12" x14ac:dyDescent="0.3">
      <c r="D2" s="3" t="s">
        <v>7</v>
      </c>
      <c r="E2" s="2">
        <v>3</v>
      </c>
      <c r="F2" s="2">
        <v>200</v>
      </c>
      <c r="G2" s="2">
        <v>200</v>
      </c>
    </row>
    <row r="6" spans="1:12" x14ac:dyDescent="0.3">
      <c r="B6" s="1" t="s">
        <v>15</v>
      </c>
      <c r="C6" s="3" t="s">
        <v>16</v>
      </c>
      <c r="D6" s="3" t="s">
        <v>1</v>
      </c>
      <c r="E6" s="3" t="s">
        <v>0</v>
      </c>
      <c r="F6" s="3" t="s">
        <v>2</v>
      </c>
      <c r="G6" s="3" t="s">
        <v>3</v>
      </c>
      <c r="H6" s="3" t="s">
        <v>4</v>
      </c>
      <c r="I6" s="3" t="s">
        <v>9</v>
      </c>
      <c r="J6" s="3" t="s">
        <v>8</v>
      </c>
      <c r="K6" s="3" t="s">
        <v>13</v>
      </c>
    </row>
    <row r="7" spans="1:12" x14ac:dyDescent="0.3">
      <c r="A7" s="3" t="s">
        <v>5</v>
      </c>
      <c r="B7" s="2">
        <f>D7/C7</f>
        <v>100</v>
      </c>
      <c r="C7" s="4">
        <v>2</v>
      </c>
      <c r="D7" s="2">
        <f>(E7-F7+2*G7)/H7+1</f>
        <v>200</v>
      </c>
      <c r="E7" s="2">
        <v>200</v>
      </c>
      <c r="F7" s="4">
        <v>7</v>
      </c>
      <c r="G7" s="4">
        <v>3</v>
      </c>
      <c r="H7" s="4">
        <v>1</v>
      </c>
      <c r="I7" s="4">
        <f>10</f>
        <v>10</v>
      </c>
      <c r="J7" s="4">
        <f>E2</f>
        <v>3</v>
      </c>
      <c r="K7" s="2">
        <f>(F7*F7*J7+1)*I7</f>
        <v>1480</v>
      </c>
      <c r="L7">
        <f t="shared" ref="L7:L8" si="0">K7/$B$12</f>
        <v>8.9730686682268496E-3</v>
      </c>
    </row>
    <row r="8" spans="1:12" x14ac:dyDescent="0.3">
      <c r="A8" s="3" t="s">
        <v>5</v>
      </c>
      <c r="B8" s="2">
        <f t="shared" ref="B8:B9" si="1">D8/C8</f>
        <v>50</v>
      </c>
      <c r="C8" s="4">
        <v>2</v>
      </c>
      <c r="D8" s="2">
        <f>(E8-F8+2*G8)/H8+1</f>
        <v>100</v>
      </c>
      <c r="E8" s="2">
        <f>B7</f>
        <v>100</v>
      </c>
      <c r="F8" s="4">
        <v>5</v>
      </c>
      <c r="G8" s="4">
        <v>2</v>
      </c>
      <c r="H8" s="4">
        <v>1</v>
      </c>
      <c r="I8" s="4">
        <v>15</v>
      </c>
      <c r="J8" s="4">
        <f>I7</f>
        <v>10</v>
      </c>
      <c r="K8" s="2">
        <f t="shared" ref="K8" si="2">(F8*F8*J8+1)*I8</f>
        <v>3765</v>
      </c>
      <c r="L8">
        <f t="shared" si="0"/>
        <v>2.2826759145860871E-2</v>
      </c>
    </row>
    <row r="9" spans="1:12" x14ac:dyDescent="0.3">
      <c r="A9" s="3" t="s">
        <v>5</v>
      </c>
      <c r="B9" s="2">
        <f t="shared" si="1"/>
        <v>25</v>
      </c>
      <c r="C9" s="4">
        <v>2</v>
      </c>
      <c r="D9" s="2">
        <f>(E9-F9+2*G9)/H9+1</f>
        <v>50</v>
      </c>
      <c r="E9" s="2">
        <f>B8</f>
        <v>50</v>
      </c>
      <c r="F9" s="4">
        <v>3</v>
      </c>
      <c r="G9" s="4">
        <v>1</v>
      </c>
      <c r="H9" s="4">
        <v>1</v>
      </c>
      <c r="I9" s="4">
        <v>25</v>
      </c>
      <c r="J9" s="4">
        <f>I8</f>
        <v>15</v>
      </c>
      <c r="K9" s="2">
        <f>(F9*F9*J9+1)*I9</f>
        <v>3400</v>
      </c>
      <c r="L9">
        <f>K9/$B$12</f>
        <v>2.0613806399980599E-2</v>
      </c>
    </row>
    <row r="10" spans="1:12" x14ac:dyDescent="0.3">
      <c r="A10" s="3" t="s">
        <v>6</v>
      </c>
      <c r="C10" s="2"/>
      <c r="D10" s="2"/>
      <c r="E10" s="2"/>
      <c r="F10" s="2"/>
      <c r="G10" s="2"/>
      <c r="H10" s="2"/>
      <c r="I10" s="4">
        <v>10</v>
      </c>
      <c r="J10" s="2">
        <f>I9*B9*B9</f>
        <v>15625</v>
      </c>
      <c r="K10" s="2">
        <f>I10*(J10+1)</f>
        <v>156260</v>
      </c>
      <c r="L10">
        <f>K10/$B$12</f>
        <v>0.94738629060616719</v>
      </c>
    </row>
    <row r="11" spans="1:12" x14ac:dyDescent="0.3">
      <c r="A11" s="3" t="s">
        <v>6</v>
      </c>
      <c r="C11" s="2"/>
      <c r="D11" s="2"/>
      <c r="E11" s="2"/>
      <c r="F11" s="2"/>
      <c r="G11" s="2"/>
      <c r="H11" s="2"/>
      <c r="I11" s="2">
        <v>3</v>
      </c>
      <c r="J11" s="4">
        <f>I10</f>
        <v>10</v>
      </c>
      <c r="K11" s="2">
        <f>I11*(J11+1)</f>
        <v>33</v>
      </c>
      <c r="L11">
        <f>K11/$B$12</f>
        <v>2.0007517976451759E-4</v>
      </c>
    </row>
    <row r="12" spans="1:12" x14ac:dyDescent="0.3">
      <c r="A12" s="3" t="s">
        <v>14</v>
      </c>
      <c r="B12" s="3">
        <f>SUM(K7:K11)</f>
        <v>164938</v>
      </c>
      <c r="D12" s="3"/>
      <c r="E12" s="3"/>
      <c r="F12" s="3"/>
      <c r="G12" s="3"/>
      <c r="H12" s="3"/>
      <c r="I12" s="3"/>
      <c r="J12" s="3"/>
      <c r="K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7E4D-D943-4ED2-97CE-AF741A99E83F}">
  <dimension ref="A1:L15"/>
  <sheetViews>
    <sheetView tabSelected="1" workbookViewId="0">
      <selection activeCell="E3" sqref="E3"/>
    </sheetView>
  </sheetViews>
  <sheetFormatPr defaultRowHeight="14.4" x14ac:dyDescent="0.3"/>
  <cols>
    <col min="3" max="3" width="11" bestFit="1" customWidth="1"/>
    <col min="9" max="9" width="12.33203125" bestFit="1" customWidth="1"/>
    <col min="10" max="10" width="11" bestFit="1" customWidth="1"/>
  </cols>
  <sheetData>
    <row r="1" spans="1:12" x14ac:dyDescent="0.3">
      <c r="E1" s="3" t="s">
        <v>10</v>
      </c>
      <c r="F1" s="3" t="s">
        <v>11</v>
      </c>
      <c r="G1" s="3" t="s">
        <v>12</v>
      </c>
    </row>
    <row r="2" spans="1:12" x14ac:dyDescent="0.3">
      <c r="D2" s="3" t="s">
        <v>7</v>
      </c>
      <c r="E2" s="2">
        <v>216</v>
      </c>
      <c r="F2" s="2">
        <v>200</v>
      </c>
      <c r="G2" s="2">
        <v>200</v>
      </c>
    </row>
    <row r="6" spans="1:12" x14ac:dyDescent="0.3">
      <c r="B6" s="1" t="s">
        <v>15</v>
      </c>
      <c r="C6" s="3" t="s">
        <v>16</v>
      </c>
      <c r="D6" s="3" t="s">
        <v>1</v>
      </c>
      <c r="E6" s="3" t="s">
        <v>0</v>
      </c>
      <c r="F6" s="3" t="s">
        <v>2</v>
      </c>
      <c r="G6" s="3" t="s">
        <v>3</v>
      </c>
      <c r="H6" s="3" t="s">
        <v>4</v>
      </c>
      <c r="I6" s="3" t="s">
        <v>8</v>
      </c>
      <c r="J6" s="3" t="s">
        <v>9</v>
      </c>
      <c r="K6" s="3" t="s">
        <v>13</v>
      </c>
    </row>
    <row r="7" spans="1:12" x14ac:dyDescent="0.3">
      <c r="A7" s="3" t="s">
        <v>5</v>
      </c>
      <c r="B7" s="2">
        <f>D7/C7</f>
        <v>66</v>
      </c>
      <c r="C7" s="4">
        <v>3</v>
      </c>
      <c r="D7" s="2">
        <f>(E7-F7+2*G7)/H7+1</f>
        <v>198</v>
      </c>
      <c r="E7" s="2">
        <v>200</v>
      </c>
      <c r="F7" s="4">
        <v>7</v>
      </c>
      <c r="G7" s="4">
        <v>2</v>
      </c>
      <c r="H7" s="4">
        <v>1</v>
      </c>
      <c r="I7" s="4">
        <f>E2</f>
        <v>216</v>
      </c>
      <c r="J7" s="4">
        <v>8</v>
      </c>
      <c r="K7" s="2">
        <f>(F7*F7*I7+1)*J7</f>
        <v>84680</v>
      </c>
      <c r="L7">
        <f t="shared" ref="L7:L14" si="0">K7/$B$15</f>
        <v>0.21612626592616793</v>
      </c>
    </row>
    <row r="8" spans="1:12" x14ac:dyDescent="0.3">
      <c r="A8" s="3" t="s">
        <v>5</v>
      </c>
      <c r="B8" s="2">
        <f t="shared" ref="B8:B9" si="1">D8/C8</f>
        <v>32</v>
      </c>
      <c r="C8" s="4">
        <v>2</v>
      </c>
      <c r="D8" s="2">
        <f>(E8-F8+2*G8)/H8+1</f>
        <v>64</v>
      </c>
      <c r="E8" s="2">
        <f>B7</f>
        <v>66</v>
      </c>
      <c r="F8" s="4">
        <v>5</v>
      </c>
      <c r="G8" s="4">
        <v>1</v>
      </c>
      <c r="H8" s="4">
        <v>1</v>
      </c>
      <c r="I8" s="4">
        <f>J7</f>
        <v>8</v>
      </c>
      <c r="J8" s="4">
        <v>16</v>
      </c>
      <c r="K8" s="2">
        <f>(F8*F8*I8+1)*J8</f>
        <v>3216</v>
      </c>
      <c r="L8">
        <f t="shared" si="0"/>
        <v>8.208101927474681E-3</v>
      </c>
    </row>
    <row r="9" spans="1:12" x14ac:dyDescent="0.3">
      <c r="A9" s="3" t="s">
        <v>5</v>
      </c>
      <c r="B9" s="2">
        <f t="shared" si="1"/>
        <v>16</v>
      </c>
      <c r="C9" s="4">
        <v>2</v>
      </c>
      <c r="D9" s="2">
        <f>(E9-F9+2*G9)/H9+1</f>
        <v>32</v>
      </c>
      <c r="E9" s="2">
        <f>B8</f>
        <v>32</v>
      </c>
      <c r="F9" s="4">
        <v>3</v>
      </c>
      <c r="G9" s="4">
        <v>1</v>
      </c>
      <c r="H9" s="4">
        <v>1</v>
      </c>
      <c r="I9" s="4">
        <f>J8</f>
        <v>16</v>
      </c>
      <c r="J9" s="4">
        <v>32</v>
      </c>
      <c r="K9" s="2">
        <f>(F9*F9*I9+1)*J9</f>
        <v>4640</v>
      </c>
      <c r="L9">
        <f t="shared" si="0"/>
        <v>1.1842535119242078E-2</v>
      </c>
    </row>
    <row r="10" spans="1:12" x14ac:dyDescent="0.3">
      <c r="A10" s="3" t="s">
        <v>5</v>
      </c>
      <c r="B10" s="2">
        <f t="shared" ref="B10" si="2">D10/C10</f>
        <v>8</v>
      </c>
      <c r="C10" s="4">
        <v>2</v>
      </c>
      <c r="D10" s="2">
        <f>(E10-F10+2*G10)/H10+1</f>
        <v>16</v>
      </c>
      <c r="E10" s="2">
        <f>B9</f>
        <v>16</v>
      </c>
      <c r="F10" s="4">
        <v>3</v>
      </c>
      <c r="G10" s="4">
        <v>1</v>
      </c>
      <c r="H10" s="4">
        <v>1</v>
      </c>
      <c r="I10" s="4">
        <f>J9</f>
        <v>32</v>
      </c>
      <c r="J10" s="4">
        <v>64</v>
      </c>
      <c r="K10" s="2">
        <f>(F10*F10*I10+1)*J10</f>
        <v>18496</v>
      </c>
      <c r="L10">
        <f t="shared" si="0"/>
        <v>4.7206795164978763E-2</v>
      </c>
    </row>
    <row r="11" spans="1:12" x14ac:dyDescent="0.3">
      <c r="A11" s="3" t="s">
        <v>5</v>
      </c>
      <c r="B11" s="2">
        <f t="shared" ref="B11" si="3">D11/C11</f>
        <v>4</v>
      </c>
      <c r="C11" s="4">
        <v>2</v>
      </c>
      <c r="D11" s="2">
        <f>(E11-F11+2*G11)/H11+1</f>
        <v>8</v>
      </c>
      <c r="E11" s="2">
        <f>B10</f>
        <v>8</v>
      </c>
      <c r="F11" s="4">
        <v>3</v>
      </c>
      <c r="G11" s="4">
        <v>1</v>
      </c>
      <c r="H11" s="4">
        <v>1</v>
      </c>
      <c r="I11" s="4">
        <f>J10</f>
        <v>64</v>
      </c>
      <c r="J11" s="4">
        <v>128</v>
      </c>
      <c r="K11" s="2">
        <f>(F11*F11*I11+1)*J11</f>
        <v>73856</v>
      </c>
      <c r="L11">
        <f t="shared" si="0"/>
        <v>0.18850049003593597</v>
      </c>
    </row>
    <row r="12" spans="1:12" x14ac:dyDescent="0.3">
      <c r="A12" s="3" t="s">
        <v>6</v>
      </c>
      <c r="C12" s="2"/>
      <c r="D12" s="2"/>
      <c r="E12" s="2"/>
      <c r="F12" s="2"/>
      <c r="G12" s="2"/>
      <c r="H12" s="2"/>
      <c r="I12" s="2">
        <f>J11*B11*B11</f>
        <v>2048</v>
      </c>
      <c r="J12" s="4">
        <v>100</v>
      </c>
      <c r="K12" s="2">
        <f>J12*(I12+1)</f>
        <v>204900</v>
      </c>
      <c r="L12">
        <f t="shared" si="0"/>
        <v>0.52296022541653053</v>
      </c>
    </row>
    <row r="13" spans="1:12" x14ac:dyDescent="0.3">
      <c r="A13" s="3" t="s">
        <v>6</v>
      </c>
      <c r="C13" s="2"/>
      <c r="D13" s="2"/>
      <c r="E13" s="2"/>
      <c r="F13" s="2"/>
      <c r="G13" s="2"/>
      <c r="H13" s="2"/>
      <c r="I13" s="4">
        <f>J12</f>
        <v>100</v>
      </c>
      <c r="J13" s="2">
        <v>20</v>
      </c>
      <c r="K13" s="2">
        <f>J13*(I13+1)</f>
        <v>2020</v>
      </c>
      <c r="L13">
        <f t="shared" si="0"/>
        <v>5.1555864096700429E-3</v>
      </c>
    </row>
    <row r="14" spans="1:12" x14ac:dyDescent="0.3">
      <c r="A14" s="3" t="s">
        <v>6</v>
      </c>
      <c r="C14" s="2"/>
      <c r="D14" s="2"/>
      <c r="E14" s="2"/>
      <c r="F14" s="2"/>
      <c r="G14" s="2"/>
      <c r="H14" s="2"/>
      <c r="I14" s="4">
        <f>J13</f>
        <v>20</v>
      </c>
      <c r="J14" s="2">
        <v>3</v>
      </c>
      <c r="K14" s="2">
        <f>J14*(I14+1)</f>
        <v>63</v>
      </c>
      <c r="L14">
        <f t="shared" si="0"/>
        <v>1.6079304148970924E-4</v>
      </c>
    </row>
    <row r="15" spans="1:12" x14ac:dyDescent="0.3">
      <c r="A15" s="3" t="s">
        <v>14</v>
      </c>
      <c r="B15" s="3">
        <f>SUM(K7:K13)</f>
        <v>391808</v>
      </c>
      <c r="D15" s="3"/>
      <c r="E15" s="3"/>
      <c r="F15" s="3"/>
      <c r="G15" s="3"/>
      <c r="H15" s="3"/>
      <c r="I15" s="3"/>
      <c r="J15" s="3"/>
      <c r="K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CNN_1</vt:lpstr>
      <vt:lpstr>CNN_2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Delort</dc:creator>
  <cp:lastModifiedBy>Etienne Delort</cp:lastModifiedBy>
  <dcterms:created xsi:type="dcterms:W3CDTF">2023-02-03T14:09:44Z</dcterms:created>
  <dcterms:modified xsi:type="dcterms:W3CDTF">2023-02-21T11:54:35Z</dcterms:modified>
</cp:coreProperties>
</file>