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Jens\Documents\SWIFI Python\"/>
    </mc:Choice>
  </mc:AlternateContent>
  <bookViews>
    <workbookView xWindow="0" yWindow="0" windowWidth="28800" windowHeight="12435" activeTab="1"/>
  </bookViews>
  <sheets>
    <sheet name="GLOBAL10" sheetId="1" r:id="rId1"/>
    <sheet name="GLOBALComp" sheetId="2" r:id="rId2"/>
    <sheet name="CharMain" sheetId="9" r:id="rId3"/>
    <sheet name="IntMain" sheetId="10" r:id="rId4"/>
  </sheets>
  <calcPr calcId="152511"/>
</workbook>
</file>

<file path=xl/calcChain.xml><?xml version="1.0" encoding="utf-8"?>
<calcChain xmlns="http://schemas.openxmlformats.org/spreadsheetml/2006/main">
  <c r="D10" i="2" l="1"/>
  <c r="C5" i="2"/>
  <c r="G93" i="10" l="1"/>
  <c r="M14" i="10" l="1"/>
  <c r="M13" i="10"/>
  <c r="M12" i="10"/>
  <c r="M11" i="10"/>
  <c r="M10" i="10"/>
  <c r="M9" i="10"/>
  <c r="M8" i="10"/>
  <c r="M7" i="10"/>
  <c r="M6" i="10"/>
  <c r="M5" i="10"/>
  <c r="M4" i="10"/>
  <c r="D167" i="10"/>
  <c r="E167" i="10"/>
  <c r="F167" i="10"/>
  <c r="G167" i="10"/>
  <c r="H167" i="10"/>
  <c r="D166" i="10"/>
  <c r="E166" i="10"/>
  <c r="F166" i="10"/>
  <c r="G166" i="10"/>
  <c r="H166" i="10"/>
  <c r="D165" i="10"/>
  <c r="E165" i="10"/>
  <c r="F165" i="10"/>
  <c r="G165" i="10"/>
  <c r="H165" i="10"/>
  <c r="D164" i="10"/>
  <c r="E164" i="10"/>
  <c r="F164" i="10"/>
  <c r="G164" i="10"/>
  <c r="H164" i="10"/>
  <c r="C165" i="10"/>
  <c r="C166" i="10"/>
  <c r="C167" i="10"/>
  <c r="C164" i="10"/>
  <c r="C179" i="10" l="1"/>
  <c r="C178" i="10"/>
  <c r="C177" i="10"/>
  <c r="C176" i="10"/>
  <c r="D176" i="10" l="1"/>
  <c r="C180" i="10" s="1"/>
  <c r="D13" i="10"/>
  <c r="E13" i="10"/>
  <c r="F13" i="10"/>
  <c r="G13" i="10"/>
  <c r="H13" i="10"/>
  <c r="D18" i="10"/>
  <c r="E18" i="10"/>
  <c r="F18" i="10"/>
  <c r="G18" i="10"/>
  <c r="H18" i="10"/>
  <c r="D23" i="10"/>
  <c r="E23" i="10"/>
  <c r="F23" i="10"/>
  <c r="G23" i="10"/>
  <c r="H23" i="10"/>
  <c r="D28" i="10"/>
  <c r="E28" i="10"/>
  <c r="F28" i="10"/>
  <c r="G28" i="10"/>
  <c r="H28" i="10"/>
  <c r="D33" i="10"/>
  <c r="E33" i="10"/>
  <c r="F33" i="10"/>
  <c r="G33" i="10"/>
  <c r="H33" i="10"/>
  <c r="D38" i="10"/>
  <c r="E38" i="10"/>
  <c r="F38" i="10"/>
  <c r="G38" i="10"/>
  <c r="H38" i="10"/>
  <c r="D43" i="10"/>
  <c r="E43" i="10"/>
  <c r="F43" i="10"/>
  <c r="G43" i="10"/>
  <c r="H43" i="10"/>
  <c r="D48" i="10"/>
  <c r="E48" i="10"/>
  <c r="F48" i="10"/>
  <c r="G48" i="10"/>
  <c r="H48" i="10"/>
  <c r="D53" i="10"/>
  <c r="E53" i="10"/>
  <c r="F53" i="10"/>
  <c r="G53" i="10"/>
  <c r="H53" i="10"/>
  <c r="D58" i="10"/>
  <c r="E58" i="10"/>
  <c r="F58" i="10"/>
  <c r="G58" i="10"/>
  <c r="H58" i="10"/>
  <c r="D63" i="10"/>
  <c r="E63" i="10"/>
  <c r="F63" i="10"/>
  <c r="G63" i="10"/>
  <c r="H63" i="10"/>
  <c r="D68" i="10"/>
  <c r="E68" i="10"/>
  <c r="F68" i="10"/>
  <c r="G68" i="10"/>
  <c r="H68" i="10"/>
  <c r="D73" i="10"/>
  <c r="E73" i="10"/>
  <c r="F73" i="10"/>
  <c r="G73" i="10"/>
  <c r="H73" i="10"/>
  <c r="D78" i="10"/>
  <c r="E78" i="10"/>
  <c r="F78" i="10"/>
  <c r="G78" i="10"/>
  <c r="H78" i="10"/>
  <c r="D83" i="10"/>
  <c r="E83" i="10"/>
  <c r="F83" i="10"/>
  <c r="G83" i="10"/>
  <c r="H83" i="10"/>
  <c r="D88" i="10"/>
  <c r="E88" i="10"/>
  <c r="F88" i="10"/>
  <c r="G88" i="10"/>
  <c r="H88" i="10"/>
  <c r="D93" i="10"/>
  <c r="E93" i="10"/>
  <c r="F93" i="10"/>
  <c r="H93" i="10"/>
  <c r="D98" i="10"/>
  <c r="E98" i="10"/>
  <c r="F98" i="10"/>
  <c r="G98" i="10"/>
  <c r="H98" i="10"/>
  <c r="D103" i="10"/>
  <c r="E103" i="10"/>
  <c r="F103" i="10"/>
  <c r="G103" i="10"/>
  <c r="H103" i="10"/>
  <c r="D108" i="10"/>
  <c r="E108" i="10"/>
  <c r="F108" i="10"/>
  <c r="G108" i="10"/>
  <c r="H108" i="10"/>
  <c r="D113" i="10"/>
  <c r="E113" i="10"/>
  <c r="F113" i="10"/>
  <c r="G113" i="10"/>
  <c r="H113" i="10"/>
  <c r="D118" i="10"/>
  <c r="E118" i="10"/>
  <c r="F118" i="10"/>
  <c r="G118" i="10"/>
  <c r="H118" i="10"/>
  <c r="D123" i="10"/>
  <c r="E123" i="10"/>
  <c r="F123" i="10"/>
  <c r="G123" i="10"/>
  <c r="H123" i="10"/>
  <c r="D128" i="10"/>
  <c r="E128" i="10"/>
  <c r="F128" i="10"/>
  <c r="G128" i="10"/>
  <c r="H128" i="10"/>
  <c r="D133" i="10"/>
  <c r="E133" i="10"/>
  <c r="F133" i="10"/>
  <c r="G133" i="10"/>
  <c r="H133" i="10"/>
  <c r="D138" i="10"/>
  <c r="E138" i="10"/>
  <c r="F138" i="10"/>
  <c r="G138" i="10"/>
  <c r="H138" i="10"/>
  <c r="D143" i="10"/>
  <c r="E143" i="10"/>
  <c r="F143" i="10"/>
  <c r="G143" i="10"/>
  <c r="H143" i="10"/>
  <c r="H148" i="10"/>
  <c r="D148" i="10"/>
  <c r="E148" i="10"/>
  <c r="F148" i="10"/>
  <c r="G148" i="10"/>
  <c r="D153" i="10"/>
  <c r="E153" i="10"/>
  <c r="F153" i="10"/>
  <c r="G153" i="10"/>
  <c r="H153" i="10"/>
  <c r="D158" i="10"/>
  <c r="E158" i="10"/>
  <c r="F158" i="10"/>
  <c r="G158" i="10"/>
  <c r="H158" i="10"/>
  <c r="D163" i="10"/>
  <c r="E163" i="10"/>
  <c r="F163" i="10"/>
  <c r="G163" i="10"/>
  <c r="H163" i="10"/>
  <c r="D168" i="10"/>
  <c r="E168" i="10"/>
  <c r="F168" i="10"/>
  <c r="G168" i="10"/>
  <c r="H168" i="10"/>
  <c r="C168" i="10"/>
  <c r="C163" i="10"/>
  <c r="C158" i="10"/>
  <c r="C153" i="10"/>
  <c r="C143" i="10"/>
  <c r="C148" i="10"/>
  <c r="C138" i="10"/>
  <c r="C133" i="10"/>
  <c r="C128" i="10"/>
  <c r="C123" i="10"/>
  <c r="C118" i="10"/>
  <c r="C113" i="10"/>
  <c r="C108" i="10"/>
  <c r="C103" i="10"/>
  <c r="C98" i="10"/>
  <c r="C93" i="10"/>
  <c r="C88" i="10"/>
  <c r="C83" i="10"/>
  <c r="C78" i="10"/>
  <c r="C73" i="10"/>
  <c r="C68" i="10"/>
  <c r="C63" i="10"/>
  <c r="C58" i="10"/>
  <c r="C53" i="10"/>
  <c r="C48" i="10"/>
  <c r="C43" i="10"/>
  <c r="C38" i="10"/>
  <c r="I38" i="10" s="1"/>
  <c r="N10" i="10" s="1"/>
  <c r="C33" i="10"/>
  <c r="C28" i="10"/>
  <c r="C23" i="10"/>
  <c r="C18" i="10"/>
  <c r="I18" i="10" s="1"/>
  <c r="N6" i="10" s="1"/>
  <c r="C13" i="10"/>
  <c r="D8" i="10"/>
  <c r="E8" i="10"/>
  <c r="F8" i="10"/>
  <c r="G8" i="10"/>
  <c r="H8" i="10"/>
  <c r="C8" i="10"/>
  <c r="I93" i="10" l="1"/>
  <c r="N21" i="10" s="1"/>
  <c r="I73" i="10"/>
  <c r="N17" i="10" s="1"/>
  <c r="I53" i="10"/>
  <c r="N13" i="10" s="1"/>
  <c r="I33" i="10"/>
  <c r="N9" i="10" s="1"/>
  <c r="I23" i="10"/>
  <c r="N7" i="10" s="1"/>
  <c r="I153" i="10"/>
  <c r="N33" i="10" s="1"/>
  <c r="I103" i="10"/>
  <c r="N23" i="10" s="1"/>
  <c r="I83" i="10"/>
  <c r="N19" i="10" s="1"/>
  <c r="I78" i="10"/>
  <c r="N18" i="10" s="1"/>
  <c r="I58" i="10"/>
  <c r="N14" i="10" s="1"/>
  <c r="I43" i="10"/>
  <c r="N11" i="10" s="1"/>
  <c r="I13" i="10"/>
  <c r="N5" i="10" s="1"/>
  <c r="I163" i="10"/>
  <c r="N35" i="10" s="1"/>
  <c r="I158" i="10"/>
  <c r="N34" i="10" s="1"/>
  <c r="I148" i="10"/>
  <c r="N32" i="10" s="1"/>
  <c r="I143" i="10"/>
  <c r="N31" i="10" s="1"/>
  <c r="I138" i="10"/>
  <c r="N30" i="10" s="1"/>
  <c r="I133" i="10"/>
  <c r="N29" i="10" s="1"/>
  <c r="I128" i="10"/>
  <c r="N28" i="10" s="1"/>
  <c r="I123" i="10"/>
  <c r="N27" i="10" s="1"/>
  <c r="I118" i="10"/>
  <c r="N26" i="10" s="1"/>
  <c r="I113" i="10"/>
  <c r="N25" i="10" s="1"/>
  <c r="I108" i="10"/>
  <c r="N24" i="10" s="1"/>
  <c r="I98" i="10"/>
  <c r="N22" i="10" s="1"/>
  <c r="I88" i="10"/>
  <c r="N20" i="10" s="1"/>
  <c r="I68" i="10"/>
  <c r="N16" i="10" s="1"/>
  <c r="I63" i="10"/>
  <c r="N15" i="10" s="1"/>
  <c r="I48" i="10"/>
  <c r="N12" i="10" s="1"/>
  <c r="I28" i="10"/>
  <c r="N8" i="10" s="1"/>
  <c r="I8" i="10"/>
  <c r="N4" i="10" s="1"/>
  <c r="I168" i="10"/>
  <c r="B5" i="2"/>
  <c r="C177" i="9"/>
  <c r="D173" i="9"/>
  <c r="C174" i="9"/>
  <c r="C175" i="9"/>
  <c r="C176" i="9"/>
  <c r="C173" i="9"/>
  <c r="O35" i="10" l="1"/>
  <c r="O31" i="10"/>
  <c r="O27" i="10"/>
  <c r="O23" i="10"/>
  <c r="O19" i="10"/>
  <c r="O15" i="10"/>
  <c r="O11" i="10"/>
  <c r="O7" i="10"/>
  <c r="O34" i="10"/>
  <c r="O30" i="10"/>
  <c r="O26" i="10"/>
  <c r="O22" i="10"/>
  <c r="O18" i="10"/>
  <c r="O14" i="10"/>
  <c r="O10" i="10"/>
  <c r="O6" i="10"/>
  <c r="O32" i="10"/>
  <c r="O24" i="10"/>
  <c r="O16" i="10"/>
  <c r="O12" i="10"/>
  <c r="O4" i="10"/>
  <c r="O33" i="10"/>
  <c r="O29" i="10"/>
  <c r="O25" i="10"/>
  <c r="O21" i="10"/>
  <c r="O17" i="10"/>
  <c r="O13" i="10"/>
  <c r="O9" i="10"/>
  <c r="O5" i="10"/>
  <c r="O28" i="10"/>
  <c r="O20" i="10"/>
  <c r="O8" i="10"/>
  <c r="I168" i="9"/>
  <c r="I163" i="9"/>
  <c r="I158" i="9"/>
  <c r="I153" i="9"/>
  <c r="I148" i="9"/>
  <c r="I143" i="9"/>
  <c r="I138" i="9"/>
  <c r="I133" i="9"/>
  <c r="I128" i="9"/>
  <c r="I123" i="9"/>
  <c r="I118" i="9"/>
  <c r="I113" i="9"/>
  <c r="I108" i="9"/>
  <c r="I103" i="9"/>
  <c r="I98" i="9"/>
  <c r="I93" i="9"/>
  <c r="I88" i="9"/>
  <c r="I83" i="9"/>
  <c r="I78" i="9"/>
  <c r="I73" i="9"/>
  <c r="I68" i="9"/>
  <c r="I63" i="9"/>
  <c r="I58" i="9"/>
  <c r="I53" i="9"/>
  <c r="I48" i="9"/>
  <c r="I43" i="9"/>
  <c r="I38" i="9"/>
  <c r="I33" i="9"/>
  <c r="I28" i="9"/>
  <c r="I23" i="9"/>
  <c r="I18" i="9"/>
  <c r="I13" i="9"/>
  <c r="I8" i="9"/>
  <c r="D168" i="9"/>
  <c r="E168" i="9"/>
  <c r="F168" i="9"/>
  <c r="G168" i="9"/>
  <c r="H168" i="9"/>
  <c r="C168" i="9"/>
  <c r="C53" i="9"/>
  <c r="D33" i="9"/>
  <c r="E33" i="9"/>
  <c r="F33" i="9"/>
  <c r="G33" i="9"/>
  <c r="H33" i="9"/>
  <c r="D38" i="9"/>
  <c r="E38" i="9"/>
  <c r="F38" i="9"/>
  <c r="G38" i="9"/>
  <c r="H38" i="9"/>
  <c r="D43" i="9"/>
  <c r="E43" i="9"/>
  <c r="F43" i="9"/>
  <c r="G43" i="9"/>
  <c r="H43" i="9"/>
  <c r="D48" i="9"/>
  <c r="E48" i="9"/>
  <c r="F48" i="9"/>
  <c r="G48" i="9"/>
  <c r="H48" i="9"/>
  <c r="D53" i="9"/>
  <c r="E53" i="9"/>
  <c r="F53" i="9"/>
  <c r="G53" i="9"/>
  <c r="H53" i="9"/>
  <c r="D58" i="9"/>
  <c r="E58" i="9"/>
  <c r="F58" i="9"/>
  <c r="G58" i="9"/>
  <c r="H58" i="9"/>
  <c r="D63" i="9"/>
  <c r="E63" i="9"/>
  <c r="F63" i="9"/>
  <c r="G63" i="9"/>
  <c r="H63" i="9"/>
  <c r="D68" i="9"/>
  <c r="E68" i="9"/>
  <c r="F68" i="9"/>
  <c r="G68" i="9"/>
  <c r="H68" i="9"/>
  <c r="D73" i="9"/>
  <c r="E73" i="9"/>
  <c r="F73" i="9"/>
  <c r="G73" i="9"/>
  <c r="H73" i="9"/>
  <c r="D78" i="9"/>
  <c r="E78" i="9"/>
  <c r="F78" i="9"/>
  <c r="G78" i="9"/>
  <c r="H78" i="9"/>
  <c r="D83" i="9"/>
  <c r="E83" i="9"/>
  <c r="F83" i="9"/>
  <c r="G83" i="9"/>
  <c r="H83" i="9"/>
  <c r="D88" i="9"/>
  <c r="E88" i="9"/>
  <c r="F88" i="9"/>
  <c r="G88" i="9"/>
  <c r="H88" i="9"/>
  <c r="D93" i="9"/>
  <c r="E93" i="9"/>
  <c r="F93" i="9"/>
  <c r="G93" i="9"/>
  <c r="H93" i="9"/>
  <c r="D98" i="9"/>
  <c r="E98" i="9"/>
  <c r="F98" i="9"/>
  <c r="G98" i="9"/>
  <c r="H98" i="9"/>
  <c r="D103" i="9"/>
  <c r="E103" i="9"/>
  <c r="F103" i="9"/>
  <c r="G103" i="9"/>
  <c r="H103" i="9"/>
  <c r="D108" i="9"/>
  <c r="E108" i="9"/>
  <c r="F108" i="9"/>
  <c r="G108" i="9"/>
  <c r="H108" i="9"/>
  <c r="D113" i="9"/>
  <c r="E113" i="9"/>
  <c r="F113" i="9"/>
  <c r="G113" i="9"/>
  <c r="H113" i="9"/>
  <c r="D118" i="9"/>
  <c r="E118" i="9"/>
  <c r="F118" i="9"/>
  <c r="G118" i="9"/>
  <c r="H118" i="9"/>
  <c r="D123" i="9"/>
  <c r="E123" i="9"/>
  <c r="F123" i="9"/>
  <c r="G123" i="9"/>
  <c r="H123" i="9"/>
  <c r="D128" i="9"/>
  <c r="E128" i="9"/>
  <c r="F128" i="9"/>
  <c r="G128" i="9"/>
  <c r="H128" i="9"/>
  <c r="D133" i="9"/>
  <c r="E133" i="9"/>
  <c r="F133" i="9"/>
  <c r="G133" i="9"/>
  <c r="H133" i="9"/>
  <c r="D138" i="9"/>
  <c r="E138" i="9"/>
  <c r="F138" i="9"/>
  <c r="G138" i="9"/>
  <c r="H138" i="9"/>
  <c r="D143" i="9"/>
  <c r="E143" i="9"/>
  <c r="F143" i="9"/>
  <c r="G143" i="9"/>
  <c r="H143" i="9"/>
  <c r="H148" i="9"/>
  <c r="D148" i="9"/>
  <c r="E148" i="9"/>
  <c r="F148" i="9"/>
  <c r="G148" i="9"/>
  <c r="D153" i="9"/>
  <c r="E153" i="9"/>
  <c r="F153" i="9"/>
  <c r="G153" i="9"/>
  <c r="H153" i="9"/>
  <c r="D158" i="9"/>
  <c r="E158" i="9"/>
  <c r="F158" i="9"/>
  <c r="G158" i="9"/>
  <c r="H158" i="9"/>
  <c r="D163" i="9"/>
  <c r="E163" i="9"/>
  <c r="F163" i="9"/>
  <c r="G163" i="9"/>
  <c r="H163" i="9"/>
  <c r="C163" i="9"/>
  <c r="C158" i="9"/>
  <c r="C153" i="9"/>
  <c r="C148" i="9"/>
  <c r="C143" i="9"/>
  <c r="C138" i="9"/>
  <c r="C133" i="9"/>
  <c r="C128" i="9"/>
  <c r="C123" i="9"/>
  <c r="C118" i="9"/>
  <c r="C113" i="9"/>
  <c r="C108" i="9"/>
  <c r="C103" i="9"/>
  <c r="C98" i="9"/>
  <c r="C93" i="9"/>
  <c r="C88" i="9"/>
  <c r="C83" i="9"/>
  <c r="C78" i="9"/>
  <c r="C73" i="9"/>
  <c r="C68" i="9"/>
  <c r="C63" i="9"/>
  <c r="C58" i="9"/>
  <c r="C48" i="9"/>
  <c r="C43" i="9"/>
  <c r="C38" i="9"/>
  <c r="C33" i="9"/>
  <c r="D28" i="9"/>
  <c r="E28" i="9"/>
  <c r="F28" i="9"/>
  <c r="G28" i="9"/>
  <c r="H28" i="9"/>
  <c r="C28" i="9"/>
  <c r="D23" i="9"/>
  <c r="E23" i="9"/>
  <c r="F23" i="9"/>
  <c r="G23" i="9"/>
  <c r="H23" i="9"/>
  <c r="C23" i="9"/>
  <c r="D18" i="9"/>
  <c r="E18" i="9"/>
  <c r="F18" i="9"/>
  <c r="G18" i="9"/>
  <c r="H18" i="9"/>
  <c r="C18" i="9"/>
  <c r="D13" i="9"/>
  <c r="E13" i="9"/>
  <c r="F13" i="9"/>
  <c r="G13" i="9"/>
  <c r="H13" i="9"/>
  <c r="C13" i="9"/>
  <c r="D8" i="9"/>
  <c r="E8" i="9"/>
  <c r="F8" i="9"/>
  <c r="G8" i="9"/>
  <c r="H8" i="9"/>
  <c r="C8" i="9"/>
  <c r="AA92" i="1"/>
  <c r="Z92" i="1"/>
  <c r="Y92" i="1"/>
  <c r="W92" i="1"/>
  <c r="V92" i="1"/>
  <c r="U92" i="1"/>
  <c r="S92" i="1"/>
  <c r="R92" i="1"/>
  <c r="Q92" i="1"/>
  <c r="L92" i="1"/>
  <c r="K92" i="1"/>
  <c r="J92" i="1"/>
  <c r="H92" i="1"/>
  <c r="G92" i="1"/>
  <c r="F92" i="1"/>
  <c r="D92" i="1"/>
  <c r="C92" i="1"/>
  <c r="B92" i="1"/>
  <c r="AB91" i="1"/>
  <c r="X91" i="1"/>
  <c r="T91" i="1"/>
  <c r="M91" i="1"/>
  <c r="I91" i="1"/>
  <c r="E91" i="1"/>
  <c r="AB90" i="1"/>
  <c r="X90" i="1"/>
  <c r="T90" i="1"/>
  <c r="M90" i="1"/>
  <c r="I90" i="1"/>
  <c r="E90" i="1"/>
  <c r="AB89" i="1"/>
  <c r="X89" i="1"/>
  <c r="T89" i="1"/>
  <c r="M89" i="1"/>
  <c r="I89" i="1"/>
  <c r="E89" i="1"/>
  <c r="AB88" i="1"/>
  <c r="X88" i="1"/>
  <c r="T88" i="1"/>
  <c r="M88" i="1"/>
  <c r="I88" i="1"/>
  <c r="E88" i="1"/>
  <c r="AB87" i="1"/>
  <c r="X87" i="1"/>
  <c r="T87" i="1"/>
  <c r="M87" i="1"/>
  <c r="I87" i="1"/>
  <c r="E87" i="1"/>
  <c r="AB86" i="1"/>
  <c r="X86" i="1"/>
  <c r="T86" i="1"/>
  <c r="M86" i="1"/>
  <c r="I86" i="1"/>
  <c r="E86" i="1"/>
  <c r="AB85" i="1"/>
  <c r="X85" i="1"/>
  <c r="T85" i="1"/>
  <c r="M85" i="1"/>
  <c r="I85" i="1"/>
  <c r="E85" i="1"/>
  <c r="AB84" i="1"/>
  <c r="X84" i="1"/>
  <c r="T84" i="1"/>
  <c r="M84" i="1"/>
  <c r="I84" i="1"/>
  <c r="E84" i="1"/>
  <c r="AB83" i="1"/>
  <c r="X83" i="1"/>
  <c r="T83" i="1"/>
  <c r="M83" i="1"/>
  <c r="I83" i="1"/>
  <c r="E83" i="1"/>
  <c r="AB82" i="1"/>
  <c r="X82" i="1"/>
  <c r="T82" i="1"/>
  <c r="M82" i="1"/>
  <c r="I82" i="1"/>
  <c r="E82" i="1"/>
  <c r="AB81" i="1"/>
  <c r="X81" i="1"/>
  <c r="T81" i="1"/>
  <c r="M81" i="1"/>
  <c r="I81" i="1"/>
  <c r="E81" i="1"/>
  <c r="AB80" i="1"/>
  <c r="X80" i="1"/>
  <c r="T80" i="1"/>
  <c r="M80" i="1"/>
  <c r="I80" i="1"/>
  <c r="E80" i="1"/>
  <c r="AB79" i="1"/>
  <c r="X79" i="1"/>
  <c r="T79" i="1"/>
  <c r="M79" i="1"/>
  <c r="I79" i="1"/>
  <c r="E79" i="1"/>
  <c r="AB78" i="1"/>
  <c r="X78" i="1"/>
  <c r="T78" i="1"/>
  <c r="M78" i="1"/>
  <c r="I78" i="1"/>
  <c r="E78" i="1"/>
  <c r="AB77" i="1"/>
  <c r="X77" i="1"/>
  <c r="T77" i="1"/>
  <c r="M77" i="1"/>
  <c r="I77" i="1"/>
  <c r="E77" i="1"/>
  <c r="AB76" i="1"/>
  <c r="X76" i="1"/>
  <c r="T76" i="1"/>
  <c r="M76" i="1"/>
  <c r="I76" i="1"/>
  <c r="E76" i="1"/>
  <c r="AB75" i="1"/>
  <c r="X75" i="1"/>
  <c r="T75" i="1"/>
  <c r="M75" i="1"/>
  <c r="I75" i="1"/>
  <c r="E75" i="1"/>
  <c r="AB74" i="1"/>
  <c r="X74" i="1"/>
  <c r="T74" i="1"/>
  <c r="M74" i="1"/>
  <c r="I74" i="1"/>
  <c r="E74" i="1"/>
  <c r="AB73" i="1"/>
  <c r="X73" i="1"/>
  <c r="T73" i="1"/>
  <c r="M73" i="1"/>
  <c r="I73" i="1"/>
  <c r="E73" i="1"/>
  <c r="AB72" i="1"/>
  <c r="X72" i="1"/>
  <c r="T72" i="1"/>
  <c r="M72" i="1"/>
  <c r="I72" i="1"/>
  <c r="E72" i="1"/>
  <c r="AB71" i="1"/>
  <c r="X71" i="1"/>
  <c r="T71" i="1"/>
  <c r="M71" i="1"/>
  <c r="I71" i="1"/>
  <c r="E71" i="1"/>
  <c r="AB70" i="1"/>
  <c r="X70" i="1"/>
  <c r="T70" i="1"/>
  <c r="M70" i="1"/>
  <c r="I70" i="1"/>
  <c r="E70" i="1"/>
  <c r="AB69" i="1"/>
  <c r="X69" i="1"/>
  <c r="T69" i="1"/>
  <c r="M69" i="1"/>
  <c r="I69" i="1"/>
  <c r="E69" i="1"/>
  <c r="AB68" i="1"/>
  <c r="X68" i="1"/>
  <c r="T68" i="1"/>
  <c r="M68" i="1"/>
  <c r="I68" i="1"/>
  <c r="E68" i="1"/>
  <c r="AB67" i="1"/>
  <c r="X67" i="1"/>
  <c r="T67" i="1"/>
  <c r="M67" i="1"/>
  <c r="I67" i="1"/>
  <c r="E67" i="1"/>
  <c r="AB66" i="1"/>
  <c r="X66" i="1"/>
  <c r="T66" i="1"/>
  <c r="M66" i="1"/>
  <c r="I66" i="1"/>
  <c r="E66" i="1"/>
  <c r="AB65" i="1"/>
  <c r="X65" i="1"/>
  <c r="T65" i="1"/>
  <c r="M65" i="1"/>
  <c r="I65" i="1"/>
  <c r="E65" i="1"/>
  <c r="AB64" i="1"/>
  <c r="X64" i="1"/>
  <c r="T64" i="1"/>
  <c r="M64" i="1"/>
  <c r="I64" i="1"/>
  <c r="E64" i="1"/>
  <c r="AB63" i="1"/>
  <c r="X63" i="1"/>
  <c r="T63" i="1"/>
  <c r="M63" i="1"/>
  <c r="I63" i="1"/>
  <c r="E63" i="1"/>
  <c r="AB62" i="1"/>
  <c r="X62" i="1"/>
  <c r="T62" i="1"/>
  <c r="M62" i="1"/>
  <c r="I62" i="1"/>
  <c r="E62" i="1"/>
  <c r="AB61" i="1"/>
  <c r="X61" i="1"/>
  <c r="T61" i="1"/>
  <c r="M61" i="1"/>
  <c r="I61" i="1"/>
  <c r="E61" i="1"/>
  <c r="AB60" i="1"/>
  <c r="AB92" i="1" s="1"/>
  <c r="L5" i="1" s="1"/>
  <c r="X60" i="1"/>
  <c r="X92" i="1" s="1"/>
  <c r="K5" i="1" s="1"/>
  <c r="T60" i="1"/>
  <c r="T92" i="1" s="1"/>
  <c r="J5" i="1" s="1"/>
  <c r="M60" i="1"/>
  <c r="M92" i="1" s="1"/>
  <c r="L6" i="1" s="1"/>
  <c r="I60" i="1"/>
  <c r="I92" i="1" s="1"/>
  <c r="K6" i="1" s="1"/>
  <c r="E60" i="1"/>
  <c r="E92" i="1" s="1"/>
  <c r="J6" i="1" s="1"/>
  <c r="AA53" i="1"/>
  <c r="Z53" i="1"/>
  <c r="Y53" i="1"/>
  <c r="W53" i="1"/>
  <c r="V53" i="1"/>
  <c r="U53" i="1"/>
  <c r="S53" i="1"/>
  <c r="R53" i="1"/>
  <c r="Q53" i="1"/>
  <c r="L53" i="1"/>
  <c r="K53" i="1"/>
  <c r="J53" i="1"/>
  <c r="H53" i="1"/>
  <c r="G53" i="1"/>
  <c r="F53" i="1"/>
  <c r="D53" i="1"/>
  <c r="C53" i="1"/>
  <c r="B53" i="1"/>
  <c r="AB52" i="1"/>
  <c r="X52" i="1"/>
  <c r="T52" i="1"/>
  <c r="M52" i="1"/>
  <c r="I52" i="1"/>
  <c r="E52" i="1"/>
  <c r="AB51" i="1"/>
  <c r="X51" i="1"/>
  <c r="T51" i="1"/>
  <c r="M51" i="1"/>
  <c r="I51" i="1"/>
  <c r="E51" i="1"/>
  <c r="AB50" i="1"/>
  <c r="X50" i="1"/>
  <c r="T50" i="1"/>
  <c r="M50" i="1"/>
  <c r="I50" i="1"/>
  <c r="E50" i="1"/>
  <c r="AB49" i="1"/>
  <c r="X49" i="1"/>
  <c r="T49" i="1"/>
  <c r="M49" i="1"/>
  <c r="I49" i="1"/>
  <c r="E49" i="1"/>
  <c r="AB48" i="1"/>
  <c r="X48" i="1"/>
  <c r="T48" i="1"/>
  <c r="M48" i="1"/>
  <c r="I48" i="1"/>
  <c r="E48" i="1"/>
  <c r="AB47" i="1"/>
  <c r="X47" i="1"/>
  <c r="T47" i="1"/>
  <c r="M47" i="1"/>
  <c r="I47" i="1"/>
  <c r="E47" i="1"/>
  <c r="AB46" i="1"/>
  <c r="X46" i="1"/>
  <c r="T46" i="1"/>
  <c r="M46" i="1"/>
  <c r="I46" i="1"/>
  <c r="E46" i="1"/>
  <c r="AB45" i="1"/>
  <c r="X45" i="1"/>
  <c r="T45" i="1"/>
  <c r="M45" i="1"/>
  <c r="I45" i="1"/>
  <c r="E45" i="1"/>
  <c r="AB44" i="1"/>
  <c r="X44" i="1"/>
  <c r="T44" i="1"/>
  <c r="M44" i="1"/>
  <c r="I44" i="1"/>
  <c r="E44" i="1"/>
  <c r="AB43" i="1"/>
  <c r="X43" i="1"/>
  <c r="T43" i="1"/>
  <c r="M43" i="1"/>
  <c r="I43" i="1"/>
  <c r="E43" i="1"/>
  <c r="AB42" i="1"/>
  <c r="X42" i="1"/>
  <c r="T42" i="1"/>
  <c r="M42" i="1"/>
  <c r="I42" i="1"/>
  <c r="E42" i="1"/>
  <c r="AB41" i="1"/>
  <c r="X41" i="1"/>
  <c r="T41" i="1"/>
  <c r="M41" i="1"/>
  <c r="I41" i="1"/>
  <c r="E41" i="1"/>
  <c r="AB40" i="1"/>
  <c r="X40" i="1"/>
  <c r="T40" i="1"/>
  <c r="M40" i="1"/>
  <c r="I40" i="1"/>
  <c r="E40" i="1"/>
  <c r="AB39" i="1"/>
  <c r="X39" i="1"/>
  <c r="T39" i="1"/>
  <c r="M39" i="1"/>
  <c r="I39" i="1"/>
  <c r="E39" i="1"/>
  <c r="AB38" i="1"/>
  <c r="X38" i="1"/>
  <c r="T38" i="1"/>
  <c r="M38" i="1"/>
  <c r="I38" i="1"/>
  <c r="E38" i="1"/>
  <c r="AB37" i="1"/>
  <c r="X37" i="1"/>
  <c r="T37" i="1"/>
  <c r="M37" i="1"/>
  <c r="I37" i="1"/>
  <c r="E37" i="1"/>
  <c r="AB36" i="1"/>
  <c r="X36" i="1"/>
  <c r="T36" i="1"/>
  <c r="M36" i="1"/>
  <c r="I36" i="1"/>
  <c r="E36" i="1"/>
  <c r="AB35" i="1"/>
  <c r="X35" i="1"/>
  <c r="T35" i="1"/>
  <c r="M35" i="1"/>
  <c r="I35" i="1"/>
  <c r="E35" i="1"/>
  <c r="AB34" i="1"/>
  <c r="X34" i="1"/>
  <c r="T34" i="1"/>
  <c r="M34" i="1"/>
  <c r="I34" i="1"/>
  <c r="E34" i="1"/>
  <c r="AB33" i="1"/>
  <c r="X33" i="1"/>
  <c r="T33" i="1"/>
  <c r="M33" i="1"/>
  <c r="I33" i="1"/>
  <c r="E33" i="1"/>
  <c r="AB32" i="1"/>
  <c r="X32" i="1"/>
  <c r="T32" i="1"/>
  <c r="M32" i="1"/>
  <c r="I32" i="1"/>
  <c r="E32" i="1"/>
  <c r="AB31" i="1"/>
  <c r="X31" i="1"/>
  <c r="T31" i="1"/>
  <c r="M31" i="1"/>
  <c r="I31" i="1"/>
  <c r="E31" i="1"/>
  <c r="AB30" i="1"/>
  <c r="X30" i="1"/>
  <c r="T30" i="1"/>
  <c r="M30" i="1"/>
  <c r="I30" i="1"/>
  <c r="E30" i="1"/>
  <c r="AB29" i="1"/>
  <c r="X29" i="1"/>
  <c r="T29" i="1"/>
  <c r="M29" i="1"/>
  <c r="I29" i="1"/>
  <c r="E29" i="1"/>
  <c r="AB28" i="1"/>
  <c r="X28" i="1"/>
  <c r="T28" i="1"/>
  <c r="M28" i="1"/>
  <c r="I28" i="1"/>
  <c r="E28" i="1"/>
  <c r="AB27" i="1"/>
  <c r="X27" i="1"/>
  <c r="T27" i="1"/>
  <c r="M27" i="1"/>
  <c r="I27" i="1"/>
  <c r="E27" i="1"/>
  <c r="AB26" i="1"/>
  <c r="X26" i="1"/>
  <c r="T26" i="1"/>
  <c r="M26" i="1"/>
  <c r="I26" i="1"/>
  <c r="E26" i="1"/>
  <c r="AB25" i="1"/>
  <c r="X25" i="1"/>
  <c r="T25" i="1"/>
  <c r="M25" i="1"/>
  <c r="I25" i="1"/>
  <c r="E25" i="1"/>
  <c r="AB24" i="1"/>
  <c r="X24" i="1"/>
  <c r="T24" i="1"/>
  <c r="M24" i="1"/>
  <c r="I24" i="1"/>
  <c r="E24" i="1"/>
  <c r="AB23" i="1"/>
  <c r="X23" i="1"/>
  <c r="T23" i="1"/>
  <c r="M23" i="1"/>
  <c r="I23" i="1"/>
  <c r="E23" i="1"/>
  <c r="AB22" i="1"/>
  <c r="X22" i="1"/>
  <c r="T22" i="1"/>
  <c r="M22" i="1"/>
  <c r="I22" i="1"/>
  <c r="E22" i="1"/>
  <c r="AB21" i="1"/>
  <c r="AB53" i="1" s="1"/>
  <c r="L4" i="1" s="1"/>
  <c r="X21" i="1"/>
  <c r="X53" i="1" s="1"/>
  <c r="K4" i="1" s="1"/>
  <c r="T21" i="1"/>
  <c r="T53" i="1" s="1"/>
  <c r="J4" i="1" s="1"/>
  <c r="M21" i="1"/>
  <c r="M53" i="1" s="1"/>
  <c r="L3" i="1" s="1"/>
  <c r="I21" i="1"/>
  <c r="I53" i="1" s="1"/>
  <c r="K3" i="1" s="1"/>
  <c r="E21" i="1"/>
  <c r="E53" i="1" s="1"/>
  <c r="J3" i="1" s="1"/>
  <c r="E14" i="1"/>
  <c r="E13" i="1"/>
  <c r="E12" i="1"/>
  <c r="E11" i="1"/>
  <c r="E10" i="1"/>
  <c r="E9" i="1"/>
  <c r="E8" i="1"/>
  <c r="E7" i="1"/>
  <c r="I6" i="1"/>
  <c r="E6" i="1"/>
  <c r="I5" i="1"/>
  <c r="E5" i="1"/>
  <c r="I4" i="1"/>
  <c r="E4" i="1"/>
  <c r="I3" i="1"/>
  <c r="E3" i="1"/>
</calcChain>
</file>

<file path=xl/sharedStrings.xml><?xml version="1.0" encoding="utf-8"?>
<sst xmlns="http://schemas.openxmlformats.org/spreadsheetml/2006/main" count="719" uniqueCount="97">
  <si>
    <t>Global results Fault Injection (injSuite)</t>
  </si>
  <si>
    <t>Inj Name</t>
  </si>
  <si>
    <t>Queued</t>
  </si>
  <si>
    <t>Injected</t>
  </si>
  <si>
    <t>Effects</t>
  </si>
  <si>
    <t>Efficiency (calc)</t>
  </si>
  <si>
    <t>Efficiency (avg)</t>
  </si>
  <si>
    <t>HF</t>
  </si>
  <si>
    <t>Det</t>
  </si>
  <si>
    <t>Undet</t>
  </si>
  <si>
    <t>10 Char</t>
  </si>
  <si>
    <t>10 Char Main</t>
  </si>
  <si>
    <t>10 Int Main</t>
  </si>
  <si>
    <t>10 Int</t>
  </si>
  <si>
    <t>10 CHAR</t>
  </si>
  <si>
    <t>10 CHAR MAIN</t>
  </si>
  <si>
    <t>BitPos</t>
  </si>
  <si>
    <t>Intermediary Results (HF)</t>
  </si>
  <si>
    <t>Glob Res (HF)</t>
  </si>
  <si>
    <t>Intermediary Results (Det)</t>
  </si>
  <si>
    <t>Glob Res (Det)</t>
  </si>
  <si>
    <t>Intermediary Results (Undet)</t>
  </si>
  <si>
    <t>Glob Res (Undet)</t>
  </si>
  <si>
    <t>0x1</t>
  </si>
  <si>
    <t>0x2</t>
  </si>
  <si>
    <t>0x4</t>
  </si>
  <si>
    <t>0x8</t>
  </si>
  <si>
    <t>0x10</t>
  </si>
  <si>
    <t>0x20</t>
  </si>
  <si>
    <t>0x40</t>
  </si>
  <si>
    <t>0x80</t>
  </si>
  <si>
    <t>0x100</t>
  </si>
  <si>
    <t>0x200</t>
  </si>
  <si>
    <t>0x400</t>
  </si>
  <si>
    <t>0x800</t>
  </si>
  <si>
    <t>0x1000</t>
  </si>
  <si>
    <t>0x2000</t>
  </si>
  <si>
    <t>0x4000</t>
  </si>
  <si>
    <t>0x8000</t>
  </si>
  <si>
    <t>0x10000</t>
  </si>
  <si>
    <t>0x20000</t>
  </si>
  <si>
    <t>0x40000</t>
  </si>
  <si>
    <t>0x80000</t>
  </si>
  <si>
    <t>0x100000</t>
  </si>
  <si>
    <t>0x200000</t>
  </si>
  <si>
    <t>0x400000</t>
  </si>
  <si>
    <t>0x800000</t>
  </si>
  <si>
    <t>0x1000000</t>
  </si>
  <si>
    <t>0x2000000</t>
  </si>
  <si>
    <t>0x4000000</t>
  </si>
  <si>
    <t>0x8000000</t>
  </si>
  <si>
    <t>0x10000000</t>
  </si>
  <si>
    <t>0x20000000</t>
  </si>
  <si>
    <t>0x40000000</t>
  </si>
  <si>
    <t>0x80000000</t>
  </si>
  <si>
    <t>SUM</t>
  </si>
  <si>
    <t>10 INT</t>
  </si>
  <si>
    <t>10 INT MAIN</t>
  </si>
  <si>
    <t>Eff</t>
  </si>
  <si>
    <t>Bitmask</t>
  </si>
  <si>
    <t>CharMain results</t>
  </si>
  <si>
    <t>Comparison per bitmask</t>
  </si>
  <si>
    <t>Fault</t>
  </si>
  <si>
    <t>50 CM</t>
  </si>
  <si>
    <t>60 CM</t>
  </si>
  <si>
    <t>70 CM</t>
  </si>
  <si>
    <t>80 CM</t>
  </si>
  <si>
    <t>90 CM</t>
  </si>
  <si>
    <t>100 CM</t>
  </si>
  <si>
    <t>WF</t>
  </si>
  <si>
    <t>DF</t>
  </si>
  <si>
    <t>UF</t>
  </si>
  <si>
    <t>EFF</t>
  </si>
  <si>
    <t>TOTAL</t>
  </si>
  <si>
    <t>Avg.</t>
  </si>
  <si>
    <t>Compact table for Chart</t>
  </si>
  <si>
    <t>Avg. Eff.</t>
  </si>
  <si>
    <t>Glob. Avg. Eff</t>
  </si>
  <si>
    <t>GLOBAL</t>
  </si>
  <si>
    <t>Global comparison between CharMain &amp; IntMain</t>
  </si>
  <si>
    <t>Inj = 14400</t>
  </si>
  <si>
    <t>CharMain</t>
  </si>
  <si>
    <t>IntMain</t>
  </si>
  <si>
    <t>% EFF</t>
  </si>
  <si>
    <t>IntMain results</t>
  </si>
  <si>
    <t>Results per bitmask</t>
  </si>
  <si>
    <t>50 IM</t>
  </si>
  <si>
    <t>60 IM</t>
  </si>
  <si>
    <t>70 IM</t>
  </si>
  <si>
    <t>80 IM</t>
  </si>
  <si>
    <t>90 IM</t>
  </si>
  <si>
    <t>100 IM</t>
  </si>
  <si>
    <t>Compact table for chart</t>
  </si>
  <si>
    <t>Glob. Avg. Eff.</t>
  </si>
  <si>
    <t>Efficiency comparison (global)</t>
  </si>
  <si>
    <t>Efficiency comparison (bitmask)</t>
  </si>
  <si>
    <t>Avg. Eff</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</si>
</sst>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u/>
      <sz val="14"/>
      <color rgb="FFFF0000"/>
      <name val="Calibri"/>
      <family val="2"/>
    </font>
    <font>
      <sz val="11"/>
      <color theme="1"/>
      <name val="Calibri"/>
      <family val="2"/>
    </font>
    <font>
      <b/>
      <u/>
      <sz val="12"/>
      <color theme="1"/>
      <name val="Calibri"/>
      <family val="2"/>
    </font>
    <font>
      <b/>
      <u/>
      <sz val="11"/>
      <color theme="1"/>
      <name val="Calibri"/>
      <family val="2"/>
    </font>
    <font>
      <sz val="11"/>
      <color theme="1"/>
      <name val="Calibri"/>
      <family val="2"/>
      <scheme val="minor"/>
    </font>
    <font>
      <b/>
      <u/>
      <sz val="16"/>
      <color rgb="FFFF0000"/>
      <name val="Calibri"/>
      <family val="2"/>
      <scheme val="minor"/>
    </font>
    <font>
      <b/>
      <u/>
      <sz val="14"/>
      <color theme="9"/>
      <name val="Calibri"/>
      <family val="2"/>
      <scheme val="minor"/>
    </font>
    <font>
      <b/>
      <u/>
      <sz val="12"/>
      <color theme="1"/>
      <name val="Calibri"/>
      <family val="2"/>
      <scheme val="minor"/>
    </font>
    <font>
      <b/>
      <u/>
      <sz val="11"/>
      <color theme="1"/>
      <name val="Calibri"/>
      <family val="2"/>
      <scheme val="minor"/>
    </font>
    <font>
      <sz val="1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theme="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s>
  <borders count="41">
    <border>
      <left/>
      <right/>
      <top/>
      <bottom/>
      <diagonal/>
    </border>
    <border>
      <left/>
      <right/>
      <top/>
      <bottom style="thin">
        <color indexed="64"/>
      </bottom>
      <diagonal/>
    </border>
    <border>
      <left/>
      <right/>
      <top style="thin">
        <color indexed="64"/>
      </top>
      <bottom/>
      <diagonal/>
    </border>
    <border>
      <left style="double">
        <color auto="1"/>
      </left>
      <right style="double">
        <color auto="1"/>
      </right>
      <top style="thin">
        <color theme="0" tint="-0.1498764000366222"/>
      </top>
      <bottom style="thin">
        <color theme="0" tint="-0.1498764000366222"/>
      </bottom>
      <diagonal/>
    </border>
    <border>
      <left style="double">
        <color auto="1"/>
      </left>
      <right style="double">
        <color auto="1"/>
      </right>
      <top style="thin">
        <color theme="0" tint="-0.1498764000366222"/>
      </top>
      <bottom/>
      <diagonal/>
    </border>
    <border>
      <left style="medium">
        <color indexed="64"/>
      </left>
      <right/>
      <top/>
      <bottom/>
      <diagonal/>
    </border>
    <border>
      <left style="double">
        <color auto="1"/>
      </left>
      <right style="medium">
        <color indexed="64"/>
      </right>
      <top style="thin">
        <color theme="0" tint="-0.1498764000366222"/>
      </top>
      <bottom style="thin">
        <color theme="0" tint="-0.1498764000366222"/>
      </bottom>
      <diagonal/>
    </border>
    <border>
      <left style="double">
        <color auto="1"/>
      </left>
      <right style="medium">
        <color indexed="64"/>
      </right>
      <top style="thin">
        <color theme="0" tint="-0.1498764000366222"/>
      </top>
      <bottom/>
      <diagonal/>
    </border>
    <border>
      <left style="medium">
        <color indexed="64"/>
      </left>
      <right style="thin">
        <color theme="0" tint="-0.1498764000366222"/>
      </right>
      <top style="double">
        <color auto="1"/>
      </top>
      <bottom style="medium">
        <color indexed="64"/>
      </bottom>
      <diagonal/>
    </border>
    <border>
      <left style="thin">
        <color theme="0" tint="-0.1498764000366222"/>
      </left>
      <right style="thin">
        <color theme="0" tint="-0.1498764000366222"/>
      </right>
      <top style="double">
        <color auto="1"/>
      </top>
      <bottom style="medium">
        <color indexed="64"/>
      </bottom>
      <diagonal/>
    </border>
    <border>
      <left style="thin">
        <color theme="0" tint="-0.1498764000366222"/>
      </left>
      <right/>
      <top style="double">
        <color auto="1"/>
      </top>
      <bottom style="medium">
        <color indexed="64"/>
      </bottom>
      <diagonal/>
    </border>
    <border>
      <left style="double">
        <color auto="1"/>
      </left>
      <right style="double">
        <color auto="1"/>
      </right>
      <top style="double">
        <color auto="1"/>
      </top>
      <bottom style="medium">
        <color indexed="64"/>
      </bottom>
      <diagonal/>
    </border>
    <border>
      <left/>
      <right style="thin">
        <color theme="0" tint="-0.1498764000366222"/>
      </right>
      <top style="double">
        <color auto="1"/>
      </top>
      <bottom style="medium">
        <color indexed="64"/>
      </bottom>
      <diagonal/>
    </border>
    <border>
      <left style="double">
        <color auto="1"/>
      </left>
      <right style="medium">
        <color indexed="64"/>
      </right>
      <top style="double">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style="double">
        <color auto="1"/>
      </top>
      <bottom/>
      <diagonal/>
    </border>
    <border>
      <left style="thin">
        <color auto="1"/>
      </left>
      <right style="medium">
        <color indexed="64"/>
      </right>
      <top style="medium">
        <color indexed="64"/>
      </top>
      <bottom/>
      <diagonal/>
    </border>
    <border>
      <left style="thin">
        <color auto="1"/>
      </left>
      <right style="medium">
        <color indexed="64"/>
      </right>
      <top/>
      <bottom/>
      <diagonal/>
    </border>
    <border>
      <left style="thin">
        <color auto="1"/>
      </left>
      <right style="medium">
        <color indexed="64"/>
      </right>
      <top/>
      <bottom style="medium">
        <color indexed="64"/>
      </bottom>
      <diagonal/>
    </border>
    <border>
      <left style="thin">
        <color indexed="64"/>
      </left>
      <right style="double">
        <color auto="1"/>
      </right>
      <top/>
      <bottom/>
      <diagonal/>
    </border>
    <border>
      <left style="medium">
        <color indexed="64"/>
      </left>
      <right/>
      <top style="thin">
        <color indexed="64"/>
      </top>
      <bottom/>
      <diagonal/>
    </border>
    <border>
      <left/>
      <right/>
      <top/>
      <bottom style="double">
        <color indexed="64"/>
      </bottom>
      <diagonal/>
    </border>
    <border>
      <left style="medium">
        <color indexed="64"/>
      </left>
      <right/>
      <top/>
      <bottom style="double">
        <color indexed="64"/>
      </bottom>
      <diagonal/>
    </border>
    <border>
      <left style="thin">
        <color auto="1"/>
      </left>
      <right style="medium">
        <color indexed="64"/>
      </right>
      <top/>
      <bottom style="double">
        <color indexed="64"/>
      </bottom>
      <diagonal/>
    </border>
    <border>
      <left style="medium">
        <color indexed="64"/>
      </left>
      <right/>
      <top style="double">
        <color auto="1"/>
      </top>
      <bottom/>
      <diagonal/>
    </border>
    <border>
      <left style="double">
        <color indexed="64"/>
      </left>
      <right style="medium">
        <color indexed="64"/>
      </right>
      <top style="medium">
        <color indexed="64"/>
      </top>
      <bottom/>
      <diagonal/>
    </border>
    <border>
      <left style="double">
        <color indexed="64"/>
      </left>
      <right style="medium">
        <color indexed="64"/>
      </right>
      <top/>
      <bottom/>
      <diagonal/>
    </border>
    <border>
      <left style="double">
        <color indexed="64"/>
      </left>
      <right style="medium">
        <color indexed="64"/>
      </right>
      <top/>
      <bottom style="medium">
        <color indexed="64"/>
      </bottom>
      <diagonal/>
    </border>
    <border>
      <left style="thin">
        <color indexed="64"/>
      </left>
      <right style="double">
        <color indexed="64"/>
      </right>
      <top/>
      <bottom style="medium">
        <color indexed="64"/>
      </bottom>
      <diagonal/>
    </border>
    <border>
      <left style="medium">
        <color indexed="64"/>
      </left>
      <right style="mediumDashed">
        <color indexed="64"/>
      </right>
      <top style="medium">
        <color indexed="64"/>
      </top>
      <bottom style="mediumDashed">
        <color indexed="64"/>
      </bottom>
      <diagonal/>
    </border>
    <border>
      <left/>
      <right style="double">
        <color indexed="64"/>
      </right>
      <top style="medium">
        <color indexed="64"/>
      </top>
      <bottom/>
      <diagonal/>
    </border>
    <border>
      <left style="thin">
        <color indexed="64"/>
      </left>
      <right style="medium">
        <color indexed="64"/>
      </right>
      <top style="double">
        <color auto="1"/>
      </top>
      <bottom/>
      <diagonal/>
    </border>
    <border>
      <left/>
      <right style="double">
        <color auto="1"/>
      </right>
      <top/>
      <bottom/>
      <diagonal/>
    </border>
  </borders>
  <cellStyleXfs count="2">
    <xf numFmtId="0" fontId="0" fillId="0" borderId="0"/>
    <xf numFmtId="9" fontId="5" fillId="0" borderId="0" applyFont="0" applyFill="0" applyBorder="0" applyAlignment="0" applyProtection="0"/>
  </cellStyleXfs>
  <cellXfs count="115">
    <xf numFmtId="0" fontId="0" fillId="0" borderId="0" xfId="0"/>
    <xf numFmtId="0" fontId="1" fillId="0" borderId="0" xfId="0" applyFont="1"/>
    <xf numFmtId="0" fontId="2" fillId="0" borderId="0" xfId="0" applyFont="1"/>
    <xf numFmtId="0" fontId="0" fillId="0" borderId="0" xfId="0" applyAlignment="1">
      <alignment horizontal="center" vertical="center"/>
    </xf>
    <xf numFmtId="0" fontId="0" fillId="0" borderId="0" xfId="0" applyAlignment="1">
      <alignment horizontal="center" vertical="center"/>
    </xf>
    <xf numFmtId="9" fontId="2" fillId="0" borderId="0" xfId="0" applyNumberFormat="1" applyFont="1" applyAlignment="1">
      <alignment horizontal="center" vertical="center"/>
    </xf>
    <xf numFmtId="0" fontId="0" fillId="0" borderId="1" xfId="0" applyBorder="1" applyAlignment="1">
      <alignment horizontal="center" vertical="center"/>
    </xf>
    <xf numFmtId="9" fontId="2" fillId="0" borderId="1" xfId="0" applyNumberFormat="1" applyFont="1" applyBorder="1" applyAlignment="1">
      <alignment horizontal="center" vertical="center"/>
    </xf>
    <xf numFmtId="0" fontId="0" fillId="0" borderId="2" xfId="0" applyBorder="1" applyAlignment="1">
      <alignment horizontal="center" vertical="center"/>
    </xf>
    <xf numFmtId="9" fontId="2" fillId="0" borderId="2" xfId="0" applyNumberFormat="1" applyFont="1" applyBorder="1" applyAlignment="1">
      <alignment horizontal="center" vertical="center"/>
    </xf>
    <xf numFmtId="0" fontId="0" fillId="0" borderId="0" xfId="0"/>
    <xf numFmtId="0" fontId="3" fillId="2" borderId="3" xfId="0" applyFont="1"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3" fillId="0" borderId="5" xfId="0" applyFont="1" applyBorder="1"/>
    <xf numFmtId="0" fontId="3" fillId="2" borderId="6" xfId="0" applyFont="1" applyFill="1" applyBorder="1" applyAlignment="1">
      <alignment horizontal="center" vertical="center"/>
    </xf>
    <xf numFmtId="0" fontId="0" fillId="0" borderId="5" xfId="0" applyBorder="1"/>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3" fillId="2" borderId="8" xfId="0" applyFont="1" applyFill="1" applyBorder="1" applyAlignment="1">
      <alignment horizontal="center"/>
    </xf>
    <xf numFmtId="0" fontId="0" fillId="3" borderId="0" xfId="0" applyFill="1" applyAlignment="1">
      <alignment horizontal="center"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3" fillId="0" borderId="14" xfId="0" applyFont="1" applyBorder="1"/>
    <xf numFmtId="0" fontId="4" fillId="0" borderId="15" xfId="0" applyFont="1" applyBorder="1" applyAlignment="1">
      <alignment horizontal="center" vertical="center"/>
    </xf>
    <xf numFmtId="0" fontId="3" fillId="0" borderId="16" xfId="0" applyFont="1" applyBorder="1" applyAlignment="1">
      <alignment horizontal="center" vertical="center"/>
    </xf>
    <xf numFmtId="1" fontId="2" fillId="0" borderId="17" xfId="0" applyNumberFormat="1" applyFont="1" applyBorder="1" applyAlignment="1">
      <alignment horizontal="center" vertical="center"/>
    </xf>
    <xf numFmtId="1" fontId="0" fillId="0" borderId="17" xfId="0" applyNumberFormat="1" applyBorder="1" applyAlignment="1">
      <alignment horizontal="center" vertical="center"/>
    </xf>
    <xf numFmtId="1" fontId="0" fillId="0" borderId="18" xfId="0" applyNumberFormat="1" applyBorder="1" applyAlignment="1">
      <alignment horizontal="center" vertical="center"/>
    </xf>
    <xf numFmtId="1" fontId="0" fillId="0" borderId="19" xfId="0" applyNumberFormat="1" applyBorder="1" applyAlignment="1">
      <alignment horizontal="center" vertical="center"/>
    </xf>
    <xf numFmtId="1" fontId="0" fillId="0" borderId="18" xfId="0" applyNumberFormat="1" applyBorder="1" applyAlignment="1">
      <alignment horizontal="center"/>
    </xf>
    <xf numFmtId="0" fontId="0" fillId="0" borderId="20" xfId="0" applyBorder="1" applyAlignment="1">
      <alignment horizontal="center" vertical="center"/>
    </xf>
    <xf numFmtId="9" fontId="2" fillId="0" borderId="20" xfId="0" applyNumberFormat="1" applyFont="1" applyBorder="1" applyAlignment="1">
      <alignment horizontal="center" vertical="center"/>
    </xf>
    <xf numFmtId="1" fontId="0" fillId="0" borderId="21" xfId="0" applyNumberFormat="1" applyBorder="1" applyAlignment="1">
      <alignment horizontal="center" vertical="center"/>
    </xf>
    <xf numFmtId="9" fontId="0" fillId="0" borderId="0" xfId="0" applyNumberFormat="1"/>
    <xf numFmtId="0" fontId="3" fillId="0" borderId="15" xfId="0" applyFont="1" applyBorder="1"/>
    <xf numFmtId="0" fontId="3" fillId="0" borderId="16" xfId="0" applyFont="1" applyBorder="1"/>
    <xf numFmtId="9" fontId="2" fillId="0" borderId="0" xfId="0" applyNumberFormat="1" applyFont="1"/>
    <xf numFmtId="9" fontId="2" fillId="0" borderId="17" xfId="0" applyNumberFormat="1" applyFont="1" applyBorder="1"/>
    <xf numFmtId="0" fontId="0" fillId="0" borderId="22" xfId="0" applyBorder="1"/>
    <xf numFmtId="0" fontId="0" fillId="0" borderId="20" xfId="0" applyBorder="1"/>
    <xf numFmtId="9" fontId="2" fillId="0" borderId="20" xfId="0" applyNumberFormat="1" applyFont="1" applyBorder="1"/>
    <xf numFmtId="9" fontId="2" fillId="0" borderId="21" xfId="0" applyNumberFormat="1" applyFont="1" applyBorder="1"/>
    <xf numFmtId="0" fontId="0" fillId="0" borderId="27" xfId="0" applyBorder="1" applyAlignment="1">
      <alignment horizontal="center" vertical="center"/>
    </xf>
    <xf numFmtId="0" fontId="0" fillId="0" borderId="0" xfId="0"/>
    <xf numFmtId="0" fontId="7" fillId="0" borderId="0" xfId="0" applyFont="1"/>
    <xf numFmtId="0" fontId="8" fillId="0" borderId="0" xfId="0" applyFont="1"/>
    <xf numFmtId="0" fontId="8" fillId="0" borderId="0" xfId="0" applyFont="1" applyAlignment="1">
      <alignment horizontal="center" vertical="center"/>
    </xf>
    <xf numFmtId="0" fontId="9" fillId="0" borderId="0" xfId="0" applyFont="1" applyBorder="1" applyAlignment="1">
      <alignment horizontal="center" vertical="center"/>
    </xf>
    <xf numFmtId="0" fontId="9" fillId="0" borderId="29" xfId="0" applyFont="1" applyBorder="1" applyAlignment="1">
      <alignment horizontal="center" vertical="center"/>
    </xf>
    <xf numFmtId="0" fontId="9" fillId="0" borderId="23" xfId="0" applyFont="1" applyBorder="1" applyAlignment="1">
      <alignment horizontal="center" vertical="center"/>
    </xf>
    <xf numFmtId="0" fontId="0" fillId="0" borderId="23" xfId="0" applyBorder="1" applyAlignment="1">
      <alignment horizontal="center" vertical="center"/>
    </xf>
    <xf numFmtId="0" fontId="0" fillId="0" borderId="0" xfId="0" applyBorder="1" applyAlignment="1">
      <alignment horizontal="center" vertical="center"/>
    </xf>
    <xf numFmtId="0" fontId="7" fillId="0" borderId="0" xfId="0" applyFont="1" applyAlignment="1">
      <alignment horizontal="left" vertical="center"/>
    </xf>
    <xf numFmtId="0" fontId="0" fillId="0" borderId="0" xfId="0" applyAlignment="1">
      <alignment horizontal="left"/>
    </xf>
    <xf numFmtId="0" fontId="6" fillId="0" borderId="0" xfId="0" applyFont="1" applyAlignment="1">
      <alignment horizontal="left" vertical="center"/>
    </xf>
    <xf numFmtId="0" fontId="0" fillId="0" borderId="0" xfId="0" applyFill="1" applyBorder="1" applyAlignment="1">
      <alignment horizontal="center" vertical="center"/>
    </xf>
    <xf numFmtId="9" fontId="0" fillId="0" borderId="29" xfId="1" applyFont="1" applyBorder="1" applyAlignment="1">
      <alignment horizontal="center" vertical="center"/>
    </xf>
    <xf numFmtId="9" fontId="0" fillId="0" borderId="0" xfId="0" applyNumberFormat="1" applyAlignment="1">
      <alignment horizontal="center" vertical="center"/>
    </xf>
    <xf numFmtId="0" fontId="9" fillId="0" borderId="15" xfId="0" applyFont="1" applyBorder="1" applyAlignment="1">
      <alignment horizontal="center" vertical="center"/>
    </xf>
    <xf numFmtId="0" fontId="0" fillId="0" borderId="15" xfId="0" applyBorder="1" applyAlignment="1">
      <alignment horizontal="center" vertical="center"/>
    </xf>
    <xf numFmtId="0" fontId="0" fillId="0" borderId="25" xfId="0" applyBorder="1" applyAlignment="1">
      <alignment horizontal="center" vertical="center"/>
    </xf>
    <xf numFmtId="0" fontId="9" fillId="0" borderId="20" xfId="0" applyFont="1" applyBorder="1" applyAlignment="1">
      <alignment horizontal="center" vertical="center"/>
    </xf>
    <xf numFmtId="9" fontId="0" fillId="0" borderId="20" xfId="1" applyFont="1" applyBorder="1" applyAlignment="1">
      <alignment horizontal="center" vertical="center"/>
    </xf>
    <xf numFmtId="0" fontId="0" fillId="5" borderId="25" xfId="0" applyFill="1" applyBorder="1" applyAlignment="1">
      <alignment horizontal="center" vertical="center"/>
    </xf>
    <xf numFmtId="0" fontId="0" fillId="5" borderId="26" xfId="0" applyFill="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24" xfId="0" applyFont="1" applyBorder="1" applyAlignment="1">
      <alignment horizontal="center" vertical="center"/>
    </xf>
    <xf numFmtId="0" fontId="0" fillId="0" borderId="25" xfId="0" applyBorder="1"/>
    <xf numFmtId="9" fontId="0" fillId="0" borderId="31" xfId="0" applyNumberFormat="1" applyBorder="1"/>
    <xf numFmtId="0" fontId="10" fillId="0" borderId="0" xfId="0" applyFont="1" applyFill="1" applyBorder="1" applyAlignment="1">
      <alignment horizontal="center" vertical="center"/>
    </xf>
    <xf numFmtId="9" fontId="0" fillId="0" borderId="26" xfId="0" applyNumberFormat="1" applyBorder="1"/>
    <xf numFmtId="9" fontId="0" fillId="6" borderId="20" xfId="1" applyFont="1" applyFill="1" applyBorder="1" applyAlignment="1">
      <alignment horizontal="center" vertical="center"/>
    </xf>
    <xf numFmtId="0" fontId="8" fillId="0" borderId="5" xfId="0" applyFont="1" applyBorder="1" applyAlignment="1">
      <alignment horizontal="center" vertical="center"/>
    </xf>
    <xf numFmtId="0" fontId="8" fillId="0" borderId="22" xfId="0" applyFont="1" applyBorder="1" applyAlignment="1">
      <alignment horizontal="center" vertical="center"/>
    </xf>
    <xf numFmtId="0" fontId="8" fillId="0" borderId="33" xfId="0" applyFont="1" applyBorder="1" applyAlignment="1">
      <alignment horizontal="center" vertical="center"/>
    </xf>
    <xf numFmtId="0" fontId="0" fillId="0" borderId="34" xfId="0" applyBorder="1" applyAlignment="1">
      <alignment horizontal="center" vertical="center"/>
    </xf>
    <xf numFmtId="9" fontId="0" fillId="0" borderId="36"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xf numFmtId="0" fontId="0" fillId="0" borderId="0" xfId="0" applyBorder="1"/>
    <xf numFmtId="9" fontId="2" fillId="0" borderId="0" xfId="0" applyNumberFormat="1" applyFont="1" applyBorder="1" applyAlignment="1">
      <alignment horizontal="center" vertical="center"/>
    </xf>
    <xf numFmtId="0" fontId="8" fillId="0" borderId="38" xfId="0" applyFont="1" applyBorder="1" applyAlignment="1">
      <alignment horizontal="center" vertical="center"/>
    </xf>
    <xf numFmtId="0" fontId="8" fillId="6" borderId="37" xfId="0" applyFont="1" applyFill="1" applyBorder="1"/>
    <xf numFmtId="0" fontId="6" fillId="0" borderId="0" xfId="0" applyFont="1"/>
    <xf numFmtId="0" fontId="0" fillId="0" borderId="15" xfId="0" applyBorder="1"/>
    <xf numFmtId="0" fontId="0" fillId="4" borderId="17" xfId="0" applyFill="1" applyBorder="1"/>
    <xf numFmtId="0" fontId="0" fillId="4" borderId="21" xfId="0" applyFill="1" applyBorder="1"/>
    <xf numFmtId="0" fontId="10" fillId="0" borderId="0" xfId="0" applyFont="1" applyFill="1"/>
    <xf numFmtId="9" fontId="10" fillId="6" borderId="20" xfId="1" applyFont="1" applyFill="1" applyBorder="1"/>
    <xf numFmtId="9" fontId="0" fillId="0" borderId="31" xfId="1" applyFont="1" applyBorder="1" applyAlignment="1">
      <alignment horizontal="center" vertical="center"/>
    </xf>
    <xf numFmtId="0" fontId="0" fillId="0" borderId="39" xfId="0" applyBorder="1" applyAlignment="1">
      <alignment horizontal="center" vertical="center"/>
    </xf>
    <xf numFmtId="9" fontId="0" fillId="0" borderId="26" xfId="1" applyFont="1" applyBorder="1" applyAlignment="1">
      <alignment horizontal="center" vertical="center"/>
    </xf>
    <xf numFmtId="9" fontId="0" fillId="0" borderId="0" xfId="0" applyNumberFormat="1" applyFont="1" applyAlignment="1">
      <alignment horizontal="center" vertical="center"/>
    </xf>
    <xf numFmtId="0" fontId="0" fillId="0" borderId="0" xfId="0"/>
    <xf numFmtId="0" fontId="3" fillId="4" borderId="14" xfId="0" applyFont="1" applyFill="1" applyBorder="1" applyAlignment="1">
      <alignment horizontal="center" vertical="center"/>
    </xf>
    <xf numFmtId="0" fontId="0" fillId="0" borderId="0" xfId="0"/>
    <xf numFmtId="0" fontId="3" fillId="0" borderId="0" xfId="0" applyFont="1" applyAlignment="1">
      <alignment horizontal="center" vertical="center"/>
    </xf>
    <xf numFmtId="0" fontId="0" fillId="0" borderId="5" xfId="0" applyBorder="1" applyAlignment="1">
      <alignment horizontal="center" vertical="center"/>
    </xf>
    <xf numFmtId="0" fontId="0" fillId="0" borderId="28" xfId="0" applyBorder="1" applyAlignment="1">
      <alignment horizontal="center" vertical="center"/>
    </xf>
    <xf numFmtId="0" fontId="3" fillId="0" borderId="0" xfId="0" applyFont="1" applyBorder="1" applyAlignment="1">
      <alignment horizontal="center" vertical="center"/>
    </xf>
    <xf numFmtId="0" fontId="0" fillId="0" borderId="0" xfId="0" applyBorder="1"/>
    <xf numFmtId="9" fontId="0" fillId="0" borderId="0" xfId="0" applyNumberFormat="1" applyBorder="1" applyAlignment="1">
      <alignment horizontal="center" vertical="center"/>
    </xf>
    <xf numFmtId="0" fontId="0" fillId="0" borderId="32" xfId="0" applyBorder="1" applyAlignment="1">
      <alignment horizontal="center" vertical="center"/>
    </xf>
    <xf numFmtId="0" fontId="0" fillId="0" borderId="30" xfId="0" applyBorder="1" applyAlignment="1">
      <alignment horizontal="center" vertical="center"/>
    </xf>
    <xf numFmtId="0" fontId="0" fillId="0" borderId="22" xfId="0" applyBorder="1" applyAlignment="1">
      <alignment horizontal="center" vertical="center"/>
    </xf>
    <xf numFmtId="0" fontId="0" fillId="0" borderId="14"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9" fontId="0" fillId="0" borderId="35" xfId="1" applyFont="1" applyBorder="1" applyAlignment="1">
      <alignment horizontal="center" vertical="center"/>
    </xf>
    <xf numFmtId="9" fontId="0" fillId="0" borderId="40" xfId="0" applyNumberFormat="1" applyBorder="1" applyAlignment="1">
      <alignment horizontal="center" vertical="center"/>
    </xf>
  </cellXfs>
  <cellStyles count="2">
    <cellStyle name="Normal" xfId="0" builtinId="0"/>
    <cellStyle name="Percent" xfId="1" builtinId="5"/>
  </cellStyles>
  <dxfs count="2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CharMain</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GLOBALComp!$A$10:$A$41</c:f>
              <c:strCache>
                <c:ptCount val="32"/>
                <c:pt idx="0">
                  <c:v>0x1</c:v>
                </c:pt>
                <c:pt idx="1">
                  <c:v>0x2</c:v>
                </c:pt>
                <c:pt idx="2">
                  <c:v>0x4</c:v>
                </c:pt>
                <c:pt idx="3">
                  <c:v>0x8</c:v>
                </c:pt>
                <c:pt idx="4">
                  <c:v>0x10</c:v>
                </c:pt>
                <c:pt idx="5">
                  <c:v>0x20</c:v>
                </c:pt>
                <c:pt idx="6">
                  <c:v>0x40</c:v>
                </c:pt>
                <c:pt idx="7">
                  <c:v>0x80</c:v>
                </c:pt>
                <c:pt idx="8">
                  <c:v>0x100</c:v>
                </c:pt>
                <c:pt idx="9">
                  <c:v>0x200</c:v>
                </c:pt>
                <c:pt idx="10">
                  <c:v>0x400</c:v>
                </c:pt>
                <c:pt idx="11">
                  <c:v>0x800</c:v>
                </c:pt>
                <c:pt idx="12">
                  <c:v>0x1000</c:v>
                </c:pt>
                <c:pt idx="13">
                  <c:v>0x2000</c:v>
                </c:pt>
                <c:pt idx="14">
                  <c:v>0x4000</c:v>
                </c:pt>
                <c:pt idx="15">
                  <c:v>0x8000</c:v>
                </c:pt>
                <c:pt idx="16">
                  <c:v>0x10000</c:v>
                </c:pt>
                <c:pt idx="17">
                  <c:v>0x20000</c:v>
                </c:pt>
                <c:pt idx="18">
                  <c:v>0x40000</c:v>
                </c:pt>
                <c:pt idx="19">
                  <c:v>0x80000</c:v>
                </c:pt>
                <c:pt idx="20">
                  <c:v>0x100000</c:v>
                </c:pt>
                <c:pt idx="21">
                  <c:v>0x200000</c:v>
                </c:pt>
                <c:pt idx="22">
                  <c:v>0x400000</c:v>
                </c:pt>
                <c:pt idx="23">
                  <c:v>0x800000</c:v>
                </c:pt>
                <c:pt idx="24">
                  <c:v>0x1000000</c:v>
                </c:pt>
                <c:pt idx="25">
                  <c:v>0x2000000</c:v>
                </c:pt>
                <c:pt idx="26">
                  <c:v>0x4000000</c:v>
                </c:pt>
                <c:pt idx="27">
                  <c:v>0x8000000</c:v>
                </c:pt>
                <c:pt idx="28">
                  <c:v>0x10000000</c:v>
                </c:pt>
                <c:pt idx="29">
                  <c:v>0x20000000</c:v>
                </c:pt>
                <c:pt idx="30">
                  <c:v>0x40000000</c:v>
                </c:pt>
                <c:pt idx="31">
                  <c:v>0x80000000</c:v>
                </c:pt>
              </c:strCache>
            </c:strRef>
          </c:cat>
          <c:val>
            <c:numRef>
              <c:f>GLOBALComp!$B$10:$B$41</c:f>
              <c:numCache>
                <c:formatCode>0%</c:formatCode>
                <c:ptCount val="32"/>
                <c:pt idx="0">
                  <c:v>0.66261904761904755</c:v>
                </c:pt>
                <c:pt idx="1">
                  <c:v>0.6793055555555555</c:v>
                </c:pt>
                <c:pt idx="2">
                  <c:v>0.68480158730158724</c:v>
                </c:pt>
                <c:pt idx="3">
                  <c:v>0.69133655394524973</c:v>
                </c:pt>
                <c:pt idx="4">
                  <c:v>0.69185185185185183</c:v>
                </c:pt>
                <c:pt idx="5">
                  <c:v>0.66274470899470905</c:v>
                </c:pt>
                <c:pt idx="6">
                  <c:v>0.73951719576719588</c:v>
                </c:pt>
                <c:pt idx="7">
                  <c:v>0.68736772486772491</c:v>
                </c:pt>
                <c:pt idx="8">
                  <c:v>0.60031084656084654</c:v>
                </c:pt>
                <c:pt idx="9">
                  <c:v>0.59967798800046557</c:v>
                </c:pt>
                <c:pt idx="10">
                  <c:v>0.59486772486772488</c:v>
                </c:pt>
                <c:pt idx="11">
                  <c:v>0.52997383252818042</c:v>
                </c:pt>
                <c:pt idx="12">
                  <c:v>0.5840277777777777</c:v>
                </c:pt>
                <c:pt idx="13">
                  <c:v>0.56478174603174602</c:v>
                </c:pt>
                <c:pt idx="14">
                  <c:v>0.57634259259259257</c:v>
                </c:pt>
                <c:pt idx="15">
                  <c:v>0.67189963438558953</c:v>
                </c:pt>
                <c:pt idx="16">
                  <c:v>0.70649470899470901</c:v>
                </c:pt>
                <c:pt idx="17">
                  <c:v>0.73788600288600303</c:v>
                </c:pt>
                <c:pt idx="18">
                  <c:v>0.72300264550264559</c:v>
                </c:pt>
                <c:pt idx="19">
                  <c:v>0.7582582040306759</c:v>
                </c:pt>
                <c:pt idx="20">
                  <c:v>0.70353835978835988</c:v>
                </c:pt>
                <c:pt idx="21">
                  <c:v>0.69373677248677235</c:v>
                </c:pt>
                <c:pt idx="22">
                  <c:v>0.70452380952380966</c:v>
                </c:pt>
                <c:pt idx="23">
                  <c:v>0.7256432924787356</c:v>
                </c:pt>
                <c:pt idx="24">
                  <c:v>0.71339285714285705</c:v>
                </c:pt>
                <c:pt idx="25">
                  <c:v>0.72486772486772477</c:v>
                </c:pt>
                <c:pt idx="26">
                  <c:v>0.7193452380952382</c:v>
                </c:pt>
                <c:pt idx="27">
                  <c:v>0.70310185185185181</c:v>
                </c:pt>
                <c:pt idx="28">
                  <c:v>0.57303571428571431</c:v>
                </c:pt>
                <c:pt idx="29">
                  <c:v>0.6769360289920866</c:v>
                </c:pt>
                <c:pt idx="30">
                  <c:v>0.60123677248677254</c:v>
                </c:pt>
                <c:pt idx="31">
                  <c:v>0.72700396825396829</c:v>
                </c:pt>
              </c:numCache>
            </c:numRef>
          </c:val>
          <c:smooth val="0"/>
        </c:ser>
        <c:ser>
          <c:idx val="1"/>
          <c:order val="1"/>
          <c:tx>
            <c:v>IntMain</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GLOBALComp!$A$10:$A$41</c:f>
              <c:strCache>
                <c:ptCount val="32"/>
                <c:pt idx="0">
                  <c:v>0x1</c:v>
                </c:pt>
                <c:pt idx="1">
                  <c:v>0x2</c:v>
                </c:pt>
                <c:pt idx="2">
                  <c:v>0x4</c:v>
                </c:pt>
                <c:pt idx="3">
                  <c:v>0x8</c:v>
                </c:pt>
                <c:pt idx="4">
                  <c:v>0x10</c:v>
                </c:pt>
                <c:pt idx="5">
                  <c:v>0x20</c:v>
                </c:pt>
                <c:pt idx="6">
                  <c:v>0x40</c:v>
                </c:pt>
                <c:pt idx="7">
                  <c:v>0x80</c:v>
                </c:pt>
                <c:pt idx="8">
                  <c:v>0x100</c:v>
                </c:pt>
                <c:pt idx="9">
                  <c:v>0x200</c:v>
                </c:pt>
                <c:pt idx="10">
                  <c:v>0x400</c:v>
                </c:pt>
                <c:pt idx="11">
                  <c:v>0x800</c:v>
                </c:pt>
                <c:pt idx="12">
                  <c:v>0x1000</c:v>
                </c:pt>
                <c:pt idx="13">
                  <c:v>0x2000</c:v>
                </c:pt>
                <c:pt idx="14">
                  <c:v>0x4000</c:v>
                </c:pt>
                <c:pt idx="15">
                  <c:v>0x8000</c:v>
                </c:pt>
                <c:pt idx="16">
                  <c:v>0x10000</c:v>
                </c:pt>
                <c:pt idx="17">
                  <c:v>0x20000</c:v>
                </c:pt>
                <c:pt idx="18">
                  <c:v>0x40000</c:v>
                </c:pt>
                <c:pt idx="19">
                  <c:v>0x80000</c:v>
                </c:pt>
                <c:pt idx="20">
                  <c:v>0x100000</c:v>
                </c:pt>
                <c:pt idx="21">
                  <c:v>0x200000</c:v>
                </c:pt>
                <c:pt idx="22">
                  <c:v>0x400000</c:v>
                </c:pt>
                <c:pt idx="23">
                  <c:v>0x800000</c:v>
                </c:pt>
                <c:pt idx="24">
                  <c:v>0x1000000</c:v>
                </c:pt>
                <c:pt idx="25">
                  <c:v>0x2000000</c:v>
                </c:pt>
                <c:pt idx="26">
                  <c:v>0x4000000</c:v>
                </c:pt>
                <c:pt idx="27">
                  <c:v>0x8000000</c:v>
                </c:pt>
                <c:pt idx="28">
                  <c:v>0x10000000</c:v>
                </c:pt>
                <c:pt idx="29">
                  <c:v>0x20000000</c:v>
                </c:pt>
                <c:pt idx="30">
                  <c:v>0x40000000</c:v>
                </c:pt>
                <c:pt idx="31">
                  <c:v>0x80000000</c:v>
                </c:pt>
              </c:strCache>
            </c:strRef>
          </c:cat>
          <c:val>
            <c:numRef>
              <c:f>GLOBALComp!$C$10:$C$41</c:f>
              <c:numCache>
                <c:formatCode>0%</c:formatCode>
                <c:ptCount val="32"/>
                <c:pt idx="0">
                  <c:v>0.45950396825396816</c:v>
                </c:pt>
                <c:pt idx="1">
                  <c:v>0.45626322751322751</c:v>
                </c:pt>
                <c:pt idx="2">
                  <c:v>0.43571897394682196</c:v>
                </c:pt>
                <c:pt idx="3">
                  <c:v>0.42263047138047133</c:v>
                </c:pt>
                <c:pt idx="4">
                  <c:v>0.45830687830687827</c:v>
                </c:pt>
                <c:pt idx="5">
                  <c:v>0.47524470899470894</c:v>
                </c:pt>
                <c:pt idx="6">
                  <c:v>0.53421296296296295</c:v>
                </c:pt>
                <c:pt idx="7">
                  <c:v>0.57378968253968254</c:v>
                </c:pt>
                <c:pt idx="8">
                  <c:v>0.83024470899470904</c:v>
                </c:pt>
                <c:pt idx="9">
                  <c:v>0.80320707070707076</c:v>
                </c:pt>
                <c:pt idx="10">
                  <c:v>0.83488212443908649</c:v>
                </c:pt>
                <c:pt idx="11">
                  <c:v>0.86242063492063481</c:v>
                </c:pt>
                <c:pt idx="12">
                  <c:v>0.80376322751322749</c:v>
                </c:pt>
                <c:pt idx="13">
                  <c:v>0.80312041966545067</c:v>
                </c:pt>
                <c:pt idx="14">
                  <c:v>0.85482142857142873</c:v>
                </c:pt>
                <c:pt idx="15">
                  <c:v>0.81078325774754345</c:v>
                </c:pt>
                <c:pt idx="16">
                  <c:v>0.84576058201058213</c:v>
                </c:pt>
                <c:pt idx="17">
                  <c:v>0.83472339428035625</c:v>
                </c:pt>
                <c:pt idx="18">
                  <c:v>0.8530753968253969</c:v>
                </c:pt>
                <c:pt idx="19">
                  <c:v>0.83976851851851864</c:v>
                </c:pt>
                <c:pt idx="20">
                  <c:v>0.86744156453017218</c:v>
                </c:pt>
                <c:pt idx="21">
                  <c:v>0.80198941374302535</c:v>
                </c:pt>
                <c:pt idx="22">
                  <c:v>0.80033606851403472</c:v>
                </c:pt>
                <c:pt idx="23">
                  <c:v>0.84945767195767186</c:v>
                </c:pt>
                <c:pt idx="24">
                  <c:v>0.84426587301587308</c:v>
                </c:pt>
                <c:pt idx="25">
                  <c:v>0.84087962962962959</c:v>
                </c:pt>
                <c:pt idx="26">
                  <c:v>0.80149565381708232</c:v>
                </c:pt>
                <c:pt idx="27">
                  <c:v>0.82546296296296295</c:v>
                </c:pt>
                <c:pt idx="28">
                  <c:v>0.80059589536297615</c:v>
                </c:pt>
                <c:pt idx="29">
                  <c:v>0.84029790660225434</c:v>
                </c:pt>
                <c:pt idx="30">
                  <c:v>0.82570767195767203</c:v>
                </c:pt>
                <c:pt idx="31">
                  <c:v>0.85346560846560848</c:v>
                </c:pt>
              </c:numCache>
            </c:numRef>
          </c:val>
          <c:smooth val="0"/>
        </c:ser>
        <c:ser>
          <c:idx val="2"/>
          <c:order val="2"/>
          <c:tx>
            <c:v>Avg.</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GLOBALComp!$A$10:$A$41</c:f>
              <c:strCache>
                <c:ptCount val="32"/>
                <c:pt idx="0">
                  <c:v>0x1</c:v>
                </c:pt>
                <c:pt idx="1">
                  <c:v>0x2</c:v>
                </c:pt>
                <c:pt idx="2">
                  <c:v>0x4</c:v>
                </c:pt>
                <c:pt idx="3">
                  <c:v>0x8</c:v>
                </c:pt>
                <c:pt idx="4">
                  <c:v>0x10</c:v>
                </c:pt>
                <c:pt idx="5">
                  <c:v>0x20</c:v>
                </c:pt>
                <c:pt idx="6">
                  <c:v>0x40</c:v>
                </c:pt>
                <c:pt idx="7">
                  <c:v>0x80</c:v>
                </c:pt>
                <c:pt idx="8">
                  <c:v>0x100</c:v>
                </c:pt>
                <c:pt idx="9">
                  <c:v>0x200</c:v>
                </c:pt>
                <c:pt idx="10">
                  <c:v>0x400</c:v>
                </c:pt>
                <c:pt idx="11">
                  <c:v>0x800</c:v>
                </c:pt>
                <c:pt idx="12">
                  <c:v>0x1000</c:v>
                </c:pt>
                <c:pt idx="13">
                  <c:v>0x2000</c:v>
                </c:pt>
                <c:pt idx="14">
                  <c:v>0x4000</c:v>
                </c:pt>
                <c:pt idx="15">
                  <c:v>0x8000</c:v>
                </c:pt>
                <c:pt idx="16">
                  <c:v>0x10000</c:v>
                </c:pt>
                <c:pt idx="17">
                  <c:v>0x20000</c:v>
                </c:pt>
                <c:pt idx="18">
                  <c:v>0x40000</c:v>
                </c:pt>
                <c:pt idx="19">
                  <c:v>0x80000</c:v>
                </c:pt>
                <c:pt idx="20">
                  <c:v>0x100000</c:v>
                </c:pt>
                <c:pt idx="21">
                  <c:v>0x200000</c:v>
                </c:pt>
                <c:pt idx="22">
                  <c:v>0x400000</c:v>
                </c:pt>
                <c:pt idx="23">
                  <c:v>0x800000</c:v>
                </c:pt>
                <c:pt idx="24">
                  <c:v>0x1000000</c:v>
                </c:pt>
                <c:pt idx="25">
                  <c:v>0x2000000</c:v>
                </c:pt>
                <c:pt idx="26">
                  <c:v>0x4000000</c:v>
                </c:pt>
                <c:pt idx="27">
                  <c:v>0x8000000</c:v>
                </c:pt>
                <c:pt idx="28">
                  <c:v>0x10000000</c:v>
                </c:pt>
                <c:pt idx="29">
                  <c:v>0x20000000</c:v>
                </c:pt>
                <c:pt idx="30">
                  <c:v>0x40000000</c:v>
                </c:pt>
                <c:pt idx="31">
                  <c:v>0x80000000</c:v>
                </c:pt>
              </c:strCache>
            </c:strRef>
          </c:cat>
          <c:val>
            <c:numRef>
              <c:f>GLOBALComp!$D$10:$D$41</c:f>
              <c:numCache>
                <c:formatCode>0%</c:formatCode>
                <c:ptCount val="32"/>
                <c:pt idx="0">
                  <c:v>0.70336805555555548</c:v>
                </c:pt>
                <c:pt idx="1">
                  <c:v>0.70336805555555548</c:v>
                </c:pt>
                <c:pt idx="2">
                  <c:v>0.70336805555555548</c:v>
                </c:pt>
                <c:pt idx="3">
                  <c:v>0.70336805555555548</c:v>
                </c:pt>
                <c:pt idx="4">
                  <c:v>0.70336805555555548</c:v>
                </c:pt>
                <c:pt idx="5">
                  <c:v>0.70336805555555548</c:v>
                </c:pt>
                <c:pt idx="6">
                  <c:v>0.70336805555555548</c:v>
                </c:pt>
                <c:pt idx="7">
                  <c:v>0.70336805555555548</c:v>
                </c:pt>
                <c:pt idx="8">
                  <c:v>0.70336805555555548</c:v>
                </c:pt>
                <c:pt idx="9">
                  <c:v>0.70336805555555548</c:v>
                </c:pt>
                <c:pt idx="10">
                  <c:v>0.70336805555555548</c:v>
                </c:pt>
                <c:pt idx="11">
                  <c:v>0.70336805555555548</c:v>
                </c:pt>
                <c:pt idx="12">
                  <c:v>0.70336805555555548</c:v>
                </c:pt>
                <c:pt idx="13">
                  <c:v>0.70336805555555548</c:v>
                </c:pt>
                <c:pt idx="14">
                  <c:v>0.70336805555555548</c:v>
                </c:pt>
                <c:pt idx="15">
                  <c:v>0.70336805555555548</c:v>
                </c:pt>
                <c:pt idx="16">
                  <c:v>0.70336805555555548</c:v>
                </c:pt>
                <c:pt idx="17">
                  <c:v>0.70336805555555548</c:v>
                </c:pt>
                <c:pt idx="18">
                  <c:v>0.70336805555555548</c:v>
                </c:pt>
                <c:pt idx="19">
                  <c:v>0.70336805555555548</c:v>
                </c:pt>
                <c:pt idx="20">
                  <c:v>0.70336805555555548</c:v>
                </c:pt>
                <c:pt idx="21">
                  <c:v>0.70336805555555504</c:v>
                </c:pt>
                <c:pt idx="22">
                  <c:v>0.70336805555555504</c:v>
                </c:pt>
                <c:pt idx="23">
                  <c:v>0.70336805555555504</c:v>
                </c:pt>
                <c:pt idx="24">
                  <c:v>0.70336805555555504</c:v>
                </c:pt>
                <c:pt idx="25">
                  <c:v>0.70336805555555504</c:v>
                </c:pt>
                <c:pt idx="26">
                  <c:v>0.70336805555555504</c:v>
                </c:pt>
                <c:pt idx="27">
                  <c:v>0.70336805555555504</c:v>
                </c:pt>
                <c:pt idx="28">
                  <c:v>0.70336805555555504</c:v>
                </c:pt>
                <c:pt idx="29">
                  <c:v>0.70336805555555504</c:v>
                </c:pt>
                <c:pt idx="30">
                  <c:v>0.70336805555555504</c:v>
                </c:pt>
                <c:pt idx="31">
                  <c:v>0.70336805555555504</c:v>
                </c:pt>
              </c:numCache>
            </c:numRef>
          </c:val>
          <c:smooth val="0"/>
        </c:ser>
        <c:dLbls>
          <c:showLegendKey val="0"/>
          <c:showVal val="0"/>
          <c:showCatName val="0"/>
          <c:showSerName val="0"/>
          <c:showPercent val="0"/>
          <c:showBubbleSize val="0"/>
        </c:dLbls>
        <c:marker val="1"/>
        <c:smooth val="0"/>
        <c:axId val="472765784"/>
        <c:axId val="472763040"/>
      </c:lineChart>
      <c:catAx>
        <c:axId val="472765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763040"/>
        <c:crosses val="autoZero"/>
        <c:auto val="1"/>
        <c:lblAlgn val="ctr"/>
        <c:lblOffset val="100"/>
        <c:noMultiLvlLbl val="0"/>
      </c:catAx>
      <c:valAx>
        <c:axId val="472763040"/>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765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Avg. Eff.</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CharMain!$A$4:$A$163</c:f>
              <c:strCache>
                <c:ptCount val="156"/>
                <c:pt idx="0">
                  <c:v>0x1</c:v>
                </c:pt>
                <c:pt idx="5">
                  <c:v>0x2</c:v>
                </c:pt>
                <c:pt idx="10">
                  <c:v>0x4</c:v>
                </c:pt>
                <c:pt idx="15">
                  <c:v>0x8</c:v>
                </c:pt>
                <c:pt idx="20">
                  <c:v>0x10</c:v>
                </c:pt>
                <c:pt idx="25">
                  <c:v>0x20</c:v>
                </c:pt>
                <c:pt idx="30">
                  <c:v>0x40</c:v>
                </c:pt>
                <c:pt idx="35">
                  <c:v>0x80</c:v>
                </c:pt>
                <c:pt idx="40">
                  <c:v>0x100</c:v>
                </c:pt>
                <c:pt idx="45">
                  <c:v>0x200</c:v>
                </c:pt>
                <c:pt idx="50">
                  <c:v>0x400</c:v>
                </c:pt>
                <c:pt idx="55">
                  <c:v>0x800</c:v>
                </c:pt>
                <c:pt idx="60">
                  <c:v>0x1000</c:v>
                </c:pt>
                <c:pt idx="65">
                  <c:v>0x2000</c:v>
                </c:pt>
                <c:pt idx="70">
                  <c:v>0x4000</c:v>
                </c:pt>
                <c:pt idx="75">
                  <c:v>0x8000</c:v>
                </c:pt>
                <c:pt idx="80">
                  <c:v>0x10000</c:v>
                </c:pt>
                <c:pt idx="85">
                  <c:v>0x20000</c:v>
                </c:pt>
                <c:pt idx="90">
                  <c:v>0x40000</c:v>
                </c:pt>
                <c:pt idx="95">
                  <c:v>0x80000</c:v>
                </c:pt>
                <c:pt idx="100">
                  <c:v>0x100000</c:v>
                </c:pt>
                <c:pt idx="105">
                  <c:v>0x200000</c:v>
                </c:pt>
                <c:pt idx="110">
                  <c:v>0x400000</c:v>
                </c:pt>
                <c:pt idx="115">
                  <c:v>0x800000</c:v>
                </c:pt>
                <c:pt idx="120">
                  <c:v>0x1000000</c:v>
                </c:pt>
                <c:pt idx="125">
                  <c:v>0x2000000</c:v>
                </c:pt>
                <c:pt idx="130">
                  <c:v>0x4000000</c:v>
                </c:pt>
                <c:pt idx="135">
                  <c:v>0x8000000</c:v>
                </c:pt>
                <c:pt idx="140">
                  <c:v>0x10000000</c:v>
                </c:pt>
                <c:pt idx="145">
                  <c:v>0x20000000</c:v>
                </c:pt>
                <c:pt idx="150">
                  <c:v>0x40000000</c:v>
                </c:pt>
                <c:pt idx="155">
                  <c:v>0x80000000</c:v>
                </c:pt>
              </c:strCache>
            </c:strRef>
          </c:cat>
          <c:val>
            <c:numRef>
              <c:f>CharMain!$N$4:$N$35</c:f>
              <c:numCache>
                <c:formatCode>0%</c:formatCode>
                <c:ptCount val="32"/>
                <c:pt idx="0">
                  <c:v>0.66261904761904755</c:v>
                </c:pt>
                <c:pt idx="1">
                  <c:v>0.6793055555555555</c:v>
                </c:pt>
                <c:pt idx="2">
                  <c:v>0.68480158730158724</c:v>
                </c:pt>
                <c:pt idx="3">
                  <c:v>0.69133655394524973</c:v>
                </c:pt>
                <c:pt idx="4">
                  <c:v>0.69185185185185183</c:v>
                </c:pt>
                <c:pt idx="5">
                  <c:v>0.66274470899470905</c:v>
                </c:pt>
                <c:pt idx="6">
                  <c:v>0.73951719576719588</c:v>
                </c:pt>
                <c:pt idx="7">
                  <c:v>0.68736772486772491</c:v>
                </c:pt>
                <c:pt idx="8">
                  <c:v>0.60031084656084654</c:v>
                </c:pt>
                <c:pt idx="9">
                  <c:v>0.59967798800046557</c:v>
                </c:pt>
                <c:pt idx="10">
                  <c:v>0.59486772486772488</c:v>
                </c:pt>
                <c:pt idx="11">
                  <c:v>0.52997383252818042</c:v>
                </c:pt>
                <c:pt idx="12">
                  <c:v>0.5840277777777777</c:v>
                </c:pt>
                <c:pt idx="13">
                  <c:v>0.56478174603174602</c:v>
                </c:pt>
                <c:pt idx="14">
                  <c:v>0.57634259259259257</c:v>
                </c:pt>
                <c:pt idx="15">
                  <c:v>0.67189963438558953</c:v>
                </c:pt>
                <c:pt idx="16">
                  <c:v>0.70649470899470901</c:v>
                </c:pt>
                <c:pt idx="17">
                  <c:v>0.73788600288600303</c:v>
                </c:pt>
                <c:pt idx="18">
                  <c:v>0.72300264550264559</c:v>
                </c:pt>
                <c:pt idx="19">
                  <c:v>0.7582582040306759</c:v>
                </c:pt>
                <c:pt idx="20">
                  <c:v>0.70353835978835988</c:v>
                </c:pt>
                <c:pt idx="21">
                  <c:v>0.69373677248677235</c:v>
                </c:pt>
                <c:pt idx="22">
                  <c:v>0.70452380952380966</c:v>
                </c:pt>
                <c:pt idx="23">
                  <c:v>0.7256432924787356</c:v>
                </c:pt>
                <c:pt idx="24">
                  <c:v>0.71339285714285705</c:v>
                </c:pt>
                <c:pt idx="25">
                  <c:v>0.72486772486772477</c:v>
                </c:pt>
                <c:pt idx="26">
                  <c:v>0.7193452380952382</c:v>
                </c:pt>
                <c:pt idx="27">
                  <c:v>0.70310185185185181</c:v>
                </c:pt>
                <c:pt idx="28">
                  <c:v>0.57303571428571431</c:v>
                </c:pt>
                <c:pt idx="29">
                  <c:v>0.6769360289920866</c:v>
                </c:pt>
                <c:pt idx="30">
                  <c:v>0.60123677248677254</c:v>
                </c:pt>
                <c:pt idx="31">
                  <c:v>0.72700396825396829</c:v>
                </c:pt>
              </c:numCache>
            </c:numRef>
          </c:val>
          <c:smooth val="0"/>
        </c:ser>
        <c:ser>
          <c:idx val="1"/>
          <c:order val="1"/>
          <c:tx>
            <c:v>Glob. Avg. Eff</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CharMain!$A$4:$A$163</c:f>
              <c:strCache>
                <c:ptCount val="156"/>
                <c:pt idx="0">
                  <c:v>0x1</c:v>
                </c:pt>
                <c:pt idx="5">
                  <c:v>0x2</c:v>
                </c:pt>
                <c:pt idx="10">
                  <c:v>0x4</c:v>
                </c:pt>
                <c:pt idx="15">
                  <c:v>0x8</c:v>
                </c:pt>
                <c:pt idx="20">
                  <c:v>0x10</c:v>
                </c:pt>
                <c:pt idx="25">
                  <c:v>0x20</c:v>
                </c:pt>
                <c:pt idx="30">
                  <c:v>0x40</c:v>
                </c:pt>
                <c:pt idx="35">
                  <c:v>0x80</c:v>
                </c:pt>
                <c:pt idx="40">
                  <c:v>0x100</c:v>
                </c:pt>
                <c:pt idx="45">
                  <c:v>0x200</c:v>
                </c:pt>
                <c:pt idx="50">
                  <c:v>0x400</c:v>
                </c:pt>
                <c:pt idx="55">
                  <c:v>0x800</c:v>
                </c:pt>
                <c:pt idx="60">
                  <c:v>0x1000</c:v>
                </c:pt>
                <c:pt idx="65">
                  <c:v>0x2000</c:v>
                </c:pt>
                <c:pt idx="70">
                  <c:v>0x4000</c:v>
                </c:pt>
                <c:pt idx="75">
                  <c:v>0x8000</c:v>
                </c:pt>
                <c:pt idx="80">
                  <c:v>0x10000</c:v>
                </c:pt>
                <c:pt idx="85">
                  <c:v>0x20000</c:v>
                </c:pt>
                <c:pt idx="90">
                  <c:v>0x40000</c:v>
                </c:pt>
                <c:pt idx="95">
                  <c:v>0x80000</c:v>
                </c:pt>
                <c:pt idx="100">
                  <c:v>0x100000</c:v>
                </c:pt>
                <c:pt idx="105">
                  <c:v>0x200000</c:v>
                </c:pt>
                <c:pt idx="110">
                  <c:v>0x400000</c:v>
                </c:pt>
                <c:pt idx="115">
                  <c:v>0x800000</c:v>
                </c:pt>
                <c:pt idx="120">
                  <c:v>0x1000000</c:v>
                </c:pt>
                <c:pt idx="125">
                  <c:v>0x2000000</c:v>
                </c:pt>
                <c:pt idx="130">
                  <c:v>0x4000000</c:v>
                </c:pt>
                <c:pt idx="135">
                  <c:v>0x8000000</c:v>
                </c:pt>
                <c:pt idx="140">
                  <c:v>0x10000000</c:v>
                </c:pt>
                <c:pt idx="145">
                  <c:v>0x20000000</c:v>
                </c:pt>
                <c:pt idx="150">
                  <c:v>0x40000000</c:v>
                </c:pt>
                <c:pt idx="155">
                  <c:v>0x80000000</c:v>
                </c:pt>
              </c:strCache>
            </c:strRef>
          </c:cat>
          <c:val>
            <c:numRef>
              <c:f>CharMain!$O$4:$O$35</c:f>
              <c:numCache>
                <c:formatCode>0%</c:formatCode>
                <c:ptCount val="32"/>
                <c:pt idx="0">
                  <c:v>0.66909084278130682</c:v>
                </c:pt>
                <c:pt idx="1">
                  <c:v>0.66909084278130682</c:v>
                </c:pt>
                <c:pt idx="2">
                  <c:v>0.66909084278130682</c:v>
                </c:pt>
                <c:pt idx="3">
                  <c:v>0.66909084278130682</c:v>
                </c:pt>
                <c:pt idx="4">
                  <c:v>0.66909084278130682</c:v>
                </c:pt>
                <c:pt idx="5">
                  <c:v>0.66909084278130682</c:v>
                </c:pt>
                <c:pt idx="6">
                  <c:v>0.66909084278130682</c:v>
                </c:pt>
                <c:pt idx="7">
                  <c:v>0.66909084278130682</c:v>
                </c:pt>
                <c:pt idx="8">
                  <c:v>0.66909084278130682</c:v>
                </c:pt>
                <c:pt idx="9">
                  <c:v>0.66909084278130682</c:v>
                </c:pt>
                <c:pt idx="10">
                  <c:v>0.66909084278130682</c:v>
                </c:pt>
                <c:pt idx="11">
                  <c:v>0.66909084278130682</c:v>
                </c:pt>
                <c:pt idx="12">
                  <c:v>0.66909084278130682</c:v>
                </c:pt>
                <c:pt idx="13">
                  <c:v>0.66909084278130682</c:v>
                </c:pt>
                <c:pt idx="14">
                  <c:v>0.66909084278130682</c:v>
                </c:pt>
                <c:pt idx="15">
                  <c:v>0.66909084278130682</c:v>
                </c:pt>
                <c:pt idx="16">
                  <c:v>0.66909084278130682</c:v>
                </c:pt>
                <c:pt idx="17">
                  <c:v>0.66909084278130682</c:v>
                </c:pt>
                <c:pt idx="18">
                  <c:v>0.66909084278130682</c:v>
                </c:pt>
                <c:pt idx="19">
                  <c:v>0.66909084278130682</c:v>
                </c:pt>
                <c:pt idx="20">
                  <c:v>0.66909084278130682</c:v>
                </c:pt>
                <c:pt idx="21">
                  <c:v>0.66909084278130682</c:v>
                </c:pt>
                <c:pt idx="22">
                  <c:v>0.66909084278130682</c:v>
                </c:pt>
                <c:pt idx="23">
                  <c:v>0.66909084278130682</c:v>
                </c:pt>
                <c:pt idx="24">
                  <c:v>0.66909084278130682</c:v>
                </c:pt>
                <c:pt idx="25">
                  <c:v>0.66909084278130682</c:v>
                </c:pt>
                <c:pt idx="26">
                  <c:v>0.66909084278130682</c:v>
                </c:pt>
                <c:pt idx="27">
                  <c:v>0.66909084278130682</c:v>
                </c:pt>
                <c:pt idx="28">
                  <c:v>0.66909084278130682</c:v>
                </c:pt>
                <c:pt idx="29">
                  <c:v>0.66909084278130682</c:v>
                </c:pt>
                <c:pt idx="30">
                  <c:v>0.66909084278130682</c:v>
                </c:pt>
                <c:pt idx="31">
                  <c:v>0.66909084278130682</c:v>
                </c:pt>
              </c:numCache>
            </c:numRef>
          </c:val>
          <c:smooth val="0"/>
        </c:ser>
        <c:dLbls>
          <c:showLegendKey val="0"/>
          <c:showVal val="0"/>
          <c:showCatName val="0"/>
          <c:showSerName val="0"/>
          <c:showPercent val="0"/>
          <c:showBubbleSize val="0"/>
        </c:dLbls>
        <c:marker val="1"/>
        <c:smooth val="0"/>
        <c:axId val="184003064"/>
        <c:axId val="184001888"/>
      </c:lineChart>
      <c:catAx>
        <c:axId val="184003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01888"/>
        <c:crosses val="autoZero"/>
        <c:auto val="1"/>
        <c:lblAlgn val="ctr"/>
        <c:lblOffset val="100"/>
        <c:noMultiLvlLbl val="0"/>
      </c:catAx>
      <c:valAx>
        <c:axId val="184001888"/>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03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Avg. Eff.</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IntMain!$M$4:$M$35</c:f>
              <c:strCache>
                <c:ptCount val="32"/>
                <c:pt idx="0">
                  <c:v>0x1</c:v>
                </c:pt>
                <c:pt idx="1">
                  <c:v>0x2</c:v>
                </c:pt>
                <c:pt idx="2">
                  <c:v>0x4</c:v>
                </c:pt>
                <c:pt idx="3">
                  <c:v>0x8</c:v>
                </c:pt>
                <c:pt idx="4">
                  <c:v>0x10</c:v>
                </c:pt>
                <c:pt idx="5">
                  <c:v>0x20</c:v>
                </c:pt>
                <c:pt idx="6">
                  <c:v>0x40</c:v>
                </c:pt>
                <c:pt idx="7">
                  <c:v>0x80</c:v>
                </c:pt>
                <c:pt idx="8">
                  <c:v>0x100</c:v>
                </c:pt>
                <c:pt idx="9">
                  <c:v>0x200</c:v>
                </c:pt>
                <c:pt idx="10">
                  <c:v>0x400</c:v>
                </c:pt>
                <c:pt idx="11">
                  <c:v>0x800</c:v>
                </c:pt>
                <c:pt idx="12">
                  <c:v>0x1000</c:v>
                </c:pt>
                <c:pt idx="13">
                  <c:v>0x2000</c:v>
                </c:pt>
                <c:pt idx="14">
                  <c:v>0x4000</c:v>
                </c:pt>
                <c:pt idx="15">
                  <c:v>0x8000</c:v>
                </c:pt>
                <c:pt idx="16">
                  <c:v>0x10000</c:v>
                </c:pt>
                <c:pt idx="17">
                  <c:v>0x20000</c:v>
                </c:pt>
                <c:pt idx="18">
                  <c:v>0x40000</c:v>
                </c:pt>
                <c:pt idx="19">
                  <c:v>0x80000</c:v>
                </c:pt>
                <c:pt idx="20">
                  <c:v>0x100000</c:v>
                </c:pt>
                <c:pt idx="21">
                  <c:v>0x200000</c:v>
                </c:pt>
                <c:pt idx="22">
                  <c:v>0x400000</c:v>
                </c:pt>
                <c:pt idx="23">
                  <c:v>0x800000</c:v>
                </c:pt>
                <c:pt idx="24">
                  <c:v>0x1000000</c:v>
                </c:pt>
                <c:pt idx="25">
                  <c:v>0x2000000</c:v>
                </c:pt>
                <c:pt idx="26">
                  <c:v>0x4000000</c:v>
                </c:pt>
                <c:pt idx="27">
                  <c:v>0x8000000</c:v>
                </c:pt>
                <c:pt idx="28">
                  <c:v>0x10000000</c:v>
                </c:pt>
                <c:pt idx="29">
                  <c:v>0x20000000</c:v>
                </c:pt>
                <c:pt idx="30">
                  <c:v>0x40000000</c:v>
                </c:pt>
                <c:pt idx="31">
                  <c:v>0x80000000</c:v>
                </c:pt>
              </c:strCache>
            </c:strRef>
          </c:cat>
          <c:val>
            <c:numRef>
              <c:f>IntMain!$N$4:$N$35</c:f>
              <c:numCache>
                <c:formatCode>0%</c:formatCode>
                <c:ptCount val="32"/>
                <c:pt idx="0">
                  <c:v>0.45950396825396816</c:v>
                </c:pt>
                <c:pt idx="1">
                  <c:v>0.45626322751322751</c:v>
                </c:pt>
                <c:pt idx="2">
                  <c:v>0.43571897394682196</c:v>
                </c:pt>
                <c:pt idx="3">
                  <c:v>0.42263047138047133</c:v>
                </c:pt>
                <c:pt idx="4">
                  <c:v>0.45830687830687827</c:v>
                </c:pt>
                <c:pt idx="5">
                  <c:v>0.47524470899470894</c:v>
                </c:pt>
                <c:pt idx="6">
                  <c:v>0.53421296296296295</c:v>
                </c:pt>
                <c:pt idx="7">
                  <c:v>0.57378968253968254</c:v>
                </c:pt>
                <c:pt idx="8">
                  <c:v>0.83024470899470904</c:v>
                </c:pt>
                <c:pt idx="9">
                  <c:v>0.80320707070707076</c:v>
                </c:pt>
                <c:pt idx="10">
                  <c:v>0.83488212443908649</c:v>
                </c:pt>
                <c:pt idx="11">
                  <c:v>0.86242063492063481</c:v>
                </c:pt>
                <c:pt idx="12">
                  <c:v>0.80376322751322749</c:v>
                </c:pt>
                <c:pt idx="13">
                  <c:v>0.80312041966545067</c:v>
                </c:pt>
                <c:pt idx="14">
                  <c:v>0.85482142857142873</c:v>
                </c:pt>
                <c:pt idx="15">
                  <c:v>0.81078325774754345</c:v>
                </c:pt>
                <c:pt idx="16">
                  <c:v>0.84576058201058213</c:v>
                </c:pt>
                <c:pt idx="17">
                  <c:v>0.83472339428035625</c:v>
                </c:pt>
                <c:pt idx="18">
                  <c:v>0.8530753968253969</c:v>
                </c:pt>
                <c:pt idx="19">
                  <c:v>0.83976851851851864</c:v>
                </c:pt>
                <c:pt idx="20">
                  <c:v>0.86744156453017218</c:v>
                </c:pt>
                <c:pt idx="21">
                  <c:v>0.80198941374302535</c:v>
                </c:pt>
                <c:pt idx="22">
                  <c:v>0.80033606851403472</c:v>
                </c:pt>
                <c:pt idx="23">
                  <c:v>0.84945767195767186</c:v>
                </c:pt>
                <c:pt idx="24">
                  <c:v>0.84426587301587308</c:v>
                </c:pt>
                <c:pt idx="25">
                  <c:v>0.84087962962962959</c:v>
                </c:pt>
                <c:pt idx="26">
                  <c:v>0.80149565381708232</c:v>
                </c:pt>
                <c:pt idx="27">
                  <c:v>0.82546296296296295</c:v>
                </c:pt>
                <c:pt idx="28">
                  <c:v>0.80059589536297615</c:v>
                </c:pt>
                <c:pt idx="29">
                  <c:v>0.84029790660225434</c:v>
                </c:pt>
                <c:pt idx="30">
                  <c:v>0.82570767195767203</c:v>
                </c:pt>
                <c:pt idx="31">
                  <c:v>0.85346560846560848</c:v>
                </c:pt>
              </c:numCache>
            </c:numRef>
          </c:val>
          <c:smooth val="0"/>
        </c:ser>
        <c:ser>
          <c:idx val="1"/>
          <c:order val="1"/>
          <c:tx>
            <c:v>Glob. Avg. Eff</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IntMain!$M$4:$M$35</c:f>
              <c:strCache>
                <c:ptCount val="32"/>
                <c:pt idx="0">
                  <c:v>0x1</c:v>
                </c:pt>
                <c:pt idx="1">
                  <c:v>0x2</c:v>
                </c:pt>
                <c:pt idx="2">
                  <c:v>0x4</c:v>
                </c:pt>
                <c:pt idx="3">
                  <c:v>0x8</c:v>
                </c:pt>
                <c:pt idx="4">
                  <c:v>0x10</c:v>
                </c:pt>
                <c:pt idx="5">
                  <c:v>0x20</c:v>
                </c:pt>
                <c:pt idx="6">
                  <c:v>0x40</c:v>
                </c:pt>
                <c:pt idx="7">
                  <c:v>0x80</c:v>
                </c:pt>
                <c:pt idx="8">
                  <c:v>0x100</c:v>
                </c:pt>
                <c:pt idx="9">
                  <c:v>0x200</c:v>
                </c:pt>
                <c:pt idx="10">
                  <c:v>0x400</c:v>
                </c:pt>
                <c:pt idx="11">
                  <c:v>0x800</c:v>
                </c:pt>
                <c:pt idx="12">
                  <c:v>0x1000</c:v>
                </c:pt>
                <c:pt idx="13">
                  <c:v>0x2000</c:v>
                </c:pt>
                <c:pt idx="14">
                  <c:v>0x4000</c:v>
                </c:pt>
                <c:pt idx="15">
                  <c:v>0x8000</c:v>
                </c:pt>
                <c:pt idx="16">
                  <c:v>0x10000</c:v>
                </c:pt>
                <c:pt idx="17">
                  <c:v>0x20000</c:v>
                </c:pt>
                <c:pt idx="18">
                  <c:v>0x40000</c:v>
                </c:pt>
                <c:pt idx="19">
                  <c:v>0x80000</c:v>
                </c:pt>
                <c:pt idx="20">
                  <c:v>0x100000</c:v>
                </c:pt>
                <c:pt idx="21">
                  <c:v>0x200000</c:v>
                </c:pt>
                <c:pt idx="22">
                  <c:v>0x400000</c:v>
                </c:pt>
                <c:pt idx="23">
                  <c:v>0x800000</c:v>
                </c:pt>
                <c:pt idx="24">
                  <c:v>0x1000000</c:v>
                </c:pt>
                <c:pt idx="25">
                  <c:v>0x2000000</c:v>
                </c:pt>
                <c:pt idx="26">
                  <c:v>0x4000000</c:v>
                </c:pt>
                <c:pt idx="27">
                  <c:v>0x8000000</c:v>
                </c:pt>
                <c:pt idx="28">
                  <c:v>0x10000000</c:v>
                </c:pt>
                <c:pt idx="29">
                  <c:v>0x20000000</c:v>
                </c:pt>
                <c:pt idx="30">
                  <c:v>0x40000000</c:v>
                </c:pt>
                <c:pt idx="31">
                  <c:v>0x80000000</c:v>
                </c:pt>
              </c:strCache>
            </c:strRef>
          </c:cat>
          <c:val>
            <c:numRef>
              <c:f>IntMain!$O$4:$O$35</c:f>
              <c:numCache>
                <c:formatCode>0%</c:formatCode>
                <c:ptCount val="32"/>
                <c:pt idx="0">
                  <c:v>0.74202550298485914</c:v>
                </c:pt>
                <c:pt idx="1">
                  <c:v>0.74202550298485914</c:v>
                </c:pt>
                <c:pt idx="2">
                  <c:v>0.74202550298485914</c:v>
                </c:pt>
                <c:pt idx="3">
                  <c:v>0.74202550298485914</c:v>
                </c:pt>
                <c:pt idx="4">
                  <c:v>0.74202550298485914</c:v>
                </c:pt>
                <c:pt idx="5">
                  <c:v>0.74202550298485914</c:v>
                </c:pt>
                <c:pt idx="6">
                  <c:v>0.74202550298485914</c:v>
                </c:pt>
                <c:pt idx="7">
                  <c:v>0.74202550298485914</c:v>
                </c:pt>
                <c:pt idx="8">
                  <c:v>0.74202550298485914</c:v>
                </c:pt>
                <c:pt idx="9">
                  <c:v>0.74202550298485914</c:v>
                </c:pt>
                <c:pt idx="10">
                  <c:v>0.74202550298485914</c:v>
                </c:pt>
                <c:pt idx="11">
                  <c:v>0.74202550298485914</c:v>
                </c:pt>
                <c:pt idx="12">
                  <c:v>0.74202550298485914</c:v>
                </c:pt>
                <c:pt idx="13">
                  <c:v>0.74202550298485914</c:v>
                </c:pt>
                <c:pt idx="14">
                  <c:v>0.74202550298485914</c:v>
                </c:pt>
                <c:pt idx="15">
                  <c:v>0.74202550298485914</c:v>
                </c:pt>
                <c:pt idx="16">
                  <c:v>0.74202550298485914</c:v>
                </c:pt>
                <c:pt idx="17">
                  <c:v>0.74202550298485914</c:v>
                </c:pt>
                <c:pt idx="18">
                  <c:v>0.74202550298485914</c:v>
                </c:pt>
                <c:pt idx="19">
                  <c:v>0.74202550298485914</c:v>
                </c:pt>
                <c:pt idx="20">
                  <c:v>0.74202550298485914</c:v>
                </c:pt>
                <c:pt idx="21">
                  <c:v>0.74202550298485914</c:v>
                </c:pt>
                <c:pt idx="22">
                  <c:v>0.74202550298485914</c:v>
                </c:pt>
                <c:pt idx="23">
                  <c:v>0.74202550298485914</c:v>
                </c:pt>
                <c:pt idx="24">
                  <c:v>0.74202550298485914</c:v>
                </c:pt>
                <c:pt idx="25">
                  <c:v>0.74202550298485914</c:v>
                </c:pt>
                <c:pt idx="26">
                  <c:v>0.74202550298485914</c:v>
                </c:pt>
                <c:pt idx="27">
                  <c:v>0.74202550298485914</c:v>
                </c:pt>
                <c:pt idx="28">
                  <c:v>0.74202550298485914</c:v>
                </c:pt>
                <c:pt idx="29">
                  <c:v>0.74202550298485914</c:v>
                </c:pt>
                <c:pt idx="30">
                  <c:v>0.74202550298485914</c:v>
                </c:pt>
                <c:pt idx="31">
                  <c:v>0.74202550298485914</c:v>
                </c:pt>
              </c:numCache>
            </c:numRef>
          </c:val>
          <c:smooth val="0"/>
        </c:ser>
        <c:dLbls>
          <c:showLegendKey val="0"/>
          <c:showVal val="0"/>
          <c:showCatName val="0"/>
          <c:showSerName val="0"/>
          <c:showPercent val="0"/>
          <c:showBubbleSize val="0"/>
        </c:dLbls>
        <c:marker val="1"/>
        <c:smooth val="0"/>
        <c:axId val="184002672"/>
        <c:axId val="228775688"/>
      </c:lineChart>
      <c:catAx>
        <c:axId val="18400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775688"/>
        <c:crosses val="autoZero"/>
        <c:auto val="1"/>
        <c:lblAlgn val="ctr"/>
        <c:lblOffset val="100"/>
        <c:noMultiLvlLbl val="0"/>
      </c:catAx>
      <c:valAx>
        <c:axId val="228775688"/>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02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761999</xdr:colOff>
      <xdr:row>9</xdr:row>
      <xdr:rowOff>42861</xdr:rowOff>
    </xdr:from>
    <xdr:to>
      <xdr:col>19</xdr:col>
      <xdr:colOff>495299</xdr:colOff>
      <xdr:row>41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295273</xdr:colOff>
      <xdr:row>36</xdr:row>
      <xdr:rowOff>114301</xdr:rowOff>
    </xdr:from>
    <xdr:to>
      <xdr:col>28</xdr:col>
      <xdr:colOff>104774</xdr:colOff>
      <xdr:row>80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66675</xdr:colOff>
      <xdr:row>37</xdr:row>
      <xdr:rowOff>4761</xdr:rowOff>
    </xdr:from>
    <xdr:to>
      <xdr:col>27</xdr:col>
      <xdr:colOff>390525</xdr:colOff>
      <xdr:row>79</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2"/>
  <sheetViews>
    <sheetView workbookViewId="0"/>
  </sheetViews>
  <sheetFormatPr defaultColWidth="11.42578125" defaultRowHeight="15" x14ac:dyDescent="0.25"/>
  <cols>
    <col min="1" max="1" width="13.28515625" customWidth="1"/>
    <col min="5" max="5" width="14.85546875" bestFit="1" customWidth="1"/>
    <col min="6" max="6" width="15.85546875" bestFit="1" customWidth="1"/>
    <col min="8" max="8" width="12.28515625" bestFit="1" customWidth="1"/>
    <col min="9" max="9" width="15" bestFit="1" customWidth="1"/>
    <col min="13" max="13" width="17.7109375" bestFit="1" customWidth="1"/>
    <col min="20" max="20" width="14" bestFit="1" customWidth="1"/>
    <col min="24" max="24" width="15" bestFit="1" customWidth="1"/>
    <col min="28" max="28" width="17.7109375" bestFit="1" customWidth="1"/>
  </cols>
  <sheetData>
    <row r="1" spans="1:13" ht="19.5" customHeight="1" x14ac:dyDescent="0.3">
      <c r="A1" s="1" t="s">
        <v>0</v>
      </c>
    </row>
    <row r="2" spans="1:13" ht="15.75" customHeight="1" x14ac:dyDescent="0.25">
      <c r="A2" s="26" t="s">
        <v>1</v>
      </c>
      <c r="B2" s="27" t="s">
        <v>2</v>
      </c>
      <c r="C2" s="27" t="s">
        <v>3</v>
      </c>
      <c r="D2" s="27" t="s">
        <v>4</v>
      </c>
      <c r="E2" s="27" t="s">
        <v>5</v>
      </c>
      <c r="F2" s="28" t="s">
        <v>6</v>
      </c>
      <c r="H2" s="26" t="s">
        <v>1</v>
      </c>
      <c r="I2" s="38" t="s">
        <v>3</v>
      </c>
      <c r="J2" s="38" t="s">
        <v>7</v>
      </c>
      <c r="K2" s="38" t="s">
        <v>8</v>
      </c>
      <c r="L2" s="39" t="s">
        <v>9</v>
      </c>
    </row>
    <row r="3" spans="1:13" x14ac:dyDescent="0.25">
      <c r="A3" s="102" t="s">
        <v>10</v>
      </c>
      <c r="B3" s="4">
        <v>320</v>
      </c>
      <c r="C3" s="4">
        <v>179</v>
      </c>
      <c r="D3" s="4">
        <v>131</v>
      </c>
      <c r="E3" s="5">
        <f>D3/C3</f>
        <v>0.73184357541899436</v>
      </c>
      <c r="F3" s="29">
        <v>73.921130952380935</v>
      </c>
      <c r="H3" s="16" t="s">
        <v>10</v>
      </c>
      <c r="I3" s="10">
        <f>SUM(C3:C5)</f>
        <v>557</v>
      </c>
      <c r="J3" s="40">
        <f>E53/I3</f>
        <v>0.14542190305206462</v>
      </c>
      <c r="K3" s="40">
        <f>I53/I3</f>
        <v>0.60682226211849188</v>
      </c>
      <c r="L3" s="41">
        <f>M53/I3</f>
        <v>0.24775583482944344</v>
      </c>
      <c r="M3" s="37"/>
    </row>
    <row r="4" spans="1:13" x14ac:dyDescent="0.25">
      <c r="A4" s="100"/>
      <c r="B4" s="4">
        <v>320</v>
      </c>
      <c r="C4" s="4">
        <v>191</v>
      </c>
      <c r="D4" s="4">
        <v>140</v>
      </c>
      <c r="E4" s="5">
        <f t="shared" ref="E4:E14" si="0">D4/C4</f>
        <v>0.73298429319371727</v>
      </c>
      <c r="F4" s="30">
        <v>73.374255952380935</v>
      </c>
      <c r="H4" s="16" t="s">
        <v>11</v>
      </c>
      <c r="I4" s="10">
        <f>SUM(C6:C8)</f>
        <v>539</v>
      </c>
      <c r="J4" s="40">
        <f>T53/I4</f>
        <v>0.30612244897959184</v>
      </c>
      <c r="K4" s="40">
        <f>X53/I4</f>
        <v>0.55287569573283857</v>
      </c>
      <c r="L4" s="41">
        <f>AB53/I4</f>
        <v>0.14100185528756956</v>
      </c>
      <c r="M4" s="37"/>
    </row>
    <row r="5" spans="1:13" x14ac:dyDescent="0.25">
      <c r="A5" s="100"/>
      <c r="B5" s="6">
        <v>320</v>
      </c>
      <c r="C5" s="6">
        <v>187</v>
      </c>
      <c r="D5" s="6">
        <v>148</v>
      </c>
      <c r="E5" s="7">
        <f t="shared" si="0"/>
        <v>0.79144385026737973</v>
      </c>
      <c r="F5" s="31">
        <v>78.71279761904762</v>
      </c>
      <c r="H5" s="16" t="s">
        <v>12</v>
      </c>
      <c r="I5" s="10">
        <f>SUM(C9:C11)</f>
        <v>378</v>
      </c>
      <c r="J5" s="40">
        <f>T92/I5</f>
        <v>0.63227513227513232</v>
      </c>
      <c r="K5" s="40">
        <f>X92/I5</f>
        <v>1.5873015873015872E-2</v>
      </c>
      <c r="L5" s="41">
        <f>AB92/I5</f>
        <v>0.34920634920634919</v>
      </c>
      <c r="M5" s="37"/>
    </row>
    <row r="6" spans="1:13" ht="15.75" customHeight="1" x14ac:dyDescent="0.25">
      <c r="A6" s="103" t="s">
        <v>11</v>
      </c>
      <c r="B6" s="8">
        <v>320</v>
      </c>
      <c r="C6" s="8">
        <v>188</v>
      </c>
      <c r="D6" s="8">
        <v>169</v>
      </c>
      <c r="E6" s="9">
        <f t="shared" si="0"/>
        <v>0.89893617021276595</v>
      </c>
      <c r="F6" s="32">
        <v>90.531994047619051</v>
      </c>
      <c r="H6" s="42" t="s">
        <v>13</v>
      </c>
      <c r="I6" s="43">
        <f>SUM(C12:C14)</f>
        <v>347</v>
      </c>
      <c r="J6" s="44">
        <f>E92/I6</f>
        <v>0</v>
      </c>
      <c r="K6" s="44">
        <f>I92/I6</f>
        <v>0.11239193083573487</v>
      </c>
      <c r="L6" s="45">
        <f>M92/I6</f>
        <v>0.88472622478386165</v>
      </c>
      <c r="M6" s="37"/>
    </row>
    <row r="7" spans="1:13" x14ac:dyDescent="0.25">
      <c r="A7" s="100"/>
      <c r="B7" s="4">
        <v>320</v>
      </c>
      <c r="C7" s="4">
        <v>202</v>
      </c>
      <c r="D7" s="4">
        <v>173</v>
      </c>
      <c r="E7" s="5">
        <f t="shared" si="0"/>
        <v>0.85643564356435642</v>
      </c>
      <c r="F7" s="30">
        <v>85.819692460317455</v>
      </c>
    </row>
    <row r="8" spans="1:13" x14ac:dyDescent="0.25">
      <c r="A8" s="100"/>
      <c r="B8" s="6">
        <v>320</v>
      </c>
      <c r="C8" s="6">
        <v>149</v>
      </c>
      <c r="D8" s="6">
        <v>121</v>
      </c>
      <c r="E8" s="7">
        <f t="shared" si="0"/>
        <v>0.81208053691275173</v>
      </c>
      <c r="F8" s="31">
        <v>83.414285714285725</v>
      </c>
    </row>
    <row r="9" spans="1:13" x14ac:dyDescent="0.25">
      <c r="A9" s="103" t="s">
        <v>12</v>
      </c>
      <c r="B9" s="8">
        <v>320</v>
      </c>
      <c r="C9" s="8">
        <v>134</v>
      </c>
      <c r="D9" s="8">
        <v>88</v>
      </c>
      <c r="E9" s="9">
        <f t="shared" si="0"/>
        <v>0.65671641791044777</v>
      </c>
      <c r="F9" s="32">
        <v>65.885416666666671</v>
      </c>
    </row>
    <row r="10" spans="1:13" x14ac:dyDescent="0.25">
      <c r="A10" s="100"/>
      <c r="B10" s="4">
        <v>320</v>
      </c>
      <c r="C10" s="4">
        <v>127</v>
      </c>
      <c r="D10" s="4">
        <v>81</v>
      </c>
      <c r="E10" s="5">
        <f t="shared" si="0"/>
        <v>0.63779527559055116</v>
      </c>
      <c r="F10" s="30">
        <v>67.552083333333343</v>
      </c>
    </row>
    <row r="11" spans="1:13" x14ac:dyDescent="0.25">
      <c r="A11" s="100"/>
      <c r="B11" s="6">
        <v>320</v>
      </c>
      <c r="C11" s="6">
        <v>117</v>
      </c>
      <c r="D11" s="6">
        <v>77</v>
      </c>
      <c r="E11" s="7">
        <f t="shared" si="0"/>
        <v>0.65811965811965811</v>
      </c>
      <c r="F11" s="33">
        <v>62.135416666666657</v>
      </c>
    </row>
    <row r="12" spans="1:13" x14ac:dyDescent="0.25">
      <c r="A12" s="103" t="s">
        <v>13</v>
      </c>
      <c r="B12" s="8">
        <v>320</v>
      </c>
      <c r="C12" s="8">
        <v>114</v>
      </c>
      <c r="D12" s="8">
        <v>6</v>
      </c>
      <c r="E12" s="9">
        <f t="shared" si="0"/>
        <v>5.2631578947368418E-2</v>
      </c>
      <c r="F12" s="32">
        <v>5.0520833333333321</v>
      </c>
    </row>
    <row r="13" spans="1:13" x14ac:dyDescent="0.25">
      <c r="A13" s="100"/>
      <c r="B13" s="4">
        <v>320</v>
      </c>
      <c r="C13" s="4">
        <v>128</v>
      </c>
      <c r="D13" s="4">
        <v>9</v>
      </c>
      <c r="E13" s="5">
        <f t="shared" si="0"/>
        <v>7.03125E-2</v>
      </c>
      <c r="F13" s="30">
        <v>6.614583333333333</v>
      </c>
    </row>
    <row r="14" spans="1:13" ht="15.75" customHeight="1" x14ac:dyDescent="0.25">
      <c r="A14" s="100"/>
      <c r="B14" s="34">
        <v>320</v>
      </c>
      <c r="C14" s="34">
        <v>105</v>
      </c>
      <c r="D14" s="34">
        <v>25</v>
      </c>
      <c r="E14" s="35">
        <f t="shared" si="0"/>
        <v>0.23809523809523808</v>
      </c>
      <c r="F14" s="36">
        <v>21.666666666666661</v>
      </c>
    </row>
    <row r="15" spans="1:13" x14ac:dyDescent="0.25">
      <c r="B15" s="3"/>
      <c r="C15" s="3"/>
      <c r="D15" s="3"/>
      <c r="E15" s="3"/>
    </row>
    <row r="16" spans="1:13" x14ac:dyDescent="0.25">
      <c r="B16" s="3"/>
      <c r="C16" s="3"/>
      <c r="D16" s="3"/>
      <c r="E16" s="3"/>
    </row>
    <row r="18" spans="1:28" ht="15.75" customHeight="1" x14ac:dyDescent="0.25"/>
    <row r="19" spans="1:28" ht="15.75" customHeight="1" x14ac:dyDescent="0.25">
      <c r="A19" s="99" t="s">
        <v>14</v>
      </c>
      <c r="B19" s="100"/>
      <c r="C19" s="100"/>
      <c r="D19" s="100"/>
      <c r="E19" s="100"/>
      <c r="F19" s="100"/>
      <c r="G19" s="100"/>
      <c r="H19" s="100"/>
      <c r="I19" s="100"/>
      <c r="J19" s="100"/>
      <c r="K19" s="100"/>
      <c r="L19" s="100"/>
      <c r="M19" s="100"/>
      <c r="P19" s="99" t="s">
        <v>15</v>
      </c>
      <c r="Q19" s="100"/>
      <c r="R19" s="100"/>
      <c r="S19" s="100"/>
      <c r="T19" s="100"/>
      <c r="U19" s="100"/>
      <c r="V19" s="100"/>
      <c r="W19" s="100"/>
      <c r="X19" s="100"/>
      <c r="Y19" s="100"/>
      <c r="Z19" s="100"/>
      <c r="AA19" s="100"/>
      <c r="AB19" s="100"/>
    </row>
    <row r="20" spans="1:28" ht="15.75" customHeight="1" x14ac:dyDescent="0.25">
      <c r="A20" s="14" t="s">
        <v>16</v>
      </c>
      <c r="B20" s="101" t="s">
        <v>17</v>
      </c>
      <c r="C20" s="100"/>
      <c r="D20" s="100"/>
      <c r="E20" s="11" t="s">
        <v>18</v>
      </c>
      <c r="F20" s="101" t="s">
        <v>19</v>
      </c>
      <c r="G20" s="100"/>
      <c r="H20" s="100"/>
      <c r="I20" s="11" t="s">
        <v>20</v>
      </c>
      <c r="J20" s="101" t="s">
        <v>21</v>
      </c>
      <c r="K20" s="100"/>
      <c r="L20" s="100"/>
      <c r="M20" s="15" t="s">
        <v>22</v>
      </c>
      <c r="N20" s="2"/>
      <c r="O20" s="2"/>
      <c r="P20" s="14" t="s">
        <v>16</v>
      </c>
      <c r="Q20" s="101" t="s">
        <v>17</v>
      </c>
      <c r="R20" s="100"/>
      <c r="S20" s="100"/>
      <c r="T20" s="11" t="s">
        <v>18</v>
      </c>
      <c r="U20" s="101" t="s">
        <v>19</v>
      </c>
      <c r="V20" s="100"/>
      <c r="W20" s="100"/>
      <c r="X20" s="11" t="s">
        <v>20</v>
      </c>
      <c r="Y20" s="101" t="s">
        <v>21</v>
      </c>
      <c r="Z20" s="100"/>
      <c r="AA20" s="100"/>
      <c r="AB20" s="15" t="s">
        <v>22</v>
      </c>
    </row>
    <row r="21" spans="1:28" x14ac:dyDescent="0.25">
      <c r="A21" s="16" t="s">
        <v>23</v>
      </c>
      <c r="B21" s="4">
        <v>0</v>
      </c>
      <c r="C21" s="4">
        <v>0</v>
      </c>
      <c r="D21" s="4">
        <v>0</v>
      </c>
      <c r="E21" s="12">
        <f>SUM(B21:D21)</f>
        <v>0</v>
      </c>
      <c r="F21" s="4">
        <v>2</v>
      </c>
      <c r="G21" s="4">
        <v>4</v>
      </c>
      <c r="H21" s="4">
        <v>4</v>
      </c>
      <c r="I21" s="12">
        <f>SUM(F21:H21)</f>
        <v>10</v>
      </c>
      <c r="J21" s="4">
        <v>0</v>
      </c>
      <c r="K21" s="4">
        <v>2</v>
      </c>
      <c r="L21" s="4">
        <v>1</v>
      </c>
      <c r="M21" s="17">
        <f>SUM(J21:L21)</f>
        <v>3</v>
      </c>
      <c r="P21" s="16" t="s">
        <v>23</v>
      </c>
      <c r="Q21" s="3">
        <v>2</v>
      </c>
      <c r="R21" s="3">
        <v>1</v>
      </c>
      <c r="S21" s="3">
        <v>1</v>
      </c>
      <c r="T21" s="12">
        <f>SUM(Q21:S21)</f>
        <v>4</v>
      </c>
      <c r="U21" s="3">
        <v>3</v>
      </c>
      <c r="V21" s="3">
        <v>2</v>
      </c>
      <c r="W21" s="3">
        <v>3</v>
      </c>
      <c r="X21" s="12">
        <f>SUM(U21:W21)</f>
        <v>8</v>
      </c>
      <c r="Y21" s="3">
        <v>2</v>
      </c>
      <c r="Z21" s="3">
        <v>1</v>
      </c>
      <c r="AA21" s="3">
        <v>4</v>
      </c>
      <c r="AB21" s="17">
        <f>SUM(Y21:AA21)</f>
        <v>7</v>
      </c>
    </row>
    <row r="22" spans="1:28" x14ac:dyDescent="0.25">
      <c r="A22" s="16" t="s">
        <v>24</v>
      </c>
      <c r="B22" s="4">
        <v>0</v>
      </c>
      <c r="C22" s="4">
        <v>0</v>
      </c>
      <c r="D22" s="4">
        <v>0</v>
      </c>
      <c r="E22" s="12">
        <f t="shared" ref="E22:E52" si="1">SUM(B22:D22)</f>
        <v>0</v>
      </c>
      <c r="F22" s="4">
        <v>7</v>
      </c>
      <c r="G22" s="4">
        <v>2</v>
      </c>
      <c r="H22" s="4">
        <v>4</v>
      </c>
      <c r="I22" s="12">
        <f t="shared" ref="I22:I52" si="2">SUM(F22:H22)</f>
        <v>13</v>
      </c>
      <c r="J22" s="4">
        <v>1</v>
      </c>
      <c r="K22" s="4">
        <v>2</v>
      </c>
      <c r="L22" s="4">
        <v>1</v>
      </c>
      <c r="M22" s="17">
        <f t="shared" ref="M22:M52" si="3">SUM(J22:L22)</f>
        <v>4</v>
      </c>
      <c r="P22" s="16" t="s">
        <v>24</v>
      </c>
      <c r="Q22" s="3">
        <v>2</v>
      </c>
      <c r="R22" s="3">
        <v>0</v>
      </c>
      <c r="S22" s="3">
        <v>1</v>
      </c>
      <c r="T22" s="12">
        <f t="shared" ref="T22:T52" si="4">SUM(Q22:S22)</f>
        <v>3</v>
      </c>
      <c r="U22" s="3">
        <v>3</v>
      </c>
      <c r="V22" s="3">
        <v>5</v>
      </c>
      <c r="W22" s="3">
        <v>3</v>
      </c>
      <c r="X22" s="12">
        <f t="shared" ref="X22:X52" si="5">SUM(U22:W22)</f>
        <v>11</v>
      </c>
      <c r="Y22" s="3">
        <v>0</v>
      </c>
      <c r="Z22" s="3">
        <v>0</v>
      </c>
      <c r="AA22" s="3">
        <v>2</v>
      </c>
      <c r="AB22" s="17">
        <f t="shared" ref="AB22:AB52" si="6">SUM(Y22:AA22)</f>
        <v>2</v>
      </c>
    </row>
    <row r="23" spans="1:28" x14ac:dyDescent="0.25">
      <c r="A23" s="16" t="s">
        <v>25</v>
      </c>
      <c r="B23" s="4">
        <v>0</v>
      </c>
      <c r="C23" s="4">
        <v>0</v>
      </c>
      <c r="D23" s="4">
        <v>0</v>
      </c>
      <c r="E23" s="12">
        <f t="shared" si="1"/>
        <v>0</v>
      </c>
      <c r="F23" s="4">
        <v>3</v>
      </c>
      <c r="G23" s="4">
        <v>4</v>
      </c>
      <c r="H23" s="4">
        <v>3</v>
      </c>
      <c r="I23" s="12">
        <f t="shared" si="2"/>
        <v>10</v>
      </c>
      <c r="J23" s="4">
        <v>2</v>
      </c>
      <c r="K23" s="4">
        <v>2</v>
      </c>
      <c r="L23" s="4">
        <v>2</v>
      </c>
      <c r="M23" s="17">
        <f t="shared" si="3"/>
        <v>6</v>
      </c>
      <c r="P23" s="16" t="s">
        <v>25</v>
      </c>
      <c r="Q23" s="3">
        <v>1</v>
      </c>
      <c r="R23" s="3">
        <v>1</v>
      </c>
      <c r="S23" s="3">
        <v>2</v>
      </c>
      <c r="T23" s="12">
        <f t="shared" si="4"/>
        <v>4</v>
      </c>
      <c r="U23" s="3">
        <v>4</v>
      </c>
      <c r="V23" s="3">
        <v>4</v>
      </c>
      <c r="W23" s="3">
        <v>4</v>
      </c>
      <c r="X23" s="12">
        <f t="shared" si="5"/>
        <v>12</v>
      </c>
      <c r="Y23" s="3">
        <v>0</v>
      </c>
      <c r="Z23" s="3">
        <v>3</v>
      </c>
      <c r="AA23" s="3">
        <v>1</v>
      </c>
      <c r="AB23" s="17">
        <f t="shared" si="6"/>
        <v>4</v>
      </c>
    </row>
    <row r="24" spans="1:28" x14ac:dyDescent="0.25">
      <c r="A24" s="16" t="s">
        <v>26</v>
      </c>
      <c r="B24" s="4">
        <v>0</v>
      </c>
      <c r="C24" s="4">
        <v>0</v>
      </c>
      <c r="D24" s="4">
        <v>0</v>
      </c>
      <c r="E24" s="12">
        <f t="shared" si="1"/>
        <v>0</v>
      </c>
      <c r="F24" s="4">
        <v>3</v>
      </c>
      <c r="G24" s="4">
        <v>7</v>
      </c>
      <c r="H24" s="4">
        <v>5</v>
      </c>
      <c r="I24" s="12">
        <f t="shared" si="2"/>
        <v>15</v>
      </c>
      <c r="J24" s="4">
        <v>2</v>
      </c>
      <c r="K24" s="4">
        <v>1</v>
      </c>
      <c r="L24" s="4">
        <v>0</v>
      </c>
      <c r="M24" s="17">
        <f t="shared" si="3"/>
        <v>3</v>
      </c>
      <c r="P24" s="16" t="s">
        <v>26</v>
      </c>
      <c r="Q24" s="3">
        <v>1</v>
      </c>
      <c r="R24" s="3">
        <v>1</v>
      </c>
      <c r="S24" s="3">
        <v>0</v>
      </c>
      <c r="T24" s="12">
        <f t="shared" si="4"/>
        <v>2</v>
      </c>
      <c r="U24" s="3">
        <v>2</v>
      </c>
      <c r="V24" s="3">
        <v>3</v>
      </c>
      <c r="W24" s="3">
        <v>4</v>
      </c>
      <c r="X24" s="12">
        <f t="shared" si="5"/>
        <v>9</v>
      </c>
      <c r="Y24" s="3">
        <v>3</v>
      </c>
      <c r="Z24" s="3">
        <v>2</v>
      </c>
      <c r="AA24" s="3">
        <v>2</v>
      </c>
      <c r="AB24" s="17">
        <f t="shared" si="6"/>
        <v>7</v>
      </c>
    </row>
    <row r="25" spans="1:28" x14ac:dyDescent="0.25">
      <c r="A25" s="16" t="s">
        <v>27</v>
      </c>
      <c r="B25" s="4">
        <v>0</v>
      </c>
      <c r="C25" s="4">
        <v>0</v>
      </c>
      <c r="D25" s="4">
        <v>0</v>
      </c>
      <c r="E25" s="12">
        <f t="shared" si="1"/>
        <v>0</v>
      </c>
      <c r="F25" s="4">
        <v>4</v>
      </c>
      <c r="G25" s="4">
        <v>5</v>
      </c>
      <c r="H25" s="4">
        <v>4</v>
      </c>
      <c r="I25" s="12">
        <f t="shared" si="2"/>
        <v>13</v>
      </c>
      <c r="J25" s="4">
        <v>2</v>
      </c>
      <c r="K25" s="4">
        <v>2</v>
      </c>
      <c r="L25" s="4">
        <v>0</v>
      </c>
      <c r="M25" s="17">
        <f t="shared" si="3"/>
        <v>4</v>
      </c>
      <c r="P25" s="16" t="s">
        <v>27</v>
      </c>
      <c r="Q25" s="3">
        <v>0</v>
      </c>
      <c r="R25" s="3">
        <v>0</v>
      </c>
      <c r="S25" s="3">
        <v>1</v>
      </c>
      <c r="T25" s="12">
        <f t="shared" si="4"/>
        <v>1</v>
      </c>
      <c r="U25" s="3">
        <v>4</v>
      </c>
      <c r="V25" s="3">
        <v>4</v>
      </c>
      <c r="W25" s="3">
        <v>4</v>
      </c>
      <c r="X25" s="12">
        <f t="shared" si="5"/>
        <v>12</v>
      </c>
      <c r="Y25" s="3">
        <v>2</v>
      </c>
      <c r="Z25" s="3">
        <v>1</v>
      </c>
      <c r="AA25" s="3">
        <v>2</v>
      </c>
      <c r="AB25" s="17">
        <f t="shared" si="6"/>
        <v>5</v>
      </c>
    </row>
    <row r="26" spans="1:28" x14ac:dyDescent="0.25">
      <c r="A26" s="16" t="s">
        <v>28</v>
      </c>
      <c r="B26" s="4">
        <v>0</v>
      </c>
      <c r="C26" s="4">
        <v>0</v>
      </c>
      <c r="D26" s="4">
        <v>0</v>
      </c>
      <c r="E26" s="12">
        <f t="shared" si="1"/>
        <v>0</v>
      </c>
      <c r="F26" s="4">
        <v>4</v>
      </c>
      <c r="G26" s="4">
        <v>6</v>
      </c>
      <c r="H26" s="4">
        <v>4</v>
      </c>
      <c r="I26" s="12">
        <f t="shared" si="2"/>
        <v>14</v>
      </c>
      <c r="J26" s="4">
        <v>0</v>
      </c>
      <c r="K26" s="4">
        <v>0</v>
      </c>
      <c r="L26" s="4">
        <v>3</v>
      </c>
      <c r="M26" s="17">
        <f t="shared" si="3"/>
        <v>3</v>
      </c>
      <c r="P26" s="16" t="s">
        <v>28</v>
      </c>
      <c r="Q26" s="3">
        <v>0</v>
      </c>
      <c r="R26" s="3">
        <v>1</v>
      </c>
      <c r="S26" s="3">
        <v>0</v>
      </c>
      <c r="T26" s="12">
        <f t="shared" si="4"/>
        <v>1</v>
      </c>
      <c r="U26" s="3">
        <v>6</v>
      </c>
      <c r="V26" s="3">
        <v>3</v>
      </c>
      <c r="W26" s="3">
        <v>4</v>
      </c>
      <c r="X26" s="12">
        <f t="shared" si="5"/>
        <v>13</v>
      </c>
      <c r="Y26" s="3">
        <v>0</v>
      </c>
      <c r="Z26" s="3">
        <v>2</v>
      </c>
      <c r="AA26" s="3">
        <v>4</v>
      </c>
      <c r="AB26" s="17">
        <f t="shared" si="6"/>
        <v>6</v>
      </c>
    </row>
    <row r="27" spans="1:28" x14ac:dyDescent="0.25">
      <c r="A27" s="16" t="s">
        <v>29</v>
      </c>
      <c r="B27" s="4">
        <v>0</v>
      </c>
      <c r="C27" s="4">
        <v>0</v>
      </c>
      <c r="D27" s="4">
        <v>0</v>
      </c>
      <c r="E27" s="12">
        <f t="shared" si="1"/>
        <v>0</v>
      </c>
      <c r="F27" s="4">
        <v>4</v>
      </c>
      <c r="G27" s="4">
        <v>3</v>
      </c>
      <c r="H27" s="4">
        <v>6</v>
      </c>
      <c r="I27" s="12">
        <f t="shared" si="2"/>
        <v>13</v>
      </c>
      <c r="J27" s="4">
        <v>0</v>
      </c>
      <c r="K27" s="4">
        <v>2</v>
      </c>
      <c r="L27" s="4">
        <v>2</v>
      </c>
      <c r="M27" s="17">
        <f t="shared" si="3"/>
        <v>4</v>
      </c>
      <c r="P27" s="16" t="s">
        <v>29</v>
      </c>
      <c r="Q27" s="3">
        <v>0</v>
      </c>
      <c r="R27" s="3">
        <v>0</v>
      </c>
      <c r="S27" s="3">
        <v>0</v>
      </c>
      <c r="T27" s="12">
        <f t="shared" si="4"/>
        <v>0</v>
      </c>
      <c r="U27" s="3">
        <v>2</v>
      </c>
      <c r="V27" s="3">
        <v>3</v>
      </c>
      <c r="W27" s="3">
        <v>4</v>
      </c>
      <c r="X27" s="12">
        <f t="shared" si="5"/>
        <v>9</v>
      </c>
      <c r="Y27" s="3">
        <v>4</v>
      </c>
      <c r="Z27" s="3">
        <v>2</v>
      </c>
      <c r="AA27" s="3">
        <v>1</v>
      </c>
      <c r="AB27" s="17">
        <f t="shared" si="6"/>
        <v>7</v>
      </c>
    </row>
    <row r="28" spans="1:28" x14ac:dyDescent="0.25">
      <c r="A28" s="16" t="s">
        <v>30</v>
      </c>
      <c r="B28" s="4">
        <v>0</v>
      </c>
      <c r="C28" s="4">
        <v>0</v>
      </c>
      <c r="D28" s="4">
        <v>0</v>
      </c>
      <c r="E28" s="12">
        <f t="shared" si="1"/>
        <v>0</v>
      </c>
      <c r="F28" s="4">
        <v>6</v>
      </c>
      <c r="G28" s="4">
        <v>4</v>
      </c>
      <c r="H28" s="4">
        <v>7</v>
      </c>
      <c r="I28" s="12">
        <f t="shared" si="2"/>
        <v>17</v>
      </c>
      <c r="J28" s="4">
        <v>2</v>
      </c>
      <c r="K28" s="4">
        <v>3</v>
      </c>
      <c r="L28" s="4">
        <v>1</v>
      </c>
      <c r="M28" s="17">
        <f t="shared" si="3"/>
        <v>6</v>
      </c>
      <c r="P28" s="16" t="s">
        <v>30</v>
      </c>
      <c r="Q28" s="3">
        <v>1</v>
      </c>
      <c r="R28" s="3">
        <v>1</v>
      </c>
      <c r="S28" s="3">
        <v>0</v>
      </c>
      <c r="T28" s="12">
        <f t="shared" si="4"/>
        <v>2</v>
      </c>
      <c r="U28" s="3">
        <v>4</v>
      </c>
      <c r="V28" s="3">
        <v>2</v>
      </c>
      <c r="W28" s="3">
        <v>5</v>
      </c>
      <c r="X28" s="12">
        <f t="shared" si="5"/>
        <v>11</v>
      </c>
      <c r="Y28" s="3">
        <v>1</v>
      </c>
      <c r="Z28" s="3">
        <v>2</v>
      </c>
      <c r="AA28" s="3">
        <v>0</v>
      </c>
      <c r="AB28" s="17">
        <f t="shared" si="6"/>
        <v>3</v>
      </c>
    </row>
    <row r="29" spans="1:28" x14ac:dyDescent="0.25">
      <c r="A29" s="16" t="s">
        <v>31</v>
      </c>
      <c r="B29" s="4">
        <v>0</v>
      </c>
      <c r="C29" s="4">
        <v>0</v>
      </c>
      <c r="D29" s="4">
        <v>0</v>
      </c>
      <c r="E29" s="12">
        <f t="shared" si="1"/>
        <v>0</v>
      </c>
      <c r="F29" s="4">
        <v>3</v>
      </c>
      <c r="G29" s="4">
        <v>5</v>
      </c>
      <c r="H29" s="4">
        <v>3</v>
      </c>
      <c r="I29" s="12">
        <f t="shared" si="2"/>
        <v>11</v>
      </c>
      <c r="J29" s="4">
        <v>1</v>
      </c>
      <c r="K29" s="4">
        <v>1</v>
      </c>
      <c r="L29" s="4">
        <v>3</v>
      </c>
      <c r="M29" s="17">
        <f t="shared" si="3"/>
        <v>5</v>
      </c>
      <c r="P29" s="16" t="s">
        <v>31</v>
      </c>
      <c r="Q29" s="3">
        <v>1</v>
      </c>
      <c r="R29" s="3">
        <v>1</v>
      </c>
      <c r="S29" s="3">
        <v>0</v>
      </c>
      <c r="T29" s="12">
        <f t="shared" si="4"/>
        <v>2</v>
      </c>
      <c r="U29" s="3">
        <v>4</v>
      </c>
      <c r="V29" s="3">
        <v>5</v>
      </c>
      <c r="W29" s="3">
        <v>3</v>
      </c>
      <c r="X29" s="12">
        <f t="shared" si="5"/>
        <v>12</v>
      </c>
      <c r="Y29" s="3">
        <v>1</v>
      </c>
      <c r="Z29" s="3">
        <v>1</v>
      </c>
      <c r="AA29" s="3">
        <v>3</v>
      </c>
      <c r="AB29" s="17">
        <f t="shared" si="6"/>
        <v>5</v>
      </c>
    </row>
    <row r="30" spans="1:28" x14ac:dyDescent="0.25">
      <c r="A30" s="16" t="s">
        <v>32</v>
      </c>
      <c r="B30" s="4">
        <v>0</v>
      </c>
      <c r="C30" s="4">
        <v>0</v>
      </c>
      <c r="D30" s="4">
        <v>0</v>
      </c>
      <c r="E30" s="12">
        <f t="shared" si="1"/>
        <v>0</v>
      </c>
      <c r="F30" s="4">
        <v>5</v>
      </c>
      <c r="G30" s="4">
        <v>5</v>
      </c>
      <c r="H30" s="4">
        <v>5</v>
      </c>
      <c r="I30" s="12">
        <f t="shared" si="2"/>
        <v>15</v>
      </c>
      <c r="J30" s="4">
        <v>0</v>
      </c>
      <c r="K30" s="4">
        <v>2</v>
      </c>
      <c r="L30" s="4">
        <v>1</v>
      </c>
      <c r="M30" s="17">
        <f t="shared" si="3"/>
        <v>3</v>
      </c>
      <c r="P30" s="16" t="s">
        <v>32</v>
      </c>
      <c r="Q30" s="3">
        <v>2</v>
      </c>
      <c r="R30" s="3">
        <v>0</v>
      </c>
      <c r="S30" s="3">
        <v>1</v>
      </c>
      <c r="T30" s="12">
        <f t="shared" si="4"/>
        <v>3</v>
      </c>
      <c r="U30" s="3">
        <v>1</v>
      </c>
      <c r="V30" s="3">
        <v>5</v>
      </c>
      <c r="W30" s="3">
        <v>4</v>
      </c>
      <c r="X30" s="12">
        <f t="shared" si="5"/>
        <v>10</v>
      </c>
      <c r="Y30" s="3">
        <v>0</v>
      </c>
      <c r="Z30" s="3">
        <v>2</v>
      </c>
      <c r="AA30" s="3">
        <v>1</v>
      </c>
      <c r="AB30" s="17">
        <f t="shared" si="6"/>
        <v>3</v>
      </c>
    </row>
    <row r="31" spans="1:28" x14ac:dyDescent="0.25">
      <c r="A31" s="16" t="s">
        <v>33</v>
      </c>
      <c r="B31" s="4">
        <v>0</v>
      </c>
      <c r="C31" s="4">
        <v>0</v>
      </c>
      <c r="D31" s="4">
        <v>0</v>
      </c>
      <c r="E31" s="12">
        <f t="shared" si="1"/>
        <v>0</v>
      </c>
      <c r="F31" s="4">
        <v>5</v>
      </c>
      <c r="G31" s="4">
        <v>5</v>
      </c>
      <c r="H31" s="4">
        <v>7</v>
      </c>
      <c r="I31" s="12">
        <f t="shared" si="2"/>
        <v>17</v>
      </c>
      <c r="J31" s="4">
        <v>3</v>
      </c>
      <c r="K31" s="4">
        <v>1</v>
      </c>
      <c r="L31" s="4">
        <v>1</v>
      </c>
      <c r="M31" s="17">
        <f t="shared" si="3"/>
        <v>5</v>
      </c>
      <c r="P31" s="16" t="s">
        <v>33</v>
      </c>
      <c r="Q31" s="3">
        <v>2</v>
      </c>
      <c r="R31" s="3">
        <v>0</v>
      </c>
      <c r="S31" s="3">
        <v>0</v>
      </c>
      <c r="T31" s="12">
        <f t="shared" si="4"/>
        <v>2</v>
      </c>
      <c r="U31" s="3">
        <v>5</v>
      </c>
      <c r="V31" s="3">
        <v>7</v>
      </c>
      <c r="W31" s="3">
        <v>5</v>
      </c>
      <c r="X31" s="12">
        <f t="shared" si="5"/>
        <v>17</v>
      </c>
      <c r="Y31" s="3">
        <v>0</v>
      </c>
      <c r="Z31" s="3">
        <v>0</v>
      </c>
      <c r="AA31" s="3">
        <v>1</v>
      </c>
      <c r="AB31" s="17">
        <f t="shared" si="6"/>
        <v>1</v>
      </c>
    </row>
    <row r="32" spans="1:28" x14ac:dyDescent="0.25">
      <c r="A32" s="16" t="s">
        <v>34</v>
      </c>
      <c r="B32" s="4">
        <v>0</v>
      </c>
      <c r="C32" s="4">
        <v>0</v>
      </c>
      <c r="D32" s="4">
        <v>0</v>
      </c>
      <c r="E32" s="12">
        <f t="shared" si="1"/>
        <v>0</v>
      </c>
      <c r="F32" s="4">
        <v>6</v>
      </c>
      <c r="G32" s="4">
        <v>4</v>
      </c>
      <c r="H32" s="4">
        <v>4</v>
      </c>
      <c r="I32" s="12">
        <f t="shared" si="2"/>
        <v>14</v>
      </c>
      <c r="J32" s="4">
        <v>2</v>
      </c>
      <c r="K32" s="4">
        <v>0</v>
      </c>
      <c r="L32" s="4">
        <v>4</v>
      </c>
      <c r="M32" s="17">
        <f t="shared" si="3"/>
        <v>6</v>
      </c>
      <c r="P32" s="16" t="s">
        <v>34</v>
      </c>
      <c r="Q32" s="3">
        <v>3</v>
      </c>
      <c r="R32" s="3">
        <v>4</v>
      </c>
      <c r="S32" s="3">
        <v>2</v>
      </c>
      <c r="T32" s="12">
        <f t="shared" si="4"/>
        <v>9</v>
      </c>
      <c r="U32" s="3">
        <v>2</v>
      </c>
      <c r="V32" s="3">
        <v>2</v>
      </c>
      <c r="W32" s="3">
        <v>3</v>
      </c>
      <c r="X32" s="12">
        <f t="shared" si="5"/>
        <v>7</v>
      </c>
      <c r="Y32" s="3">
        <v>0</v>
      </c>
      <c r="Z32" s="3">
        <v>1</v>
      </c>
      <c r="AA32" s="3">
        <v>3</v>
      </c>
      <c r="AB32" s="17">
        <f t="shared" si="6"/>
        <v>4</v>
      </c>
    </row>
    <row r="33" spans="1:28" x14ac:dyDescent="0.25">
      <c r="A33" s="16" t="s">
        <v>35</v>
      </c>
      <c r="B33" s="4">
        <v>0</v>
      </c>
      <c r="C33" s="4">
        <v>0</v>
      </c>
      <c r="D33" s="4">
        <v>0</v>
      </c>
      <c r="E33" s="12">
        <f t="shared" si="1"/>
        <v>0</v>
      </c>
      <c r="F33" s="4">
        <v>1</v>
      </c>
      <c r="G33" s="4">
        <v>1</v>
      </c>
      <c r="H33" s="4">
        <v>3</v>
      </c>
      <c r="I33" s="12">
        <f t="shared" si="2"/>
        <v>5</v>
      </c>
      <c r="J33" s="4">
        <v>3</v>
      </c>
      <c r="K33" s="4">
        <v>4</v>
      </c>
      <c r="L33" s="4">
        <v>4</v>
      </c>
      <c r="M33" s="17">
        <f t="shared" si="3"/>
        <v>11</v>
      </c>
      <c r="P33" s="16" t="s">
        <v>35</v>
      </c>
      <c r="Q33" s="3">
        <v>1</v>
      </c>
      <c r="R33" s="3">
        <v>4</v>
      </c>
      <c r="S33" s="3">
        <v>0</v>
      </c>
      <c r="T33" s="12">
        <f t="shared" si="4"/>
        <v>5</v>
      </c>
      <c r="U33" s="3">
        <v>3</v>
      </c>
      <c r="V33" s="3">
        <v>5</v>
      </c>
      <c r="W33" s="3">
        <v>6</v>
      </c>
      <c r="X33" s="12">
        <f t="shared" si="5"/>
        <v>14</v>
      </c>
      <c r="Y33" s="3">
        <v>0</v>
      </c>
      <c r="Z33" s="3">
        <v>1</v>
      </c>
      <c r="AA33" s="3">
        <v>1</v>
      </c>
      <c r="AB33" s="17">
        <f t="shared" si="6"/>
        <v>2</v>
      </c>
    </row>
    <row r="34" spans="1:28" x14ac:dyDescent="0.25">
      <c r="A34" s="16" t="s">
        <v>36</v>
      </c>
      <c r="B34" s="4">
        <v>0</v>
      </c>
      <c r="C34" s="4">
        <v>0</v>
      </c>
      <c r="D34" s="4">
        <v>0</v>
      </c>
      <c r="E34" s="12">
        <f t="shared" si="1"/>
        <v>0</v>
      </c>
      <c r="F34" s="4">
        <v>2</v>
      </c>
      <c r="G34" s="4">
        <v>4</v>
      </c>
      <c r="H34" s="4">
        <v>4</v>
      </c>
      <c r="I34" s="12">
        <f t="shared" si="2"/>
        <v>10</v>
      </c>
      <c r="J34" s="4">
        <v>6</v>
      </c>
      <c r="K34" s="4">
        <v>3</v>
      </c>
      <c r="L34" s="4">
        <v>1</v>
      </c>
      <c r="M34" s="17">
        <f t="shared" si="3"/>
        <v>10</v>
      </c>
      <c r="P34" s="16" t="s">
        <v>36</v>
      </c>
      <c r="Q34" s="3">
        <v>0</v>
      </c>
      <c r="R34" s="3">
        <v>3</v>
      </c>
      <c r="S34" s="3">
        <v>1</v>
      </c>
      <c r="T34" s="12">
        <f t="shared" si="4"/>
        <v>4</v>
      </c>
      <c r="U34" s="3">
        <v>5</v>
      </c>
      <c r="V34" s="3">
        <v>1</v>
      </c>
      <c r="W34" s="3">
        <v>2</v>
      </c>
      <c r="X34" s="12">
        <f t="shared" si="5"/>
        <v>8</v>
      </c>
      <c r="Y34" s="3">
        <v>0</v>
      </c>
      <c r="Z34" s="3">
        <v>2</v>
      </c>
      <c r="AA34" s="3">
        <v>3</v>
      </c>
      <c r="AB34" s="17">
        <f t="shared" si="6"/>
        <v>5</v>
      </c>
    </row>
    <row r="35" spans="1:28" x14ac:dyDescent="0.25">
      <c r="A35" s="16" t="s">
        <v>37</v>
      </c>
      <c r="B35" s="4">
        <v>0</v>
      </c>
      <c r="C35" s="4">
        <v>0</v>
      </c>
      <c r="D35" s="4">
        <v>0</v>
      </c>
      <c r="E35" s="12">
        <f t="shared" si="1"/>
        <v>0</v>
      </c>
      <c r="F35" s="4">
        <v>1</v>
      </c>
      <c r="G35" s="4">
        <v>4</v>
      </c>
      <c r="H35" s="4">
        <v>1</v>
      </c>
      <c r="I35" s="12">
        <f t="shared" si="2"/>
        <v>6</v>
      </c>
      <c r="J35" s="4">
        <v>3</v>
      </c>
      <c r="K35" s="4">
        <v>2</v>
      </c>
      <c r="L35" s="4">
        <v>2</v>
      </c>
      <c r="M35" s="17">
        <f t="shared" si="3"/>
        <v>7</v>
      </c>
      <c r="P35" s="16" t="s">
        <v>37</v>
      </c>
      <c r="Q35" s="3">
        <v>1</v>
      </c>
      <c r="R35" s="3">
        <v>1</v>
      </c>
      <c r="S35" s="3">
        <v>1</v>
      </c>
      <c r="T35" s="12">
        <f t="shared" si="4"/>
        <v>3</v>
      </c>
      <c r="U35" s="3">
        <v>6</v>
      </c>
      <c r="V35" s="3">
        <v>2</v>
      </c>
      <c r="W35" s="3">
        <v>5</v>
      </c>
      <c r="X35" s="12">
        <f t="shared" si="5"/>
        <v>13</v>
      </c>
      <c r="Y35" s="3">
        <v>1</v>
      </c>
      <c r="Z35" s="3">
        <v>2</v>
      </c>
      <c r="AA35" s="3">
        <v>0</v>
      </c>
      <c r="AB35" s="17">
        <f t="shared" si="6"/>
        <v>3</v>
      </c>
    </row>
    <row r="36" spans="1:28" x14ac:dyDescent="0.25">
      <c r="A36" s="16" t="s">
        <v>38</v>
      </c>
      <c r="B36" s="4">
        <v>1</v>
      </c>
      <c r="C36" s="4">
        <v>4</v>
      </c>
      <c r="D36" s="4">
        <v>1</v>
      </c>
      <c r="E36" s="12">
        <f t="shared" si="1"/>
        <v>6</v>
      </c>
      <c r="F36" s="4">
        <v>3</v>
      </c>
      <c r="G36" s="4">
        <v>1</v>
      </c>
      <c r="H36" s="4">
        <v>8</v>
      </c>
      <c r="I36" s="12">
        <f t="shared" si="2"/>
        <v>12</v>
      </c>
      <c r="J36" s="4">
        <v>1</v>
      </c>
      <c r="K36" s="4">
        <v>1</v>
      </c>
      <c r="L36" s="4">
        <v>0</v>
      </c>
      <c r="M36" s="17">
        <f t="shared" si="3"/>
        <v>2</v>
      </c>
      <c r="P36" s="16" t="s">
        <v>38</v>
      </c>
      <c r="Q36" s="3">
        <v>6</v>
      </c>
      <c r="R36" s="3">
        <v>5</v>
      </c>
      <c r="S36" s="3">
        <v>1</v>
      </c>
      <c r="T36" s="12">
        <f t="shared" si="4"/>
        <v>12</v>
      </c>
      <c r="U36" s="3">
        <v>1</v>
      </c>
      <c r="V36" s="3">
        <v>1</v>
      </c>
      <c r="W36" s="3">
        <v>5</v>
      </c>
      <c r="X36" s="12">
        <f t="shared" si="5"/>
        <v>7</v>
      </c>
      <c r="Y36" s="3">
        <v>0</v>
      </c>
      <c r="Z36" s="3">
        <v>1</v>
      </c>
      <c r="AA36" s="3">
        <v>0</v>
      </c>
      <c r="AB36" s="17">
        <f t="shared" si="6"/>
        <v>1</v>
      </c>
    </row>
    <row r="37" spans="1:28" x14ac:dyDescent="0.25">
      <c r="A37" s="16" t="s">
        <v>39</v>
      </c>
      <c r="B37" s="4">
        <v>1</v>
      </c>
      <c r="C37" s="4">
        <v>2</v>
      </c>
      <c r="D37" s="4">
        <v>2</v>
      </c>
      <c r="E37" s="12">
        <f t="shared" si="1"/>
        <v>5</v>
      </c>
      <c r="F37" s="4">
        <v>6</v>
      </c>
      <c r="G37" s="4">
        <v>4</v>
      </c>
      <c r="H37" s="4">
        <v>2</v>
      </c>
      <c r="I37" s="12">
        <f t="shared" si="2"/>
        <v>12</v>
      </c>
      <c r="J37" s="4">
        <v>0</v>
      </c>
      <c r="K37" s="4">
        <v>0</v>
      </c>
      <c r="L37" s="4">
        <v>1</v>
      </c>
      <c r="M37" s="17">
        <f t="shared" si="3"/>
        <v>1</v>
      </c>
      <c r="P37" s="16" t="s">
        <v>39</v>
      </c>
      <c r="Q37" s="3">
        <v>4</v>
      </c>
      <c r="R37" s="3">
        <v>4</v>
      </c>
      <c r="S37" s="3">
        <v>3</v>
      </c>
      <c r="T37" s="12">
        <f t="shared" si="4"/>
        <v>11</v>
      </c>
      <c r="U37" s="3">
        <v>3</v>
      </c>
      <c r="V37" s="3">
        <v>1</v>
      </c>
      <c r="W37" s="3">
        <v>3</v>
      </c>
      <c r="X37" s="12">
        <f t="shared" si="5"/>
        <v>7</v>
      </c>
      <c r="Y37" s="3">
        <v>0</v>
      </c>
      <c r="Z37" s="3">
        <v>0</v>
      </c>
      <c r="AA37" s="3">
        <v>0</v>
      </c>
      <c r="AB37" s="17">
        <f t="shared" si="6"/>
        <v>0</v>
      </c>
    </row>
    <row r="38" spans="1:28" x14ac:dyDescent="0.25">
      <c r="A38" s="16" t="s">
        <v>40</v>
      </c>
      <c r="B38" s="4">
        <v>3</v>
      </c>
      <c r="C38" s="4">
        <v>1</v>
      </c>
      <c r="D38" s="4">
        <v>0</v>
      </c>
      <c r="E38" s="12">
        <f t="shared" si="1"/>
        <v>4</v>
      </c>
      <c r="F38" s="4">
        <v>2</v>
      </c>
      <c r="G38" s="4">
        <v>1</v>
      </c>
      <c r="H38" s="4">
        <v>4</v>
      </c>
      <c r="I38" s="12">
        <f t="shared" si="2"/>
        <v>7</v>
      </c>
      <c r="J38" s="4">
        <v>0</v>
      </c>
      <c r="K38" s="4">
        <v>2</v>
      </c>
      <c r="L38" s="4">
        <v>1</v>
      </c>
      <c r="M38" s="17">
        <f t="shared" si="3"/>
        <v>3</v>
      </c>
      <c r="P38" s="16" t="s">
        <v>40</v>
      </c>
      <c r="Q38" s="3">
        <v>4</v>
      </c>
      <c r="R38" s="3">
        <v>2</v>
      </c>
      <c r="S38" s="3">
        <v>7</v>
      </c>
      <c r="T38" s="12">
        <f t="shared" si="4"/>
        <v>13</v>
      </c>
      <c r="U38" s="3">
        <v>2</v>
      </c>
      <c r="V38" s="3">
        <v>5</v>
      </c>
      <c r="W38" s="3">
        <v>2</v>
      </c>
      <c r="X38" s="12">
        <f t="shared" si="5"/>
        <v>9</v>
      </c>
      <c r="Y38" s="3">
        <v>0</v>
      </c>
      <c r="Z38" s="3">
        <v>0</v>
      </c>
      <c r="AA38" s="3">
        <v>0</v>
      </c>
      <c r="AB38" s="17">
        <f t="shared" si="6"/>
        <v>0</v>
      </c>
    </row>
    <row r="39" spans="1:28" x14ac:dyDescent="0.25">
      <c r="A39" s="16" t="s">
        <v>41</v>
      </c>
      <c r="B39" s="4">
        <v>1</v>
      </c>
      <c r="C39" s="4">
        <v>0</v>
      </c>
      <c r="D39" s="4">
        <v>1</v>
      </c>
      <c r="E39" s="12">
        <f t="shared" si="1"/>
        <v>2</v>
      </c>
      <c r="F39" s="4">
        <v>4</v>
      </c>
      <c r="G39" s="4">
        <v>3</v>
      </c>
      <c r="H39" s="4">
        <v>2</v>
      </c>
      <c r="I39" s="12">
        <f t="shared" si="2"/>
        <v>9</v>
      </c>
      <c r="J39" s="4">
        <v>1</v>
      </c>
      <c r="K39" s="4">
        <v>5</v>
      </c>
      <c r="L39" s="4">
        <v>1</v>
      </c>
      <c r="M39" s="17">
        <f t="shared" si="3"/>
        <v>7</v>
      </c>
      <c r="P39" s="16" t="s">
        <v>41</v>
      </c>
      <c r="Q39" s="3">
        <v>4</v>
      </c>
      <c r="R39" s="3">
        <v>3</v>
      </c>
      <c r="S39" s="3">
        <v>1</v>
      </c>
      <c r="T39" s="12">
        <f t="shared" si="4"/>
        <v>8</v>
      </c>
      <c r="U39" s="3">
        <v>4</v>
      </c>
      <c r="V39" s="3">
        <v>1</v>
      </c>
      <c r="W39" s="3">
        <v>3</v>
      </c>
      <c r="X39" s="12">
        <f t="shared" si="5"/>
        <v>8</v>
      </c>
      <c r="Y39" s="3">
        <v>0</v>
      </c>
      <c r="Z39" s="3">
        <v>0</v>
      </c>
      <c r="AA39" s="3">
        <v>0</v>
      </c>
      <c r="AB39" s="17">
        <f t="shared" si="6"/>
        <v>0</v>
      </c>
    </row>
    <row r="40" spans="1:28" x14ac:dyDescent="0.25">
      <c r="A40" s="16" t="s">
        <v>42</v>
      </c>
      <c r="B40" s="4">
        <v>3</v>
      </c>
      <c r="C40" s="4">
        <v>2</v>
      </c>
      <c r="D40" s="4">
        <v>1</v>
      </c>
      <c r="E40" s="12">
        <f t="shared" si="1"/>
        <v>6</v>
      </c>
      <c r="F40" s="4">
        <v>4</v>
      </c>
      <c r="G40" s="4">
        <v>3</v>
      </c>
      <c r="H40" s="4">
        <v>4</v>
      </c>
      <c r="I40" s="12">
        <f t="shared" si="2"/>
        <v>11</v>
      </c>
      <c r="J40" s="4">
        <v>0</v>
      </c>
      <c r="K40" s="4">
        <v>1</v>
      </c>
      <c r="L40" s="4">
        <v>0</v>
      </c>
      <c r="M40" s="17">
        <f t="shared" si="3"/>
        <v>1</v>
      </c>
      <c r="P40" s="16" t="s">
        <v>42</v>
      </c>
      <c r="Q40" s="3">
        <v>4</v>
      </c>
      <c r="R40" s="3">
        <v>2</v>
      </c>
      <c r="S40" s="3">
        <v>3</v>
      </c>
      <c r="T40" s="12">
        <f t="shared" si="4"/>
        <v>9</v>
      </c>
      <c r="U40" s="3">
        <v>2</v>
      </c>
      <c r="V40" s="3">
        <v>4</v>
      </c>
      <c r="W40" s="3">
        <v>3</v>
      </c>
      <c r="X40" s="12">
        <f t="shared" si="5"/>
        <v>9</v>
      </c>
      <c r="Y40" s="3">
        <v>0</v>
      </c>
      <c r="Z40" s="3">
        <v>0</v>
      </c>
      <c r="AA40" s="3">
        <v>0</v>
      </c>
      <c r="AB40" s="17">
        <f t="shared" si="6"/>
        <v>0</v>
      </c>
    </row>
    <row r="41" spans="1:28" x14ac:dyDescent="0.25">
      <c r="A41" s="16" t="s">
        <v>43</v>
      </c>
      <c r="B41" s="4">
        <v>1</v>
      </c>
      <c r="C41" s="4">
        <v>2</v>
      </c>
      <c r="D41" s="4">
        <v>4</v>
      </c>
      <c r="E41" s="12">
        <f t="shared" si="1"/>
        <v>7</v>
      </c>
      <c r="F41" s="4">
        <v>5</v>
      </c>
      <c r="G41" s="4">
        <v>3</v>
      </c>
      <c r="H41" s="4">
        <v>4</v>
      </c>
      <c r="I41" s="12">
        <f t="shared" si="2"/>
        <v>12</v>
      </c>
      <c r="J41" s="4">
        <v>0</v>
      </c>
      <c r="K41" s="4">
        <v>1</v>
      </c>
      <c r="L41" s="4">
        <v>0</v>
      </c>
      <c r="M41" s="17">
        <f t="shared" si="3"/>
        <v>1</v>
      </c>
      <c r="P41" s="16" t="s">
        <v>43</v>
      </c>
      <c r="Q41" s="3">
        <v>3</v>
      </c>
      <c r="R41" s="3">
        <v>4</v>
      </c>
      <c r="S41" s="3">
        <v>2</v>
      </c>
      <c r="T41" s="12">
        <f t="shared" si="4"/>
        <v>9</v>
      </c>
      <c r="U41" s="3">
        <v>2</v>
      </c>
      <c r="V41" s="3">
        <v>4</v>
      </c>
      <c r="W41" s="3">
        <v>3</v>
      </c>
      <c r="X41" s="12">
        <f t="shared" si="5"/>
        <v>9</v>
      </c>
      <c r="Y41" s="3">
        <v>0</v>
      </c>
      <c r="Z41" s="3">
        <v>0</v>
      </c>
      <c r="AA41" s="3">
        <v>0</v>
      </c>
      <c r="AB41" s="17">
        <f t="shared" si="6"/>
        <v>0</v>
      </c>
    </row>
    <row r="42" spans="1:28" x14ac:dyDescent="0.25">
      <c r="A42" s="16" t="s">
        <v>44</v>
      </c>
      <c r="B42" s="4">
        <v>3</v>
      </c>
      <c r="C42" s="4">
        <v>3</v>
      </c>
      <c r="D42" s="4">
        <v>1</v>
      </c>
      <c r="E42" s="12">
        <f t="shared" si="1"/>
        <v>7</v>
      </c>
      <c r="F42" s="4">
        <v>0</v>
      </c>
      <c r="G42" s="4">
        <v>4</v>
      </c>
      <c r="H42" s="4">
        <v>4</v>
      </c>
      <c r="I42" s="12">
        <f t="shared" si="2"/>
        <v>8</v>
      </c>
      <c r="J42" s="4">
        <v>0</v>
      </c>
      <c r="K42" s="4">
        <v>1</v>
      </c>
      <c r="L42" s="4">
        <v>2</v>
      </c>
      <c r="M42" s="17">
        <f t="shared" si="3"/>
        <v>3</v>
      </c>
      <c r="P42" s="16" t="s">
        <v>44</v>
      </c>
      <c r="Q42" s="3">
        <v>5</v>
      </c>
      <c r="R42" s="3">
        <v>2</v>
      </c>
      <c r="S42" s="3">
        <v>2</v>
      </c>
      <c r="T42" s="12">
        <f t="shared" si="4"/>
        <v>9</v>
      </c>
      <c r="U42" s="3">
        <v>3</v>
      </c>
      <c r="V42" s="3">
        <v>3</v>
      </c>
      <c r="W42" s="3">
        <v>2</v>
      </c>
      <c r="X42" s="12">
        <f t="shared" si="5"/>
        <v>8</v>
      </c>
      <c r="Y42" s="3">
        <v>0</v>
      </c>
      <c r="Z42" s="3">
        <v>0</v>
      </c>
      <c r="AA42" s="3">
        <v>0</v>
      </c>
      <c r="AB42" s="17">
        <f t="shared" si="6"/>
        <v>0</v>
      </c>
    </row>
    <row r="43" spans="1:28" x14ac:dyDescent="0.25">
      <c r="A43" s="16" t="s">
        <v>45</v>
      </c>
      <c r="B43" s="4">
        <v>0</v>
      </c>
      <c r="C43" s="4">
        <v>1</v>
      </c>
      <c r="D43" s="4">
        <v>2</v>
      </c>
      <c r="E43" s="12">
        <f t="shared" si="1"/>
        <v>3</v>
      </c>
      <c r="F43" s="4">
        <v>1</v>
      </c>
      <c r="G43" s="4">
        <v>3</v>
      </c>
      <c r="H43" s="4">
        <v>3</v>
      </c>
      <c r="I43" s="12">
        <f t="shared" si="2"/>
        <v>7</v>
      </c>
      <c r="J43" s="4">
        <v>3</v>
      </c>
      <c r="K43" s="4">
        <v>2</v>
      </c>
      <c r="L43" s="4">
        <v>1</v>
      </c>
      <c r="M43" s="17">
        <f t="shared" si="3"/>
        <v>6</v>
      </c>
      <c r="P43" s="16" t="s">
        <v>45</v>
      </c>
      <c r="Q43" s="3">
        <v>4</v>
      </c>
      <c r="R43" s="3">
        <v>4</v>
      </c>
      <c r="S43" s="3">
        <v>1</v>
      </c>
      <c r="T43" s="12">
        <f t="shared" si="4"/>
        <v>9</v>
      </c>
      <c r="U43" s="3">
        <v>1</v>
      </c>
      <c r="V43" s="3">
        <v>2</v>
      </c>
      <c r="W43" s="3">
        <v>3</v>
      </c>
      <c r="X43" s="12">
        <f t="shared" si="5"/>
        <v>6</v>
      </c>
      <c r="Y43" s="3">
        <v>0</v>
      </c>
      <c r="Z43" s="3">
        <v>0</v>
      </c>
      <c r="AA43" s="3">
        <v>0</v>
      </c>
      <c r="AB43" s="17">
        <f t="shared" si="6"/>
        <v>0</v>
      </c>
    </row>
    <row r="44" spans="1:28" x14ac:dyDescent="0.25">
      <c r="A44" s="16" t="s">
        <v>46</v>
      </c>
      <c r="B44" s="4">
        <v>0</v>
      </c>
      <c r="C44" s="4">
        <v>2</v>
      </c>
      <c r="D44" s="4">
        <v>4</v>
      </c>
      <c r="E44" s="12">
        <f t="shared" si="1"/>
        <v>6</v>
      </c>
      <c r="F44" s="4">
        <v>4</v>
      </c>
      <c r="G44" s="4">
        <v>4</v>
      </c>
      <c r="H44" s="4">
        <v>2</v>
      </c>
      <c r="I44" s="12">
        <f t="shared" si="2"/>
        <v>10</v>
      </c>
      <c r="J44" s="4">
        <v>2</v>
      </c>
      <c r="K44" s="4">
        <v>2</v>
      </c>
      <c r="L44" s="4">
        <v>2</v>
      </c>
      <c r="M44" s="17">
        <f t="shared" si="3"/>
        <v>6</v>
      </c>
      <c r="P44" s="16" t="s">
        <v>46</v>
      </c>
      <c r="Q44" s="3">
        <v>3</v>
      </c>
      <c r="R44" s="3">
        <v>1</v>
      </c>
      <c r="S44" s="3">
        <v>2</v>
      </c>
      <c r="T44" s="12">
        <f t="shared" si="4"/>
        <v>6</v>
      </c>
      <c r="U44" s="3">
        <v>2</v>
      </c>
      <c r="V44" s="3">
        <v>5</v>
      </c>
      <c r="W44" s="3">
        <v>1</v>
      </c>
      <c r="X44" s="12">
        <f t="shared" si="5"/>
        <v>8</v>
      </c>
      <c r="Y44" s="3">
        <v>0</v>
      </c>
      <c r="Z44" s="3">
        <v>0</v>
      </c>
      <c r="AA44" s="3">
        <v>0</v>
      </c>
      <c r="AB44" s="17">
        <f t="shared" si="6"/>
        <v>0</v>
      </c>
    </row>
    <row r="45" spans="1:28" x14ac:dyDescent="0.25">
      <c r="A45" s="16" t="s">
        <v>47</v>
      </c>
      <c r="B45" s="4">
        <v>1</v>
      </c>
      <c r="C45" s="4">
        <v>0</v>
      </c>
      <c r="D45" s="4">
        <v>1</v>
      </c>
      <c r="E45" s="12">
        <f t="shared" si="1"/>
        <v>2</v>
      </c>
      <c r="F45" s="4">
        <v>3</v>
      </c>
      <c r="G45" s="4">
        <v>6</v>
      </c>
      <c r="H45" s="4">
        <v>2</v>
      </c>
      <c r="I45" s="12">
        <f t="shared" si="2"/>
        <v>11</v>
      </c>
      <c r="J45" s="4">
        <v>2</v>
      </c>
      <c r="K45" s="4">
        <v>0</v>
      </c>
      <c r="L45" s="4">
        <v>1</v>
      </c>
      <c r="M45" s="17">
        <f t="shared" si="3"/>
        <v>3</v>
      </c>
      <c r="P45" s="16" t="s">
        <v>47</v>
      </c>
      <c r="Q45" s="3">
        <v>5</v>
      </c>
      <c r="R45" s="3">
        <v>1</v>
      </c>
      <c r="S45" s="3">
        <v>1</v>
      </c>
      <c r="T45" s="12">
        <f t="shared" si="4"/>
        <v>7</v>
      </c>
      <c r="U45" s="3">
        <v>3</v>
      </c>
      <c r="V45" s="3">
        <v>6</v>
      </c>
      <c r="W45" s="3">
        <v>4</v>
      </c>
      <c r="X45" s="12">
        <f t="shared" si="5"/>
        <v>13</v>
      </c>
      <c r="Y45" s="3">
        <v>0</v>
      </c>
      <c r="Z45" s="3">
        <v>0</v>
      </c>
      <c r="AA45" s="3">
        <v>0</v>
      </c>
      <c r="AB45" s="17">
        <f t="shared" si="6"/>
        <v>0</v>
      </c>
    </row>
    <row r="46" spans="1:28" x14ac:dyDescent="0.25">
      <c r="A46" s="16" t="s">
        <v>48</v>
      </c>
      <c r="B46" s="4">
        <v>2</v>
      </c>
      <c r="C46" s="4">
        <v>2</v>
      </c>
      <c r="D46" s="4">
        <v>3</v>
      </c>
      <c r="E46" s="12">
        <f t="shared" si="1"/>
        <v>7</v>
      </c>
      <c r="F46" s="4">
        <v>2</v>
      </c>
      <c r="G46" s="4">
        <v>2</v>
      </c>
      <c r="H46" s="4">
        <v>2</v>
      </c>
      <c r="I46" s="12">
        <f t="shared" si="2"/>
        <v>6</v>
      </c>
      <c r="J46" s="4">
        <v>3</v>
      </c>
      <c r="K46" s="4">
        <v>1</v>
      </c>
      <c r="L46" s="4">
        <v>0</v>
      </c>
      <c r="M46" s="17">
        <f t="shared" si="3"/>
        <v>4</v>
      </c>
      <c r="P46" s="16" t="s">
        <v>48</v>
      </c>
      <c r="Q46" s="3">
        <v>3</v>
      </c>
      <c r="R46" s="3">
        <v>5</v>
      </c>
      <c r="S46" s="20">
        <v>0</v>
      </c>
      <c r="T46" s="12">
        <f t="shared" si="4"/>
        <v>8</v>
      </c>
      <c r="U46" s="3">
        <v>3</v>
      </c>
      <c r="V46" s="3">
        <v>4</v>
      </c>
      <c r="W46" s="20"/>
      <c r="X46" s="12">
        <f t="shared" si="5"/>
        <v>7</v>
      </c>
      <c r="Y46" s="3">
        <v>0</v>
      </c>
      <c r="Z46" s="3">
        <v>0</v>
      </c>
      <c r="AA46" s="20"/>
      <c r="AB46" s="17">
        <f t="shared" si="6"/>
        <v>0</v>
      </c>
    </row>
    <row r="47" spans="1:28" x14ac:dyDescent="0.25">
      <c r="A47" s="16" t="s">
        <v>49</v>
      </c>
      <c r="B47" s="4">
        <v>2</v>
      </c>
      <c r="C47" s="4">
        <v>2</v>
      </c>
      <c r="D47" s="4">
        <v>2</v>
      </c>
      <c r="E47" s="12">
        <f t="shared" si="1"/>
        <v>6</v>
      </c>
      <c r="F47" s="4">
        <v>2</v>
      </c>
      <c r="G47" s="4">
        <v>4</v>
      </c>
      <c r="H47" s="4">
        <v>4</v>
      </c>
      <c r="I47" s="12">
        <f t="shared" si="2"/>
        <v>10</v>
      </c>
      <c r="J47" s="4">
        <v>2</v>
      </c>
      <c r="K47" s="4">
        <v>0</v>
      </c>
      <c r="L47" s="4">
        <v>0</v>
      </c>
      <c r="M47" s="17">
        <f t="shared" si="3"/>
        <v>2</v>
      </c>
      <c r="P47" s="16" t="s">
        <v>49</v>
      </c>
      <c r="Q47" s="3">
        <v>3</v>
      </c>
      <c r="R47" s="3">
        <v>1</v>
      </c>
      <c r="S47" s="20">
        <v>0</v>
      </c>
      <c r="T47" s="12">
        <f t="shared" si="4"/>
        <v>4</v>
      </c>
      <c r="U47" s="3">
        <v>2</v>
      </c>
      <c r="V47" s="3">
        <v>3</v>
      </c>
      <c r="W47" s="20"/>
      <c r="X47" s="12">
        <f t="shared" si="5"/>
        <v>5</v>
      </c>
      <c r="Y47" s="3">
        <v>0</v>
      </c>
      <c r="Z47" s="3">
        <v>0</v>
      </c>
      <c r="AA47" s="20"/>
      <c r="AB47" s="17">
        <f t="shared" si="6"/>
        <v>0</v>
      </c>
    </row>
    <row r="48" spans="1:28" x14ac:dyDescent="0.25">
      <c r="A48" s="16" t="s">
        <v>50</v>
      </c>
      <c r="B48" s="4">
        <v>2</v>
      </c>
      <c r="C48" s="4">
        <v>1</v>
      </c>
      <c r="D48" s="4">
        <v>1</v>
      </c>
      <c r="E48" s="12">
        <f t="shared" si="1"/>
        <v>4</v>
      </c>
      <c r="F48" s="4">
        <v>2</v>
      </c>
      <c r="G48" s="4">
        <v>3</v>
      </c>
      <c r="H48" s="4">
        <v>2</v>
      </c>
      <c r="I48" s="12">
        <f t="shared" si="2"/>
        <v>7</v>
      </c>
      <c r="J48" s="4">
        <v>0</v>
      </c>
      <c r="K48" s="4">
        <v>2</v>
      </c>
      <c r="L48" s="4">
        <v>0</v>
      </c>
      <c r="M48" s="17">
        <f t="shared" si="3"/>
        <v>2</v>
      </c>
      <c r="P48" s="16" t="s">
        <v>50</v>
      </c>
      <c r="Q48" s="3">
        <v>2</v>
      </c>
      <c r="R48" s="3">
        <v>3</v>
      </c>
      <c r="S48" s="20">
        <v>0</v>
      </c>
      <c r="T48" s="12">
        <f t="shared" si="4"/>
        <v>5</v>
      </c>
      <c r="U48" s="3">
        <v>3</v>
      </c>
      <c r="V48" s="3">
        <v>3</v>
      </c>
      <c r="W48" s="20"/>
      <c r="X48" s="12">
        <f t="shared" si="5"/>
        <v>6</v>
      </c>
      <c r="Y48" s="3">
        <v>0</v>
      </c>
      <c r="Z48" s="3">
        <v>0</v>
      </c>
      <c r="AA48" s="20"/>
      <c r="AB48" s="17">
        <f t="shared" si="6"/>
        <v>0</v>
      </c>
    </row>
    <row r="49" spans="1:28" x14ac:dyDescent="0.25">
      <c r="A49" s="16" t="s">
        <v>51</v>
      </c>
      <c r="B49" s="4">
        <v>3</v>
      </c>
      <c r="C49" s="4">
        <v>2</v>
      </c>
      <c r="D49" s="4">
        <v>0</v>
      </c>
      <c r="E49" s="12">
        <f t="shared" si="1"/>
        <v>5</v>
      </c>
      <c r="F49" s="4">
        <v>1</v>
      </c>
      <c r="G49" s="4">
        <v>1</v>
      </c>
      <c r="H49" s="4">
        <v>6</v>
      </c>
      <c r="I49" s="12">
        <f t="shared" si="2"/>
        <v>8</v>
      </c>
      <c r="J49" s="4">
        <v>2</v>
      </c>
      <c r="K49" s="4">
        <v>0</v>
      </c>
      <c r="L49" s="4">
        <v>1</v>
      </c>
      <c r="M49" s="17">
        <f t="shared" si="3"/>
        <v>3</v>
      </c>
      <c r="P49" s="16" t="s">
        <v>51</v>
      </c>
      <c r="Q49" s="3">
        <v>0</v>
      </c>
      <c r="R49" s="3">
        <v>1</v>
      </c>
      <c r="S49" s="20">
        <v>0</v>
      </c>
      <c r="T49" s="12">
        <f t="shared" si="4"/>
        <v>1</v>
      </c>
      <c r="U49" s="3">
        <v>3</v>
      </c>
      <c r="V49" s="3">
        <v>3</v>
      </c>
      <c r="W49" s="20"/>
      <c r="X49" s="12">
        <f t="shared" si="5"/>
        <v>6</v>
      </c>
      <c r="Y49" s="3">
        <v>3</v>
      </c>
      <c r="Z49" s="3">
        <v>5</v>
      </c>
      <c r="AA49" s="20"/>
      <c r="AB49" s="17">
        <f t="shared" si="6"/>
        <v>8</v>
      </c>
    </row>
    <row r="50" spans="1:28" x14ac:dyDescent="0.25">
      <c r="A50" s="16" t="s">
        <v>52</v>
      </c>
      <c r="B50" s="4">
        <v>2</v>
      </c>
      <c r="C50" s="4">
        <v>2</v>
      </c>
      <c r="D50" s="4">
        <v>2</v>
      </c>
      <c r="E50" s="12">
        <f t="shared" si="1"/>
        <v>6</v>
      </c>
      <c r="F50" s="4">
        <v>4</v>
      </c>
      <c r="G50" s="4">
        <v>2</v>
      </c>
      <c r="H50" s="4">
        <v>5</v>
      </c>
      <c r="I50" s="12">
        <f t="shared" si="2"/>
        <v>11</v>
      </c>
      <c r="J50" s="4">
        <v>2</v>
      </c>
      <c r="K50" s="4">
        <v>2</v>
      </c>
      <c r="L50" s="4">
        <v>0</v>
      </c>
      <c r="M50" s="17">
        <f t="shared" si="3"/>
        <v>4</v>
      </c>
      <c r="P50" s="16" t="s">
        <v>52</v>
      </c>
      <c r="Q50" s="3">
        <v>1</v>
      </c>
      <c r="R50" s="3">
        <v>1</v>
      </c>
      <c r="S50" s="20">
        <v>0</v>
      </c>
      <c r="T50" s="12">
        <f t="shared" si="4"/>
        <v>2</v>
      </c>
      <c r="U50" s="3">
        <v>4</v>
      </c>
      <c r="V50" s="3">
        <v>5</v>
      </c>
      <c r="W50" s="20"/>
      <c r="X50" s="12">
        <f t="shared" si="5"/>
        <v>9</v>
      </c>
      <c r="Y50" s="3">
        <v>0</v>
      </c>
      <c r="Z50" s="3">
        <v>0</v>
      </c>
      <c r="AA50" s="20"/>
      <c r="AB50" s="17">
        <f t="shared" si="6"/>
        <v>0</v>
      </c>
    </row>
    <row r="51" spans="1:28" x14ac:dyDescent="0.25">
      <c r="A51" s="16" t="s">
        <v>53</v>
      </c>
      <c r="B51" s="4">
        <v>0</v>
      </c>
      <c r="C51" s="4">
        <v>0</v>
      </c>
      <c r="D51" s="4">
        <v>0</v>
      </c>
      <c r="E51" s="12">
        <f t="shared" si="1"/>
        <v>0</v>
      </c>
      <c r="F51" s="4">
        <v>3</v>
      </c>
      <c r="G51" s="4">
        <v>4</v>
      </c>
      <c r="H51" s="4">
        <v>3</v>
      </c>
      <c r="I51" s="12">
        <f t="shared" si="2"/>
        <v>10</v>
      </c>
      <c r="J51" s="4">
        <v>1</v>
      </c>
      <c r="K51" s="4">
        <v>2</v>
      </c>
      <c r="L51" s="4">
        <v>2</v>
      </c>
      <c r="M51" s="17">
        <f t="shared" si="3"/>
        <v>5</v>
      </c>
      <c r="P51" s="16" t="s">
        <v>53</v>
      </c>
      <c r="Q51" s="3">
        <v>1</v>
      </c>
      <c r="R51" s="3">
        <v>3</v>
      </c>
      <c r="S51" s="20">
        <v>0</v>
      </c>
      <c r="T51" s="12">
        <f t="shared" si="4"/>
        <v>4</v>
      </c>
      <c r="U51" s="3">
        <v>4</v>
      </c>
      <c r="V51" s="3">
        <v>3</v>
      </c>
      <c r="W51" s="20"/>
      <c r="X51" s="12">
        <f t="shared" si="5"/>
        <v>7</v>
      </c>
      <c r="Y51" s="3">
        <v>2</v>
      </c>
      <c r="Z51" s="3">
        <v>1</v>
      </c>
      <c r="AA51" s="20"/>
      <c r="AB51" s="17">
        <f t="shared" si="6"/>
        <v>3</v>
      </c>
    </row>
    <row r="52" spans="1:28" ht="15.75" customHeight="1" x14ac:dyDescent="0.25">
      <c r="A52" s="16" t="s">
        <v>54</v>
      </c>
      <c r="B52" s="4">
        <v>3</v>
      </c>
      <c r="C52" s="4">
        <v>2</v>
      </c>
      <c r="D52" s="4">
        <v>0</v>
      </c>
      <c r="E52" s="13">
        <f t="shared" si="1"/>
        <v>5</v>
      </c>
      <c r="F52" s="4">
        <v>1</v>
      </c>
      <c r="G52" s="4">
        <v>1</v>
      </c>
      <c r="H52" s="4">
        <v>2</v>
      </c>
      <c r="I52" s="13">
        <f t="shared" si="2"/>
        <v>4</v>
      </c>
      <c r="J52" s="4">
        <v>2</v>
      </c>
      <c r="K52" s="4">
        <v>2</v>
      </c>
      <c r="L52" s="4">
        <v>1</v>
      </c>
      <c r="M52" s="18">
        <f t="shared" si="3"/>
        <v>5</v>
      </c>
      <c r="P52" s="16" t="s">
        <v>54</v>
      </c>
      <c r="Q52" s="3">
        <v>1</v>
      </c>
      <c r="R52" s="3">
        <v>2</v>
      </c>
      <c r="S52" s="20">
        <v>0</v>
      </c>
      <c r="T52" s="13">
        <f t="shared" si="4"/>
        <v>3</v>
      </c>
      <c r="U52" s="3">
        <v>3</v>
      </c>
      <c r="V52" s="3">
        <v>5</v>
      </c>
      <c r="W52" s="20"/>
      <c r="X52" s="13">
        <f t="shared" si="5"/>
        <v>8</v>
      </c>
      <c r="Y52" s="3">
        <v>0</v>
      </c>
      <c r="Z52" s="3">
        <v>0</v>
      </c>
      <c r="AA52" s="20"/>
      <c r="AB52" s="18">
        <f t="shared" si="6"/>
        <v>0</v>
      </c>
    </row>
    <row r="53" spans="1:28" ht="17.25" customHeight="1" x14ac:dyDescent="0.25">
      <c r="A53" s="19" t="s">
        <v>55</v>
      </c>
      <c r="B53" s="21">
        <f>SUM(B21:B52)</f>
        <v>28</v>
      </c>
      <c r="C53" s="21">
        <f t="shared" ref="C53:M53" si="7">SUM(C21:C52)</f>
        <v>28</v>
      </c>
      <c r="D53" s="22">
        <f t="shared" si="7"/>
        <v>25</v>
      </c>
      <c r="E53" s="23">
        <f t="shared" si="7"/>
        <v>81</v>
      </c>
      <c r="F53" s="24">
        <f t="shared" si="7"/>
        <v>103</v>
      </c>
      <c r="G53" s="21">
        <f t="shared" si="7"/>
        <v>112</v>
      </c>
      <c r="H53" s="22">
        <f t="shared" si="7"/>
        <v>123</v>
      </c>
      <c r="I53" s="23">
        <f t="shared" si="7"/>
        <v>338</v>
      </c>
      <c r="J53" s="24">
        <f t="shared" si="7"/>
        <v>48</v>
      </c>
      <c r="K53" s="21">
        <f t="shared" si="7"/>
        <v>51</v>
      </c>
      <c r="L53" s="22">
        <f t="shared" si="7"/>
        <v>39</v>
      </c>
      <c r="M53" s="25">
        <f t="shared" si="7"/>
        <v>138</v>
      </c>
      <c r="P53" s="19" t="s">
        <v>55</v>
      </c>
      <c r="Q53" s="21">
        <f>SUM(Q21:Q52)</f>
        <v>70</v>
      </c>
      <c r="R53" s="21">
        <f t="shared" ref="R53" si="8">SUM(R21:R52)</f>
        <v>62</v>
      </c>
      <c r="S53" s="22">
        <f t="shared" ref="S53" si="9">SUM(S21:S52)</f>
        <v>33</v>
      </c>
      <c r="T53" s="23">
        <f t="shared" ref="T53" si="10">SUM(T21:T52)</f>
        <v>165</v>
      </c>
      <c r="U53" s="24">
        <f t="shared" ref="U53" si="11">SUM(U21:U52)</f>
        <v>99</v>
      </c>
      <c r="V53" s="21">
        <f t="shared" ref="V53" si="12">SUM(V21:V52)</f>
        <v>111</v>
      </c>
      <c r="W53" s="22">
        <f t="shared" ref="W53" si="13">SUM(W21:W52)</f>
        <v>88</v>
      </c>
      <c r="X53" s="23">
        <f t="shared" ref="X53" si="14">SUM(X21:X52)</f>
        <v>298</v>
      </c>
      <c r="Y53" s="24">
        <f t="shared" ref="Y53" si="15">SUM(Y21:Y52)</f>
        <v>19</v>
      </c>
      <c r="Z53" s="21">
        <f t="shared" ref="Z53" si="16">SUM(Z21:Z52)</f>
        <v>29</v>
      </c>
      <c r="AA53" s="22">
        <f t="shared" ref="AA53" si="17">SUM(AA21:AA52)</f>
        <v>28</v>
      </c>
      <c r="AB53" s="25">
        <f t="shared" ref="AB53" si="18">SUM(AB21:AB52)</f>
        <v>76</v>
      </c>
    </row>
    <row r="57" spans="1:28" ht="15.75" customHeight="1" x14ac:dyDescent="0.25"/>
    <row r="58" spans="1:28" ht="15.75" customHeight="1" x14ac:dyDescent="0.25">
      <c r="A58" s="99" t="s">
        <v>56</v>
      </c>
      <c r="B58" s="100"/>
      <c r="C58" s="100"/>
      <c r="D58" s="100"/>
      <c r="E58" s="100"/>
      <c r="F58" s="100"/>
      <c r="G58" s="100"/>
      <c r="H58" s="100"/>
      <c r="I58" s="100"/>
      <c r="J58" s="100"/>
      <c r="K58" s="100"/>
      <c r="L58" s="100"/>
      <c r="M58" s="100"/>
      <c r="P58" s="99" t="s">
        <v>57</v>
      </c>
      <c r="Q58" s="100"/>
      <c r="R58" s="100"/>
      <c r="S58" s="100"/>
      <c r="T58" s="100"/>
      <c r="U58" s="100"/>
      <c r="V58" s="100"/>
      <c r="W58" s="100"/>
      <c r="X58" s="100"/>
      <c r="Y58" s="100"/>
      <c r="Z58" s="100"/>
      <c r="AA58" s="100"/>
      <c r="AB58" s="100"/>
    </row>
    <row r="59" spans="1:28" ht="15.75" customHeight="1" x14ac:dyDescent="0.25">
      <c r="A59" s="14" t="s">
        <v>16</v>
      </c>
      <c r="B59" s="101" t="s">
        <v>17</v>
      </c>
      <c r="C59" s="100"/>
      <c r="D59" s="100"/>
      <c r="E59" s="11" t="s">
        <v>18</v>
      </c>
      <c r="F59" s="101" t="s">
        <v>19</v>
      </c>
      <c r="G59" s="100"/>
      <c r="H59" s="100"/>
      <c r="I59" s="11" t="s">
        <v>20</v>
      </c>
      <c r="J59" s="101" t="s">
        <v>21</v>
      </c>
      <c r="K59" s="100"/>
      <c r="L59" s="100"/>
      <c r="M59" s="15" t="s">
        <v>22</v>
      </c>
      <c r="P59" s="14" t="s">
        <v>16</v>
      </c>
      <c r="Q59" s="101" t="s">
        <v>17</v>
      </c>
      <c r="R59" s="100"/>
      <c r="S59" s="100"/>
      <c r="T59" s="11" t="s">
        <v>18</v>
      </c>
      <c r="U59" s="101" t="s">
        <v>19</v>
      </c>
      <c r="V59" s="100"/>
      <c r="W59" s="100"/>
      <c r="X59" s="11" t="s">
        <v>20</v>
      </c>
      <c r="Y59" s="101" t="s">
        <v>21</v>
      </c>
      <c r="Z59" s="100"/>
      <c r="AA59" s="100"/>
      <c r="AB59" s="15" t="s">
        <v>22</v>
      </c>
    </row>
    <row r="60" spans="1:28" x14ac:dyDescent="0.25">
      <c r="A60" s="16" t="s">
        <v>23</v>
      </c>
      <c r="B60" s="3">
        <v>0</v>
      </c>
      <c r="C60" s="3">
        <v>0</v>
      </c>
      <c r="D60" s="3">
        <v>0</v>
      </c>
      <c r="E60" s="12">
        <f>SUM(B60:D60)</f>
        <v>0</v>
      </c>
      <c r="F60" s="3">
        <v>1</v>
      </c>
      <c r="G60" s="3">
        <v>1</v>
      </c>
      <c r="H60" s="3">
        <v>6</v>
      </c>
      <c r="I60" s="12">
        <f>SUM(F60:H60)</f>
        <v>8</v>
      </c>
      <c r="J60" s="3">
        <v>4</v>
      </c>
      <c r="K60" s="3">
        <v>1</v>
      </c>
      <c r="L60" s="3">
        <v>0</v>
      </c>
      <c r="M60" s="17">
        <f>SUM(J60:L60)</f>
        <v>5</v>
      </c>
      <c r="P60" s="16" t="s">
        <v>23</v>
      </c>
      <c r="Q60" s="3">
        <v>0</v>
      </c>
      <c r="R60" s="3">
        <v>0</v>
      </c>
      <c r="S60" s="3">
        <v>2</v>
      </c>
      <c r="T60" s="12">
        <f>SUM(Q60:S60)</f>
        <v>2</v>
      </c>
      <c r="U60" s="3">
        <v>0</v>
      </c>
      <c r="V60" s="3">
        <v>0</v>
      </c>
      <c r="W60" s="3">
        <v>1</v>
      </c>
      <c r="X60" s="12">
        <f>SUM(U60:W60)</f>
        <v>1</v>
      </c>
      <c r="Y60" s="3">
        <v>1</v>
      </c>
      <c r="Z60" s="3">
        <v>3</v>
      </c>
      <c r="AA60" s="3">
        <v>1</v>
      </c>
      <c r="AB60" s="17">
        <f>SUM(Y60:AA60)</f>
        <v>5</v>
      </c>
    </row>
    <row r="61" spans="1:28" x14ac:dyDescent="0.25">
      <c r="A61" s="16" t="s">
        <v>24</v>
      </c>
      <c r="B61" s="3">
        <v>0</v>
      </c>
      <c r="C61" s="3">
        <v>0</v>
      </c>
      <c r="D61" s="3">
        <v>0</v>
      </c>
      <c r="E61" s="12">
        <f t="shared" ref="E61:E91" si="19">SUM(B61:D61)</f>
        <v>0</v>
      </c>
      <c r="F61" s="3">
        <v>1</v>
      </c>
      <c r="G61" s="3">
        <v>0</v>
      </c>
      <c r="H61" s="3">
        <v>1</v>
      </c>
      <c r="I61" s="12">
        <f t="shared" ref="I61:I91" si="20">SUM(F61:H61)</f>
        <v>2</v>
      </c>
      <c r="J61" s="3">
        <v>3</v>
      </c>
      <c r="K61" s="3">
        <v>4</v>
      </c>
      <c r="L61" s="3">
        <v>0</v>
      </c>
      <c r="M61" s="17">
        <f t="shared" ref="M61:M91" si="21">SUM(J61:L61)</f>
        <v>7</v>
      </c>
      <c r="P61" s="16" t="s">
        <v>24</v>
      </c>
      <c r="Q61" s="3">
        <v>1</v>
      </c>
      <c r="R61" s="3">
        <v>1</v>
      </c>
      <c r="S61" s="3">
        <v>3</v>
      </c>
      <c r="T61" s="12">
        <f t="shared" ref="T61:T91" si="22">SUM(Q61:S61)</f>
        <v>5</v>
      </c>
      <c r="U61" s="3">
        <v>0</v>
      </c>
      <c r="V61" s="3">
        <v>0</v>
      </c>
      <c r="W61" s="3">
        <v>2</v>
      </c>
      <c r="X61" s="12">
        <f t="shared" ref="X61:X91" si="23">SUM(U61:W61)</f>
        <v>2</v>
      </c>
      <c r="Y61" s="3">
        <v>5</v>
      </c>
      <c r="Z61" s="3">
        <v>3</v>
      </c>
      <c r="AA61" s="3">
        <v>0</v>
      </c>
      <c r="AB61" s="17">
        <f t="shared" ref="AB61:AB91" si="24">SUM(Y61:AA61)</f>
        <v>8</v>
      </c>
    </row>
    <row r="62" spans="1:28" x14ac:dyDescent="0.25">
      <c r="A62" s="16" t="s">
        <v>25</v>
      </c>
      <c r="B62" s="3">
        <v>0</v>
      </c>
      <c r="C62" s="3">
        <v>0</v>
      </c>
      <c r="D62" s="3">
        <v>0</v>
      </c>
      <c r="E62" s="12">
        <f t="shared" si="19"/>
        <v>0</v>
      </c>
      <c r="F62" s="3">
        <v>1</v>
      </c>
      <c r="G62" s="3">
        <v>0</v>
      </c>
      <c r="H62" s="3">
        <v>1</v>
      </c>
      <c r="I62" s="12">
        <f t="shared" si="20"/>
        <v>2</v>
      </c>
      <c r="J62" s="3">
        <v>3</v>
      </c>
      <c r="K62" s="3">
        <v>4</v>
      </c>
      <c r="L62" s="3">
        <v>1</v>
      </c>
      <c r="M62" s="17">
        <f t="shared" si="21"/>
        <v>8</v>
      </c>
      <c r="P62" s="16" t="s">
        <v>25</v>
      </c>
      <c r="Q62" s="3">
        <v>1</v>
      </c>
      <c r="R62" s="3">
        <v>2</v>
      </c>
      <c r="S62" s="3">
        <v>0</v>
      </c>
      <c r="T62" s="12">
        <f t="shared" si="22"/>
        <v>3</v>
      </c>
      <c r="U62" s="3">
        <v>0</v>
      </c>
      <c r="V62" s="3">
        <v>0</v>
      </c>
      <c r="W62" s="3">
        <v>0</v>
      </c>
      <c r="X62" s="12">
        <f t="shared" si="23"/>
        <v>0</v>
      </c>
      <c r="Y62" s="3">
        <v>3</v>
      </c>
      <c r="Z62" s="3">
        <v>3</v>
      </c>
      <c r="AA62" s="3">
        <v>3</v>
      </c>
      <c r="AB62" s="17">
        <f t="shared" si="24"/>
        <v>9</v>
      </c>
    </row>
    <row r="63" spans="1:28" x14ac:dyDescent="0.25">
      <c r="A63" s="16" t="s">
        <v>26</v>
      </c>
      <c r="B63" s="3">
        <v>0</v>
      </c>
      <c r="C63" s="3">
        <v>0</v>
      </c>
      <c r="D63" s="3">
        <v>0</v>
      </c>
      <c r="E63" s="12">
        <f t="shared" si="19"/>
        <v>0</v>
      </c>
      <c r="F63" s="3">
        <v>1</v>
      </c>
      <c r="G63" s="3">
        <v>0</v>
      </c>
      <c r="H63" s="3">
        <v>2</v>
      </c>
      <c r="I63" s="12">
        <f t="shared" si="20"/>
        <v>3</v>
      </c>
      <c r="J63" s="3">
        <v>2</v>
      </c>
      <c r="K63" s="3">
        <v>5</v>
      </c>
      <c r="L63" s="3">
        <v>1</v>
      </c>
      <c r="M63" s="17">
        <f t="shared" si="21"/>
        <v>8</v>
      </c>
      <c r="P63" s="16" t="s">
        <v>26</v>
      </c>
      <c r="Q63" s="3">
        <v>1</v>
      </c>
      <c r="R63" s="3">
        <v>0</v>
      </c>
      <c r="S63" s="3">
        <v>0</v>
      </c>
      <c r="T63" s="12">
        <f t="shared" si="22"/>
        <v>1</v>
      </c>
      <c r="U63" s="3">
        <v>0</v>
      </c>
      <c r="V63" s="3">
        <v>0</v>
      </c>
      <c r="W63" s="3">
        <v>0</v>
      </c>
      <c r="X63" s="12">
        <f t="shared" si="23"/>
        <v>0</v>
      </c>
      <c r="Y63" s="3">
        <v>4</v>
      </c>
      <c r="Z63" s="3">
        <v>5</v>
      </c>
      <c r="AA63" s="3">
        <v>3</v>
      </c>
      <c r="AB63" s="17">
        <f t="shared" si="24"/>
        <v>12</v>
      </c>
    </row>
    <row r="64" spans="1:28" x14ac:dyDescent="0.25">
      <c r="A64" s="16" t="s">
        <v>27</v>
      </c>
      <c r="B64" s="3">
        <v>0</v>
      </c>
      <c r="C64" s="3">
        <v>0</v>
      </c>
      <c r="D64" s="3">
        <v>0</v>
      </c>
      <c r="E64" s="12">
        <f t="shared" si="19"/>
        <v>0</v>
      </c>
      <c r="F64" s="3">
        <v>0</v>
      </c>
      <c r="G64" s="3">
        <v>0</v>
      </c>
      <c r="H64" s="3">
        <v>1</v>
      </c>
      <c r="I64" s="12">
        <f t="shared" si="20"/>
        <v>1</v>
      </c>
      <c r="J64" s="3">
        <v>3</v>
      </c>
      <c r="K64" s="3">
        <v>2</v>
      </c>
      <c r="L64" s="3">
        <v>5</v>
      </c>
      <c r="M64" s="17">
        <f t="shared" si="21"/>
        <v>10</v>
      </c>
      <c r="P64" s="16" t="s">
        <v>27</v>
      </c>
      <c r="Q64" s="3">
        <v>2</v>
      </c>
      <c r="R64" s="3">
        <v>3</v>
      </c>
      <c r="S64" s="3">
        <v>1</v>
      </c>
      <c r="T64" s="12">
        <f t="shared" si="22"/>
        <v>6</v>
      </c>
      <c r="U64" s="3">
        <v>0</v>
      </c>
      <c r="V64" s="3">
        <v>0</v>
      </c>
      <c r="W64" s="3">
        <v>0</v>
      </c>
      <c r="X64" s="12">
        <f t="shared" si="23"/>
        <v>0</v>
      </c>
      <c r="Y64" s="3">
        <v>6</v>
      </c>
      <c r="Z64" s="3">
        <v>1</v>
      </c>
      <c r="AA64" s="3">
        <v>2</v>
      </c>
      <c r="AB64" s="17">
        <f t="shared" si="24"/>
        <v>9</v>
      </c>
    </row>
    <row r="65" spans="1:28" x14ac:dyDescent="0.25">
      <c r="A65" s="16" t="s">
        <v>28</v>
      </c>
      <c r="B65" s="3">
        <v>0</v>
      </c>
      <c r="C65" s="3">
        <v>0</v>
      </c>
      <c r="D65" s="3">
        <v>0</v>
      </c>
      <c r="E65" s="12">
        <f t="shared" si="19"/>
        <v>0</v>
      </c>
      <c r="F65" s="3">
        <v>0</v>
      </c>
      <c r="G65" s="3">
        <v>1</v>
      </c>
      <c r="H65" s="3">
        <v>1</v>
      </c>
      <c r="I65" s="12">
        <f t="shared" si="20"/>
        <v>2</v>
      </c>
      <c r="J65" s="3">
        <v>3</v>
      </c>
      <c r="K65" s="3">
        <v>2</v>
      </c>
      <c r="L65" s="3">
        <v>1</v>
      </c>
      <c r="M65" s="17">
        <f t="shared" si="21"/>
        <v>6</v>
      </c>
      <c r="P65" s="16" t="s">
        <v>28</v>
      </c>
      <c r="Q65" s="3">
        <v>1</v>
      </c>
      <c r="R65" s="3">
        <v>1</v>
      </c>
      <c r="S65" s="3">
        <v>1</v>
      </c>
      <c r="T65" s="12">
        <f t="shared" si="22"/>
        <v>3</v>
      </c>
      <c r="U65" s="3">
        <v>0</v>
      </c>
      <c r="V65" s="3">
        <v>0</v>
      </c>
      <c r="W65" s="3">
        <v>1</v>
      </c>
      <c r="X65" s="12">
        <f t="shared" si="23"/>
        <v>1</v>
      </c>
      <c r="Y65" s="3">
        <v>1</v>
      </c>
      <c r="Z65" s="3">
        <v>4</v>
      </c>
      <c r="AA65" s="3">
        <v>2</v>
      </c>
      <c r="AB65" s="17">
        <f t="shared" si="24"/>
        <v>7</v>
      </c>
    </row>
    <row r="66" spans="1:28" x14ac:dyDescent="0.25">
      <c r="A66" s="16" t="s">
        <v>29</v>
      </c>
      <c r="B66" s="3">
        <v>0</v>
      </c>
      <c r="C66" s="3">
        <v>0</v>
      </c>
      <c r="D66" s="3">
        <v>0</v>
      </c>
      <c r="E66" s="12">
        <f t="shared" si="19"/>
        <v>0</v>
      </c>
      <c r="F66" s="3">
        <v>0</v>
      </c>
      <c r="G66" s="3">
        <v>1</v>
      </c>
      <c r="H66" s="3">
        <v>0</v>
      </c>
      <c r="I66" s="12">
        <f t="shared" si="20"/>
        <v>1</v>
      </c>
      <c r="J66" s="3">
        <v>1</v>
      </c>
      <c r="K66" s="3">
        <v>3</v>
      </c>
      <c r="L66" s="3">
        <v>4</v>
      </c>
      <c r="M66" s="17">
        <f t="shared" si="21"/>
        <v>8</v>
      </c>
      <c r="P66" s="16" t="s">
        <v>29</v>
      </c>
      <c r="Q66" s="3">
        <v>1</v>
      </c>
      <c r="R66" s="3">
        <v>2</v>
      </c>
      <c r="S66" s="3">
        <v>0</v>
      </c>
      <c r="T66" s="12">
        <f t="shared" si="22"/>
        <v>3</v>
      </c>
      <c r="U66" s="3">
        <v>0</v>
      </c>
      <c r="V66" s="3">
        <v>0</v>
      </c>
      <c r="W66" s="3">
        <v>0</v>
      </c>
      <c r="X66" s="12">
        <f t="shared" si="23"/>
        <v>0</v>
      </c>
      <c r="Y66" s="3">
        <v>3</v>
      </c>
      <c r="Z66" s="3">
        <v>4</v>
      </c>
      <c r="AA66" s="3">
        <v>2</v>
      </c>
      <c r="AB66" s="17">
        <f t="shared" si="24"/>
        <v>9</v>
      </c>
    </row>
    <row r="67" spans="1:28" x14ac:dyDescent="0.25">
      <c r="A67" s="16" t="s">
        <v>30</v>
      </c>
      <c r="B67" s="3">
        <v>0</v>
      </c>
      <c r="C67" s="3">
        <v>0</v>
      </c>
      <c r="D67" s="3">
        <v>0</v>
      </c>
      <c r="E67" s="12">
        <f t="shared" si="19"/>
        <v>0</v>
      </c>
      <c r="F67" s="3">
        <v>1</v>
      </c>
      <c r="G67" s="3">
        <v>1</v>
      </c>
      <c r="H67" s="3">
        <v>5</v>
      </c>
      <c r="I67" s="12">
        <f t="shared" si="20"/>
        <v>7</v>
      </c>
      <c r="J67" s="3">
        <v>3</v>
      </c>
      <c r="K67" s="3">
        <v>2</v>
      </c>
      <c r="L67" s="3">
        <v>1</v>
      </c>
      <c r="M67" s="17">
        <f t="shared" si="21"/>
        <v>6</v>
      </c>
      <c r="P67" s="16" t="s">
        <v>30</v>
      </c>
      <c r="Q67" s="3">
        <v>1</v>
      </c>
      <c r="R67" s="3">
        <v>0</v>
      </c>
      <c r="S67" s="3">
        <v>2</v>
      </c>
      <c r="T67" s="12">
        <f t="shared" si="22"/>
        <v>3</v>
      </c>
      <c r="U67" s="3">
        <v>0</v>
      </c>
      <c r="V67" s="3">
        <v>0</v>
      </c>
      <c r="W67" s="3">
        <v>1</v>
      </c>
      <c r="X67" s="12">
        <f t="shared" si="23"/>
        <v>1</v>
      </c>
      <c r="Y67" s="3">
        <v>6</v>
      </c>
      <c r="Z67" s="3">
        <v>3</v>
      </c>
      <c r="AA67" s="3">
        <v>2</v>
      </c>
      <c r="AB67" s="17">
        <f t="shared" si="24"/>
        <v>11</v>
      </c>
    </row>
    <row r="68" spans="1:28" x14ac:dyDescent="0.25">
      <c r="A68" s="16" t="s">
        <v>31</v>
      </c>
      <c r="B68" s="3">
        <v>0</v>
      </c>
      <c r="C68" s="3">
        <v>0</v>
      </c>
      <c r="D68" s="3">
        <v>0</v>
      </c>
      <c r="E68" s="12">
        <f t="shared" si="19"/>
        <v>0</v>
      </c>
      <c r="F68" s="3">
        <v>0</v>
      </c>
      <c r="G68" s="3">
        <v>0</v>
      </c>
      <c r="H68" s="3">
        <v>2</v>
      </c>
      <c r="I68" s="12">
        <f t="shared" si="20"/>
        <v>2</v>
      </c>
      <c r="J68" s="3">
        <v>3</v>
      </c>
      <c r="K68" s="3">
        <v>3</v>
      </c>
      <c r="L68" s="3">
        <v>1</v>
      </c>
      <c r="M68" s="17">
        <f t="shared" si="21"/>
        <v>7</v>
      </c>
      <c r="P68" s="16" t="s">
        <v>31</v>
      </c>
      <c r="Q68" s="3">
        <v>0</v>
      </c>
      <c r="R68" s="3">
        <v>2</v>
      </c>
      <c r="S68" s="3">
        <v>1</v>
      </c>
      <c r="T68" s="12">
        <f t="shared" si="22"/>
        <v>3</v>
      </c>
      <c r="U68" s="3">
        <v>0</v>
      </c>
      <c r="V68" s="3">
        <v>0</v>
      </c>
      <c r="W68" s="3">
        <v>0</v>
      </c>
      <c r="X68" s="12">
        <f t="shared" si="23"/>
        <v>0</v>
      </c>
      <c r="Y68" s="3">
        <v>6</v>
      </c>
      <c r="Z68" s="3">
        <v>5</v>
      </c>
      <c r="AA68" s="3">
        <v>2</v>
      </c>
      <c r="AB68" s="17">
        <f t="shared" si="24"/>
        <v>13</v>
      </c>
    </row>
    <row r="69" spans="1:28" x14ac:dyDescent="0.25">
      <c r="A69" s="16" t="s">
        <v>32</v>
      </c>
      <c r="B69" s="3">
        <v>0</v>
      </c>
      <c r="C69" s="3">
        <v>0</v>
      </c>
      <c r="D69" s="3">
        <v>0</v>
      </c>
      <c r="E69" s="12">
        <f t="shared" si="19"/>
        <v>0</v>
      </c>
      <c r="F69" s="3">
        <v>0</v>
      </c>
      <c r="G69" s="3">
        <v>0</v>
      </c>
      <c r="H69" s="3">
        <v>3</v>
      </c>
      <c r="I69" s="12">
        <f t="shared" si="20"/>
        <v>3</v>
      </c>
      <c r="J69" s="3">
        <v>2</v>
      </c>
      <c r="K69" s="3">
        <v>2</v>
      </c>
      <c r="L69" s="3">
        <v>2</v>
      </c>
      <c r="M69" s="17">
        <f t="shared" si="21"/>
        <v>6</v>
      </c>
      <c r="P69" s="16" t="s">
        <v>32</v>
      </c>
      <c r="Q69" s="3">
        <v>1</v>
      </c>
      <c r="R69" s="3">
        <v>3</v>
      </c>
      <c r="S69" s="3">
        <v>0</v>
      </c>
      <c r="T69" s="12">
        <f t="shared" si="22"/>
        <v>4</v>
      </c>
      <c r="U69" s="3">
        <v>0</v>
      </c>
      <c r="V69" s="3">
        <v>0</v>
      </c>
      <c r="W69" s="3">
        <v>1</v>
      </c>
      <c r="X69" s="12">
        <f t="shared" si="23"/>
        <v>1</v>
      </c>
      <c r="Y69" s="3">
        <v>0</v>
      </c>
      <c r="Z69" s="3">
        <v>2</v>
      </c>
      <c r="AA69" s="3">
        <v>2</v>
      </c>
      <c r="AB69" s="17">
        <f t="shared" si="24"/>
        <v>4</v>
      </c>
    </row>
    <row r="70" spans="1:28" x14ac:dyDescent="0.25">
      <c r="A70" s="16" t="s">
        <v>33</v>
      </c>
      <c r="B70" s="3">
        <v>0</v>
      </c>
      <c r="C70" s="3">
        <v>0</v>
      </c>
      <c r="D70" s="3">
        <v>0</v>
      </c>
      <c r="E70" s="12">
        <f t="shared" si="19"/>
        <v>0</v>
      </c>
      <c r="F70" s="3">
        <v>0</v>
      </c>
      <c r="G70" s="3">
        <v>0</v>
      </c>
      <c r="H70" s="3">
        <v>0</v>
      </c>
      <c r="I70" s="12">
        <f t="shared" si="20"/>
        <v>0</v>
      </c>
      <c r="J70" s="3">
        <v>4</v>
      </c>
      <c r="K70" s="3">
        <v>6</v>
      </c>
      <c r="L70" s="3">
        <v>1</v>
      </c>
      <c r="M70" s="17">
        <f t="shared" si="21"/>
        <v>11</v>
      </c>
      <c r="P70" s="16" t="s">
        <v>33</v>
      </c>
      <c r="Q70" s="3">
        <v>1</v>
      </c>
      <c r="R70" s="3">
        <v>2</v>
      </c>
      <c r="S70" s="3">
        <v>0</v>
      </c>
      <c r="T70" s="12">
        <f t="shared" si="22"/>
        <v>3</v>
      </c>
      <c r="U70" s="3">
        <v>0</v>
      </c>
      <c r="V70" s="3">
        <v>0</v>
      </c>
      <c r="W70" s="3">
        <v>0</v>
      </c>
      <c r="X70" s="12">
        <f t="shared" si="23"/>
        <v>0</v>
      </c>
      <c r="Y70" s="3">
        <v>3</v>
      </c>
      <c r="Z70" s="3">
        <v>3</v>
      </c>
      <c r="AA70" s="3">
        <v>4</v>
      </c>
      <c r="AB70" s="17">
        <f t="shared" si="24"/>
        <v>10</v>
      </c>
    </row>
    <row r="71" spans="1:28" x14ac:dyDescent="0.25">
      <c r="A71" s="16" t="s">
        <v>34</v>
      </c>
      <c r="B71" s="3">
        <v>0</v>
      </c>
      <c r="C71" s="3">
        <v>0</v>
      </c>
      <c r="D71" s="3">
        <v>0</v>
      </c>
      <c r="E71" s="12">
        <f t="shared" si="19"/>
        <v>0</v>
      </c>
      <c r="F71" s="3">
        <v>1</v>
      </c>
      <c r="G71" s="3">
        <v>4</v>
      </c>
      <c r="H71" s="3">
        <v>2</v>
      </c>
      <c r="I71" s="12">
        <f t="shared" si="20"/>
        <v>7</v>
      </c>
      <c r="J71" s="3">
        <v>2</v>
      </c>
      <c r="K71" s="3">
        <v>4</v>
      </c>
      <c r="L71" s="3">
        <v>2</v>
      </c>
      <c r="M71" s="17">
        <f t="shared" si="21"/>
        <v>8</v>
      </c>
      <c r="P71" s="16" t="s">
        <v>34</v>
      </c>
      <c r="Q71" s="3">
        <v>4</v>
      </c>
      <c r="R71" s="3">
        <v>3</v>
      </c>
      <c r="S71" s="3">
        <v>1</v>
      </c>
      <c r="T71" s="12">
        <f t="shared" si="22"/>
        <v>8</v>
      </c>
      <c r="U71" s="3">
        <v>0</v>
      </c>
      <c r="V71" s="3">
        <v>0</v>
      </c>
      <c r="W71" s="3">
        <v>0</v>
      </c>
      <c r="X71" s="12">
        <f t="shared" si="23"/>
        <v>0</v>
      </c>
      <c r="Y71" s="3">
        <v>0</v>
      </c>
      <c r="Z71" s="3">
        <v>0</v>
      </c>
      <c r="AA71" s="3">
        <v>1</v>
      </c>
      <c r="AB71" s="17">
        <f t="shared" si="24"/>
        <v>1</v>
      </c>
    </row>
    <row r="72" spans="1:28" x14ac:dyDescent="0.25">
      <c r="A72" s="16" t="s">
        <v>35</v>
      </c>
      <c r="B72" s="3">
        <v>0</v>
      </c>
      <c r="C72" s="3">
        <v>0</v>
      </c>
      <c r="D72" s="3">
        <v>0</v>
      </c>
      <c r="E72" s="12">
        <f t="shared" si="19"/>
        <v>0</v>
      </c>
      <c r="F72" s="3">
        <v>0</v>
      </c>
      <c r="G72" s="3">
        <v>0</v>
      </c>
      <c r="H72" s="3">
        <v>0</v>
      </c>
      <c r="I72" s="12">
        <f t="shared" si="20"/>
        <v>0</v>
      </c>
      <c r="J72" s="3">
        <v>4</v>
      </c>
      <c r="K72" s="3">
        <v>4</v>
      </c>
      <c r="L72" s="3">
        <v>4</v>
      </c>
      <c r="M72" s="17">
        <f t="shared" si="21"/>
        <v>12</v>
      </c>
      <c r="P72" s="16" t="s">
        <v>35</v>
      </c>
      <c r="Q72" s="3">
        <v>3</v>
      </c>
      <c r="R72" s="3">
        <v>2</v>
      </c>
      <c r="S72" s="3">
        <v>1</v>
      </c>
      <c r="T72" s="12">
        <f t="shared" si="22"/>
        <v>6</v>
      </c>
      <c r="U72" s="3">
        <v>0</v>
      </c>
      <c r="V72" s="3">
        <v>0</v>
      </c>
      <c r="W72" s="3">
        <v>0</v>
      </c>
      <c r="X72" s="12">
        <f t="shared" si="23"/>
        <v>0</v>
      </c>
      <c r="Y72" s="3">
        <v>1</v>
      </c>
      <c r="Z72" s="3">
        <v>0</v>
      </c>
      <c r="AA72" s="3">
        <v>1</v>
      </c>
      <c r="AB72" s="17">
        <f t="shared" si="24"/>
        <v>2</v>
      </c>
    </row>
    <row r="73" spans="1:28" x14ac:dyDescent="0.25">
      <c r="A73" s="16" t="s">
        <v>36</v>
      </c>
      <c r="B73" s="3">
        <v>0</v>
      </c>
      <c r="C73" s="3">
        <v>0</v>
      </c>
      <c r="D73" s="3">
        <v>0</v>
      </c>
      <c r="E73" s="12">
        <f t="shared" si="19"/>
        <v>0</v>
      </c>
      <c r="F73" s="3">
        <v>0</v>
      </c>
      <c r="G73" s="3">
        <v>0</v>
      </c>
      <c r="H73" s="3">
        <v>0</v>
      </c>
      <c r="I73" s="12">
        <f t="shared" si="20"/>
        <v>0</v>
      </c>
      <c r="J73" s="3">
        <v>3</v>
      </c>
      <c r="K73" s="3">
        <v>3</v>
      </c>
      <c r="L73" s="3">
        <v>6</v>
      </c>
      <c r="M73" s="17">
        <f t="shared" si="21"/>
        <v>12</v>
      </c>
      <c r="P73" s="16" t="s">
        <v>36</v>
      </c>
      <c r="Q73" s="3">
        <v>3</v>
      </c>
      <c r="R73" s="3">
        <v>2</v>
      </c>
      <c r="S73" s="3">
        <v>6</v>
      </c>
      <c r="T73" s="12">
        <f t="shared" si="22"/>
        <v>11</v>
      </c>
      <c r="U73" s="3">
        <v>0</v>
      </c>
      <c r="V73" s="3">
        <v>0</v>
      </c>
      <c r="W73" s="3">
        <v>0</v>
      </c>
      <c r="X73" s="12">
        <f t="shared" si="23"/>
        <v>0</v>
      </c>
      <c r="Y73" s="3">
        <v>1</v>
      </c>
      <c r="Z73" s="3">
        <v>0</v>
      </c>
      <c r="AA73" s="3">
        <v>0</v>
      </c>
      <c r="AB73" s="17">
        <f t="shared" si="24"/>
        <v>1</v>
      </c>
    </row>
    <row r="74" spans="1:28" x14ac:dyDescent="0.25">
      <c r="A74" s="16" t="s">
        <v>37</v>
      </c>
      <c r="B74" s="3">
        <v>0</v>
      </c>
      <c r="C74" s="3">
        <v>0</v>
      </c>
      <c r="D74" s="3">
        <v>0</v>
      </c>
      <c r="E74" s="12">
        <f t="shared" si="19"/>
        <v>0</v>
      </c>
      <c r="F74" s="3">
        <v>0</v>
      </c>
      <c r="G74" s="3">
        <v>0</v>
      </c>
      <c r="H74" s="3">
        <v>0</v>
      </c>
      <c r="I74" s="12">
        <f t="shared" si="20"/>
        <v>0</v>
      </c>
      <c r="J74" s="3">
        <v>1</v>
      </c>
      <c r="K74" s="3">
        <v>3</v>
      </c>
      <c r="L74" s="3">
        <v>2</v>
      </c>
      <c r="M74" s="17">
        <f t="shared" si="21"/>
        <v>6</v>
      </c>
      <c r="P74" s="16" t="s">
        <v>37</v>
      </c>
      <c r="Q74" s="3">
        <v>3</v>
      </c>
      <c r="R74" s="3">
        <v>1</v>
      </c>
      <c r="S74" s="3">
        <v>2</v>
      </c>
      <c r="T74" s="12">
        <f t="shared" si="22"/>
        <v>6</v>
      </c>
      <c r="U74" s="3">
        <v>0</v>
      </c>
      <c r="V74" s="3">
        <v>0</v>
      </c>
      <c r="W74" s="3">
        <v>0</v>
      </c>
      <c r="X74" s="12">
        <f t="shared" si="23"/>
        <v>0</v>
      </c>
      <c r="Y74" s="3">
        <v>0</v>
      </c>
      <c r="Z74" s="3">
        <v>0</v>
      </c>
      <c r="AA74" s="3">
        <v>1</v>
      </c>
      <c r="AB74" s="17">
        <f t="shared" si="24"/>
        <v>1</v>
      </c>
    </row>
    <row r="75" spans="1:28" x14ac:dyDescent="0.25">
      <c r="A75" s="16" t="s">
        <v>38</v>
      </c>
      <c r="B75" s="3">
        <v>0</v>
      </c>
      <c r="C75" s="3">
        <v>0</v>
      </c>
      <c r="D75" s="3">
        <v>0</v>
      </c>
      <c r="E75" s="12">
        <f t="shared" si="19"/>
        <v>0</v>
      </c>
      <c r="F75" s="3">
        <v>0</v>
      </c>
      <c r="G75" s="3">
        <v>0</v>
      </c>
      <c r="H75" s="3">
        <v>0</v>
      </c>
      <c r="I75" s="12">
        <f t="shared" si="20"/>
        <v>0</v>
      </c>
      <c r="J75" s="3">
        <v>3</v>
      </c>
      <c r="K75" s="3">
        <v>6</v>
      </c>
      <c r="L75" s="3">
        <v>6</v>
      </c>
      <c r="M75" s="17">
        <f t="shared" si="21"/>
        <v>15</v>
      </c>
      <c r="P75" s="16" t="s">
        <v>38</v>
      </c>
      <c r="Q75" s="3">
        <v>3</v>
      </c>
      <c r="R75" s="3">
        <v>4</v>
      </c>
      <c r="S75" s="3">
        <v>3</v>
      </c>
      <c r="T75" s="12">
        <f t="shared" si="22"/>
        <v>10</v>
      </c>
      <c r="U75" s="3">
        <v>0</v>
      </c>
      <c r="V75" s="3">
        <v>0</v>
      </c>
      <c r="W75" s="3">
        <v>0</v>
      </c>
      <c r="X75" s="12">
        <f t="shared" si="23"/>
        <v>0</v>
      </c>
      <c r="Y75" s="3">
        <v>1</v>
      </c>
      <c r="Z75" s="3">
        <v>0</v>
      </c>
      <c r="AA75" s="3">
        <v>0</v>
      </c>
      <c r="AB75" s="17">
        <f t="shared" si="24"/>
        <v>1</v>
      </c>
    </row>
    <row r="76" spans="1:28" x14ac:dyDescent="0.25">
      <c r="A76" s="16" t="s">
        <v>39</v>
      </c>
      <c r="B76" s="3">
        <v>0</v>
      </c>
      <c r="C76" s="3">
        <v>0</v>
      </c>
      <c r="D76" s="3">
        <v>0</v>
      </c>
      <c r="E76" s="12">
        <f t="shared" si="19"/>
        <v>0</v>
      </c>
      <c r="F76" s="3">
        <v>0</v>
      </c>
      <c r="G76" s="3">
        <v>0</v>
      </c>
      <c r="H76" s="3">
        <v>0</v>
      </c>
      <c r="I76" s="12">
        <f t="shared" si="20"/>
        <v>0</v>
      </c>
      <c r="J76" s="3">
        <v>6</v>
      </c>
      <c r="K76" s="3">
        <v>6</v>
      </c>
      <c r="L76" s="3">
        <v>5</v>
      </c>
      <c r="M76" s="17">
        <f t="shared" si="21"/>
        <v>17</v>
      </c>
      <c r="P76" s="16" t="s">
        <v>39</v>
      </c>
      <c r="Q76" s="3">
        <v>3</v>
      </c>
      <c r="R76" s="3">
        <v>4</v>
      </c>
      <c r="S76" s="3">
        <v>2</v>
      </c>
      <c r="T76" s="12">
        <f t="shared" si="22"/>
        <v>9</v>
      </c>
      <c r="U76" s="3">
        <v>0</v>
      </c>
      <c r="V76" s="3">
        <v>0</v>
      </c>
      <c r="W76" s="3">
        <v>0</v>
      </c>
      <c r="X76" s="12">
        <f t="shared" si="23"/>
        <v>0</v>
      </c>
      <c r="Y76" s="3">
        <v>0</v>
      </c>
      <c r="Z76" s="3">
        <v>1</v>
      </c>
      <c r="AA76" s="3">
        <v>1</v>
      </c>
      <c r="AB76" s="17">
        <f t="shared" si="24"/>
        <v>2</v>
      </c>
    </row>
    <row r="77" spans="1:28" x14ac:dyDescent="0.25">
      <c r="A77" s="16" t="s">
        <v>40</v>
      </c>
      <c r="B77" s="3">
        <v>0</v>
      </c>
      <c r="C77" s="3">
        <v>0</v>
      </c>
      <c r="D77" s="3">
        <v>0</v>
      </c>
      <c r="E77" s="12">
        <f t="shared" si="19"/>
        <v>0</v>
      </c>
      <c r="F77" s="3">
        <v>0</v>
      </c>
      <c r="G77" s="3">
        <v>0</v>
      </c>
      <c r="H77" s="3">
        <v>0</v>
      </c>
      <c r="I77" s="12">
        <f t="shared" si="20"/>
        <v>0</v>
      </c>
      <c r="J77" s="3">
        <v>3</v>
      </c>
      <c r="K77" s="3">
        <v>2</v>
      </c>
      <c r="L77" s="3">
        <v>2</v>
      </c>
      <c r="M77" s="17">
        <f t="shared" si="21"/>
        <v>7</v>
      </c>
      <c r="P77" s="16" t="s">
        <v>40</v>
      </c>
      <c r="Q77" s="3">
        <v>4</v>
      </c>
      <c r="R77" s="3">
        <v>4</v>
      </c>
      <c r="S77" s="3">
        <v>3</v>
      </c>
      <c r="T77" s="12">
        <f t="shared" si="22"/>
        <v>11</v>
      </c>
      <c r="U77" s="3">
        <v>0</v>
      </c>
      <c r="V77" s="3">
        <v>0</v>
      </c>
      <c r="W77" s="3">
        <v>0</v>
      </c>
      <c r="X77" s="12">
        <f t="shared" si="23"/>
        <v>0</v>
      </c>
      <c r="Y77" s="3">
        <v>0</v>
      </c>
      <c r="Z77" s="3">
        <v>1</v>
      </c>
      <c r="AA77" s="3">
        <v>0</v>
      </c>
      <c r="AB77" s="17">
        <f t="shared" si="24"/>
        <v>1</v>
      </c>
    </row>
    <row r="78" spans="1:28" x14ac:dyDescent="0.25">
      <c r="A78" s="16" t="s">
        <v>41</v>
      </c>
      <c r="B78" s="3">
        <v>0</v>
      </c>
      <c r="C78" s="3">
        <v>0</v>
      </c>
      <c r="D78" s="3">
        <v>0</v>
      </c>
      <c r="E78" s="12">
        <f t="shared" si="19"/>
        <v>0</v>
      </c>
      <c r="F78" s="3">
        <v>0</v>
      </c>
      <c r="G78" s="3">
        <v>0</v>
      </c>
      <c r="H78" s="3">
        <v>0</v>
      </c>
      <c r="I78" s="12">
        <f t="shared" si="20"/>
        <v>0</v>
      </c>
      <c r="J78" s="3">
        <v>6</v>
      </c>
      <c r="K78" s="3">
        <v>2</v>
      </c>
      <c r="L78" s="3">
        <v>1</v>
      </c>
      <c r="M78" s="17">
        <f t="shared" si="21"/>
        <v>9</v>
      </c>
      <c r="P78" s="16" t="s">
        <v>41</v>
      </c>
      <c r="Q78" s="3">
        <v>1</v>
      </c>
      <c r="R78" s="3">
        <v>5</v>
      </c>
      <c r="S78" s="3">
        <v>3</v>
      </c>
      <c r="T78" s="12">
        <f t="shared" si="22"/>
        <v>9</v>
      </c>
      <c r="U78" s="3">
        <v>0</v>
      </c>
      <c r="V78" s="3">
        <v>0</v>
      </c>
      <c r="W78" s="3">
        <v>0</v>
      </c>
      <c r="X78" s="12">
        <f t="shared" si="23"/>
        <v>0</v>
      </c>
      <c r="Y78" s="3">
        <v>1</v>
      </c>
      <c r="Z78" s="3">
        <v>1</v>
      </c>
      <c r="AA78" s="3">
        <v>1</v>
      </c>
      <c r="AB78" s="17">
        <f t="shared" si="24"/>
        <v>3</v>
      </c>
    </row>
    <row r="79" spans="1:28" x14ac:dyDescent="0.25">
      <c r="A79" s="16" t="s">
        <v>42</v>
      </c>
      <c r="B79" s="3">
        <v>0</v>
      </c>
      <c r="C79" s="3">
        <v>0</v>
      </c>
      <c r="D79" s="3">
        <v>0</v>
      </c>
      <c r="E79" s="12">
        <f t="shared" si="19"/>
        <v>0</v>
      </c>
      <c r="F79" s="3">
        <v>0</v>
      </c>
      <c r="G79" s="3">
        <v>0</v>
      </c>
      <c r="H79" s="3">
        <v>0</v>
      </c>
      <c r="I79" s="12">
        <f t="shared" si="20"/>
        <v>0</v>
      </c>
      <c r="J79" s="3">
        <v>6</v>
      </c>
      <c r="K79" s="3">
        <v>4</v>
      </c>
      <c r="L79" s="3">
        <v>3</v>
      </c>
      <c r="M79" s="17">
        <f t="shared" si="21"/>
        <v>13</v>
      </c>
      <c r="P79" s="16" t="s">
        <v>42</v>
      </c>
      <c r="Q79" s="3">
        <v>6</v>
      </c>
      <c r="R79" s="3">
        <v>4</v>
      </c>
      <c r="S79" s="3">
        <v>2</v>
      </c>
      <c r="T79" s="12">
        <f t="shared" si="22"/>
        <v>12</v>
      </c>
      <c r="U79" s="3">
        <v>0</v>
      </c>
      <c r="V79" s="3">
        <v>0</v>
      </c>
      <c r="W79" s="3">
        <v>0</v>
      </c>
      <c r="X79" s="12">
        <f t="shared" si="23"/>
        <v>0</v>
      </c>
      <c r="Y79" s="3">
        <v>1</v>
      </c>
      <c r="Z79" s="3">
        <v>0</v>
      </c>
      <c r="AA79" s="3">
        <v>2</v>
      </c>
      <c r="AB79" s="17">
        <f t="shared" si="24"/>
        <v>3</v>
      </c>
    </row>
    <row r="80" spans="1:28" x14ac:dyDescent="0.25">
      <c r="A80" s="16" t="s">
        <v>43</v>
      </c>
      <c r="B80" s="3">
        <v>0</v>
      </c>
      <c r="C80" s="3">
        <v>0</v>
      </c>
      <c r="D80" s="3">
        <v>0</v>
      </c>
      <c r="E80" s="12">
        <f t="shared" si="19"/>
        <v>0</v>
      </c>
      <c r="F80" s="3">
        <v>0</v>
      </c>
      <c r="G80" s="3">
        <v>0</v>
      </c>
      <c r="H80" s="3">
        <v>0</v>
      </c>
      <c r="I80" s="12">
        <f t="shared" si="20"/>
        <v>0</v>
      </c>
      <c r="J80" s="3">
        <v>3</v>
      </c>
      <c r="K80" s="3">
        <v>5</v>
      </c>
      <c r="L80" s="3">
        <v>2</v>
      </c>
      <c r="M80" s="17">
        <f t="shared" si="21"/>
        <v>10</v>
      </c>
      <c r="P80" s="16" t="s">
        <v>43</v>
      </c>
      <c r="Q80" s="3">
        <v>0</v>
      </c>
      <c r="R80" s="3">
        <v>2</v>
      </c>
      <c r="S80" s="3">
        <v>3</v>
      </c>
      <c r="T80" s="12">
        <f t="shared" si="22"/>
        <v>5</v>
      </c>
      <c r="U80" s="3">
        <v>0</v>
      </c>
      <c r="V80" s="3">
        <v>0</v>
      </c>
      <c r="W80" s="3">
        <v>0</v>
      </c>
      <c r="X80" s="12">
        <f t="shared" si="23"/>
        <v>0</v>
      </c>
      <c r="Y80" s="3">
        <v>0</v>
      </c>
      <c r="Z80" s="3">
        <v>1</v>
      </c>
      <c r="AA80" s="3">
        <v>0</v>
      </c>
      <c r="AB80" s="17">
        <f t="shared" si="24"/>
        <v>1</v>
      </c>
    </row>
    <row r="81" spans="1:28" x14ac:dyDescent="0.25">
      <c r="A81" s="16" t="s">
        <v>44</v>
      </c>
      <c r="B81" s="3">
        <v>0</v>
      </c>
      <c r="C81" s="3">
        <v>0</v>
      </c>
      <c r="D81" s="3">
        <v>0</v>
      </c>
      <c r="E81" s="12">
        <f t="shared" si="19"/>
        <v>0</v>
      </c>
      <c r="F81" s="3">
        <v>0</v>
      </c>
      <c r="G81" s="3">
        <v>0</v>
      </c>
      <c r="H81" s="3">
        <v>0</v>
      </c>
      <c r="I81" s="12">
        <f t="shared" si="20"/>
        <v>0</v>
      </c>
      <c r="J81" s="3">
        <v>4</v>
      </c>
      <c r="K81" s="3">
        <v>7</v>
      </c>
      <c r="L81" s="3">
        <v>2</v>
      </c>
      <c r="M81" s="17">
        <f t="shared" si="21"/>
        <v>13</v>
      </c>
      <c r="P81" s="16" t="s">
        <v>44</v>
      </c>
      <c r="Q81" s="3">
        <v>6</v>
      </c>
      <c r="R81" s="3">
        <v>5</v>
      </c>
      <c r="S81" s="3">
        <v>5</v>
      </c>
      <c r="T81" s="12">
        <f t="shared" si="22"/>
        <v>16</v>
      </c>
      <c r="U81" s="3">
        <v>0</v>
      </c>
      <c r="V81" s="3">
        <v>0</v>
      </c>
      <c r="W81" s="3">
        <v>0</v>
      </c>
      <c r="X81" s="12">
        <f t="shared" si="23"/>
        <v>0</v>
      </c>
      <c r="Y81" s="3">
        <v>0</v>
      </c>
      <c r="Z81" s="3">
        <v>2</v>
      </c>
      <c r="AA81" s="3">
        <v>1</v>
      </c>
      <c r="AB81" s="17">
        <f t="shared" si="24"/>
        <v>3</v>
      </c>
    </row>
    <row r="82" spans="1:28" x14ac:dyDescent="0.25">
      <c r="A82" s="16" t="s">
        <v>45</v>
      </c>
      <c r="B82" s="3">
        <v>0</v>
      </c>
      <c r="C82" s="3">
        <v>0</v>
      </c>
      <c r="D82" s="3">
        <v>0</v>
      </c>
      <c r="E82" s="12">
        <f t="shared" si="19"/>
        <v>0</v>
      </c>
      <c r="F82" s="3">
        <v>0</v>
      </c>
      <c r="G82" s="3">
        <v>0</v>
      </c>
      <c r="H82" s="3">
        <v>0</v>
      </c>
      <c r="I82" s="12">
        <f t="shared" si="20"/>
        <v>0</v>
      </c>
      <c r="J82" s="3">
        <v>5</v>
      </c>
      <c r="K82" s="3">
        <v>4</v>
      </c>
      <c r="L82" s="3">
        <v>5</v>
      </c>
      <c r="M82" s="17">
        <f t="shared" si="21"/>
        <v>14</v>
      </c>
      <c r="P82" s="16" t="s">
        <v>45</v>
      </c>
      <c r="Q82" s="3">
        <v>7</v>
      </c>
      <c r="R82" s="3">
        <v>3</v>
      </c>
      <c r="S82" s="3">
        <v>2</v>
      </c>
      <c r="T82" s="12">
        <f t="shared" si="22"/>
        <v>12</v>
      </c>
      <c r="U82" s="3">
        <v>0</v>
      </c>
      <c r="V82" s="3">
        <v>0</v>
      </c>
      <c r="W82" s="3">
        <v>0</v>
      </c>
      <c r="X82" s="12">
        <f t="shared" si="23"/>
        <v>0</v>
      </c>
      <c r="Y82" s="3">
        <v>0</v>
      </c>
      <c r="Z82" s="3">
        <v>0</v>
      </c>
      <c r="AA82" s="3">
        <v>1</v>
      </c>
      <c r="AB82" s="17">
        <f t="shared" si="24"/>
        <v>1</v>
      </c>
    </row>
    <row r="83" spans="1:28" x14ac:dyDescent="0.25">
      <c r="A83" s="16" t="s">
        <v>46</v>
      </c>
      <c r="B83" s="3">
        <v>0</v>
      </c>
      <c r="C83" s="3">
        <v>0</v>
      </c>
      <c r="D83" s="3">
        <v>0</v>
      </c>
      <c r="E83" s="12">
        <f t="shared" si="19"/>
        <v>0</v>
      </c>
      <c r="F83" s="3">
        <v>0</v>
      </c>
      <c r="G83" s="3">
        <v>0</v>
      </c>
      <c r="H83" s="3">
        <v>0</v>
      </c>
      <c r="I83" s="12">
        <f t="shared" si="20"/>
        <v>0</v>
      </c>
      <c r="J83" s="3">
        <v>5</v>
      </c>
      <c r="K83" s="3">
        <v>3</v>
      </c>
      <c r="L83" s="3">
        <v>1</v>
      </c>
      <c r="M83" s="17">
        <f t="shared" si="21"/>
        <v>9</v>
      </c>
      <c r="P83" s="16" t="s">
        <v>46</v>
      </c>
      <c r="Q83" s="3">
        <v>4</v>
      </c>
      <c r="R83" s="3">
        <v>3</v>
      </c>
      <c r="S83" s="3">
        <v>3</v>
      </c>
      <c r="T83" s="12">
        <f t="shared" si="22"/>
        <v>10</v>
      </c>
      <c r="U83" s="3">
        <v>0</v>
      </c>
      <c r="V83" s="3">
        <v>0</v>
      </c>
      <c r="W83" s="3">
        <v>0</v>
      </c>
      <c r="X83" s="12">
        <f t="shared" si="23"/>
        <v>0</v>
      </c>
      <c r="Y83" s="3">
        <v>1</v>
      </c>
      <c r="Z83" s="3">
        <v>0</v>
      </c>
      <c r="AA83" s="3">
        <v>2</v>
      </c>
      <c r="AB83" s="17">
        <f t="shared" si="24"/>
        <v>3</v>
      </c>
    </row>
    <row r="84" spans="1:28" x14ac:dyDescent="0.25">
      <c r="A84" s="16" t="s">
        <v>47</v>
      </c>
      <c r="B84" s="3">
        <v>0</v>
      </c>
      <c r="C84" s="3">
        <v>0</v>
      </c>
      <c r="D84" s="3">
        <v>0</v>
      </c>
      <c r="E84" s="12">
        <f t="shared" si="19"/>
        <v>0</v>
      </c>
      <c r="F84" s="3">
        <v>0</v>
      </c>
      <c r="G84" s="3">
        <v>0</v>
      </c>
      <c r="H84" s="3">
        <v>0</v>
      </c>
      <c r="I84" s="12">
        <f t="shared" si="20"/>
        <v>0</v>
      </c>
      <c r="J84" s="3">
        <v>3</v>
      </c>
      <c r="K84" s="3">
        <v>4</v>
      </c>
      <c r="L84" s="3">
        <v>1</v>
      </c>
      <c r="M84" s="17">
        <f t="shared" si="21"/>
        <v>8</v>
      </c>
      <c r="P84" s="16" t="s">
        <v>47</v>
      </c>
      <c r="Q84" s="3">
        <v>2</v>
      </c>
      <c r="R84" s="3">
        <v>2</v>
      </c>
      <c r="S84" s="3">
        <v>6</v>
      </c>
      <c r="T84" s="12">
        <f t="shared" si="22"/>
        <v>10</v>
      </c>
      <c r="U84" s="3">
        <v>0</v>
      </c>
      <c r="V84" s="3">
        <v>0</v>
      </c>
      <c r="W84" s="3">
        <v>0</v>
      </c>
      <c r="X84" s="12">
        <f t="shared" si="23"/>
        <v>0</v>
      </c>
      <c r="Y84" s="3">
        <v>0</v>
      </c>
      <c r="Z84" s="3">
        <v>1</v>
      </c>
      <c r="AA84" s="3">
        <v>0</v>
      </c>
      <c r="AB84" s="17">
        <f t="shared" si="24"/>
        <v>1</v>
      </c>
    </row>
    <row r="85" spans="1:28" x14ac:dyDescent="0.25">
      <c r="A85" s="16" t="s">
        <v>48</v>
      </c>
      <c r="B85" s="3">
        <v>0</v>
      </c>
      <c r="C85" s="3">
        <v>0</v>
      </c>
      <c r="D85" s="3">
        <v>0</v>
      </c>
      <c r="E85" s="12">
        <f t="shared" si="19"/>
        <v>0</v>
      </c>
      <c r="F85" s="3">
        <v>0</v>
      </c>
      <c r="G85" s="3">
        <v>0</v>
      </c>
      <c r="H85" s="3">
        <v>0</v>
      </c>
      <c r="I85" s="12">
        <f t="shared" si="20"/>
        <v>0</v>
      </c>
      <c r="J85" s="3">
        <v>4</v>
      </c>
      <c r="K85" s="3">
        <v>6</v>
      </c>
      <c r="L85" s="3">
        <v>3</v>
      </c>
      <c r="M85" s="17">
        <f t="shared" si="21"/>
        <v>13</v>
      </c>
      <c r="P85" s="16" t="s">
        <v>48</v>
      </c>
      <c r="Q85" s="3">
        <v>2</v>
      </c>
      <c r="R85" s="3">
        <v>3</v>
      </c>
      <c r="S85" s="3">
        <v>4</v>
      </c>
      <c r="T85" s="12">
        <f t="shared" si="22"/>
        <v>9</v>
      </c>
      <c r="U85" s="3">
        <v>0</v>
      </c>
      <c r="V85" s="3">
        <v>0</v>
      </c>
      <c r="W85" s="3">
        <v>0</v>
      </c>
      <c r="X85" s="12">
        <f t="shared" si="23"/>
        <v>0</v>
      </c>
      <c r="Y85" s="3">
        <v>0</v>
      </c>
      <c r="Z85" s="3">
        <v>0</v>
      </c>
      <c r="AA85" s="3">
        <v>1</v>
      </c>
      <c r="AB85" s="17">
        <f t="shared" si="24"/>
        <v>1</v>
      </c>
    </row>
    <row r="86" spans="1:28" x14ac:dyDescent="0.25">
      <c r="A86" s="16" t="s">
        <v>49</v>
      </c>
      <c r="B86" s="3">
        <v>0</v>
      </c>
      <c r="C86" s="3">
        <v>0</v>
      </c>
      <c r="D86" s="3">
        <v>0</v>
      </c>
      <c r="E86" s="12">
        <f t="shared" si="19"/>
        <v>0</v>
      </c>
      <c r="F86" s="3">
        <v>0</v>
      </c>
      <c r="G86" s="3">
        <v>0</v>
      </c>
      <c r="H86" s="3">
        <v>0</v>
      </c>
      <c r="I86" s="12">
        <f t="shared" si="20"/>
        <v>0</v>
      </c>
      <c r="J86" s="3">
        <v>3</v>
      </c>
      <c r="K86" s="3">
        <v>3</v>
      </c>
      <c r="L86" s="3">
        <v>3</v>
      </c>
      <c r="M86" s="17">
        <f t="shared" si="21"/>
        <v>9</v>
      </c>
      <c r="P86" s="16" t="s">
        <v>49</v>
      </c>
      <c r="Q86" s="3">
        <v>3</v>
      </c>
      <c r="R86" s="3">
        <v>6</v>
      </c>
      <c r="S86" s="3">
        <v>1</v>
      </c>
      <c r="T86" s="12">
        <f t="shared" si="22"/>
        <v>10</v>
      </c>
      <c r="U86" s="3">
        <v>0</v>
      </c>
      <c r="V86" s="3">
        <v>0</v>
      </c>
      <c r="W86" s="3">
        <v>0</v>
      </c>
      <c r="X86" s="12">
        <f t="shared" si="23"/>
        <v>0</v>
      </c>
      <c r="Y86" s="3">
        <v>0</v>
      </c>
      <c r="Z86" s="3">
        <v>0</v>
      </c>
      <c r="AA86" s="3">
        <v>2</v>
      </c>
      <c r="AB86" s="17">
        <f t="shared" si="24"/>
        <v>2</v>
      </c>
    </row>
    <row r="87" spans="1:28" x14ac:dyDescent="0.25">
      <c r="A87" s="16" t="s">
        <v>50</v>
      </c>
      <c r="B87" s="3">
        <v>0</v>
      </c>
      <c r="C87" s="3">
        <v>0</v>
      </c>
      <c r="D87" s="3">
        <v>0</v>
      </c>
      <c r="E87" s="12">
        <f t="shared" si="19"/>
        <v>0</v>
      </c>
      <c r="F87" s="3">
        <v>0</v>
      </c>
      <c r="G87" s="3">
        <v>0</v>
      </c>
      <c r="H87" s="3">
        <v>0</v>
      </c>
      <c r="I87" s="12">
        <f t="shared" si="20"/>
        <v>0</v>
      </c>
      <c r="J87" s="3">
        <v>3</v>
      </c>
      <c r="K87" s="3">
        <v>1</v>
      </c>
      <c r="L87" s="3">
        <v>2</v>
      </c>
      <c r="M87" s="17">
        <f t="shared" si="21"/>
        <v>6</v>
      </c>
      <c r="P87" s="16" t="s">
        <v>50</v>
      </c>
      <c r="Q87" s="3">
        <v>7</v>
      </c>
      <c r="R87" s="3">
        <v>2</v>
      </c>
      <c r="S87" s="3">
        <v>1</v>
      </c>
      <c r="T87" s="12">
        <f t="shared" si="22"/>
        <v>10</v>
      </c>
      <c r="U87" s="3">
        <v>0</v>
      </c>
      <c r="V87" s="3">
        <v>0</v>
      </c>
      <c r="W87" s="3">
        <v>0</v>
      </c>
      <c r="X87" s="12">
        <f t="shared" si="23"/>
        <v>0</v>
      </c>
      <c r="Y87" s="3">
        <v>0</v>
      </c>
      <c r="Z87" s="3">
        <v>1</v>
      </c>
      <c r="AA87" s="3">
        <v>0</v>
      </c>
      <c r="AB87" s="17">
        <f t="shared" si="24"/>
        <v>1</v>
      </c>
    </row>
    <row r="88" spans="1:28" x14ac:dyDescent="0.25">
      <c r="A88" s="16" t="s">
        <v>51</v>
      </c>
      <c r="B88" s="3">
        <v>0</v>
      </c>
      <c r="C88" s="3">
        <v>0</v>
      </c>
      <c r="D88" s="3">
        <v>0</v>
      </c>
      <c r="E88" s="12">
        <f t="shared" si="19"/>
        <v>0</v>
      </c>
      <c r="F88" s="3">
        <v>0</v>
      </c>
      <c r="G88" s="3">
        <v>1</v>
      </c>
      <c r="H88" s="3">
        <v>0</v>
      </c>
      <c r="I88" s="12">
        <f t="shared" si="20"/>
        <v>1</v>
      </c>
      <c r="J88" s="3">
        <v>4</v>
      </c>
      <c r="K88" s="3">
        <v>4</v>
      </c>
      <c r="L88" s="3">
        <v>2</v>
      </c>
      <c r="M88" s="17">
        <f t="shared" si="21"/>
        <v>10</v>
      </c>
      <c r="P88" s="16" t="s">
        <v>51</v>
      </c>
      <c r="Q88" s="3">
        <v>5</v>
      </c>
      <c r="R88" s="3">
        <v>1</v>
      </c>
      <c r="S88" s="3">
        <v>4</v>
      </c>
      <c r="T88" s="12">
        <f t="shared" si="22"/>
        <v>10</v>
      </c>
      <c r="U88" s="3">
        <v>0</v>
      </c>
      <c r="V88" s="3">
        <v>0</v>
      </c>
      <c r="W88" s="3">
        <v>0</v>
      </c>
      <c r="X88" s="12">
        <f t="shared" si="23"/>
        <v>0</v>
      </c>
      <c r="Y88" s="3">
        <v>0</v>
      </c>
      <c r="Z88" s="3">
        <v>1</v>
      </c>
      <c r="AA88" s="3">
        <v>0</v>
      </c>
      <c r="AB88" s="17">
        <f t="shared" si="24"/>
        <v>1</v>
      </c>
    </row>
    <row r="89" spans="1:28" x14ac:dyDescent="0.25">
      <c r="A89" s="16" t="s">
        <v>52</v>
      </c>
      <c r="B89" s="3">
        <v>0</v>
      </c>
      <c r="C89" s="3">
        <v>0</v>
      </c>
      <c r="D89" s="3">
        <v>0</v>
      </c>
      <c r="E89" s="12">
        <f t="shared" si="19"/>
        <v>0</v>
      </c>
      <c r="F89" s="3">
        <v>0</v>
      </c>
      <c r="G89" s="3">
        <v>0</v>
      </c>
      <c r="H89" s="3">
        <v>0</v>
      </c>
      <c r="I89" s="12">
        <f t="shared" si="20"/>
        <v>0</v>
      </c>
      <c r="J89" s="3">
        <v>4</v>
      </c>
      <c r="K89" s="3">
        <v>5</v>
      </c>
      <c r="L89" s="3">
        <v>3</v>
      </c>
      <c r="M89" s="17">
        <f t="shared" si="21"/>
        <v>12</v>
      </c>
      <c r="P89" s="16" t="s">
        <v>52</v>
      </c>
      <c r="Q89" s="3">
        <v>5</v>
      </c>
      <c r="R89" s="3">
        <v>3</v>
      </c>
      <c r="S89" s="3">
        <v>2</v>
      </c>
      <c r="T89" s="12">
        <f t="shared" si="22"/>
        <v>10</v>
      </c>
      <c r="U89" s="3">
        <v>0</v>
      </c>
      <c r="V89" s="3">
        <v>0</v>
      </c>
      <c r="W89" s="3">
        <v>0</v>
      </c>
      <c r="X89" s="12">
        <f t="shared" si="23"/>
        <v>0</v>
      </c>
      <c r="Y89" s="3">
        <v>0</v>
      </c>
      <c r="Z89" s="3">
        <v>1</v>
      </c>
      <c r="AA89" s="3">
        <v>1</v>
      </c>
      <c r="AB89" s="17">
        <f t="shared" si="24"/>
        <v>2</v>
      </c>
    </row>
    <row r="90" spans="1:28" x14ac:dyDescent="0.25">
      <c r="A90" s="16" t="s">
        <v>53</v>
      </c>
      <c r="B90" s="3">
        <v>0</v>
      </c>
      <c r="C90" s="3">
        <v>0</v>
      </c>
      <c r="D90" s="3">
        <v>0</v>
      </c>
      <c r="E90" s="12">
        <f t="shared" si="19"/>
        <v>0</v>
      </c>
      <c r="F90" s="3">
        <v>0</v>
      </c>
      <c r="G90" s="3">
        <v>0</v>
      </c>
      <c r="H90" s="3">
        <v>0</v>
      </c>
      <c r="I90" s="12">
        <f t="shared" si="20"/>
        <v>0</v>
      </c>
      <c r="J90" s="3">
        <v>3</v>
      </c>
      <c r="K90" s="3">
        <v>3</v>
      </c>
      <c r="L90" s="3">
        <v>3</v>
      </c>
      <c r="M90" s="17">
        <f t="shared" si="21"/>
        <v>9</v>
      </c>
      <c r="P90" s="16" t="s">
        <v>53</v>
      </c>
      <c r="Q90" s="3">
        <v>3</v>
      </c>
      <c r="R90" s="3">
        <v>3</v>
      </c>
      <c r="S90" s="3">
        <v>2</v>
      </c>
      <c r="T90" s="12">
        <f t="shared" si="22"/>
        <v>8</v>
      </c>
      <c r="U90" s="3">
        <v>0</v>
      </c>
      <c r="V90" s="3">
        <v>0</v>
      </c>
      <c r="W90" s="3">
        <v>0</v>
      </c>
      <c r="X90" s="12">
        <f t="shared" si="23"/>
        <v>0</v>
      </c>
      <c r="Y90" s="3">
        <v>0</v>
      </c>
      <c r="Z90" s="3">
        <v>0</v>
      </c>
      <c r="AA90" s="3">
        <v>1</v>
      </c>
      <c r="AB90" s="17">
        <f t="shared" si="24"/>
        <v>1</v>
      </c>
    </row>
    <row r="91" spans="1:28" ht="15.75" customHeight="1" x14ac:dyDescent="0.25">
      <c r="A91" s="16" t="s">
        <v>54</v>
      </c>
      <c r="B91" s="3">
        <v>0</v>
      </c>
      <c r="C91" s="3">
        <v>0</v>
      </c>
      <c r="D91" s="3">
        <v>0</v>
      </c>
      <c r="E91" s="13">
        <f t="shared" si="19"/>
        <v>0</v>
      </c>
      <c r="F91" s="3">
        <v>0</v>
      </c>
      <c r="G91" s="3">
        <v>0</v>
      </c>
      <c r="H91" s="3">
        <v>0</v>
      </c>
      <c r="I91" s="13">
        <f t="shared" si="20"/>
        <v>0</v>
      </c>
      <c r="J91" s="3">
        <v>2</v>
      </c>
      <c r="K91" s="3">
        <v>6</v>
      </c>
      <c r="L91" s="3">
        <v>5</v>
      </c>
      <c r="M91" s="18">
        <f t="shared" si="21"/>
        <v>13</v>
      </c>
      <c r="P91" s="16" t="s">
        <v>54</v>
      </c>
      <c r="Q91" s="3">
        <v>4</v>
      </c>
      <c r="R91" s="3">
        <v>3</v>
      </c>
      <c r="S91" s="3">
        <v>4</v>
      </c>
      <c r="T91" s="13">
        <f t="shared" si="22"/>
        <v>11</v>
      </c>
      <c r="U91" s="3">
        <v>0</v>
      </c>
      <c r="V91" s="3">
        <v>0</v>
      </c>
      <c r="W91" s="3">
        <v>0</v>
      </c>
      <c r="X91" s="13">
        <f t="shared" si="23"/>
        <v>0</v>
      </c>
      <c r="Y91" s="3">
        <v>2</v>
      </c>
      <c r="Z91" s="3">
        <v>0</v>
      </c>
      <c r="AA91" s="3">
        <v>1</v>
      </c>
      <c r="AB91" s="18">
        <f t="shared" si="24"/>
        <v>3</v>
      </c>
    </row>
    <row r="92" spans="1:28" ht="17.25" customHeight="1" x14ac:dyDescent="0.25">
      <c r="A92" s="19" t="s">
        <v>55</v>
      </c>
      <c r="B92" s="21">
        <f>SUM(B60:B91)</f>
        <v>0</v>
      </c>
      <c r="C92" s="21">
        <f t="shared" ref="C92" si="25">SUM(C60:C91)</f>
        <v>0</v>
      </c>
      <c r="D92" s="22">
        <f t="shared" ref="D92" si="26">SUM(D60:D91)</f>
        <v>0</v>
      </c>
      <c r="E92" s="23">
        <f t="shared" ref="E92" si="27">SUM(E60:E91)</f>
        <v>0</v>
      </c>
      <c r="F92" s="24">
        <f t="shared" ref="F92" si="28">SUM(F60:F91)</f>
        <v>6</v>
      </c>
      <c r="G92" s="21">
        <f t="shared" ref="G92" si="29">SUM(G60:G91)</f>
        <v>9</v>
      </c>
      <c r="H92" s="22">
        <f t="shared" ref="H92" si="30">SUM(H60:H91)</f>
        <v>24</v>
      </c>
      <c r="I92" s="23">
        <f t="shared" ref="I92" si="31">SUM(I60:I91)</f>
        <v>39</v>
      </c>
      <c r="J92" s="24">
        <f t="shared" ref="J92" si="32">SUM(J60:J91)</f>
        <v>108</v>
      </c>
      <c r="K92" s="21">
        <f t="shared" ref="K92" si="33">SUM(K60:K91)</f>
        <v>119</v>
      </c>
      <c r="L92" s="22">
        <f t="shared" ref="L92" si="34">SUM(L60:L91)</f>
        <v>80</v>
      </c>
      <c r="M92" s="25">
        <f t="shared" ref="M92" si="35">SUM(M60:M91)</f>
        <v>307</v>
      </c>
      <c r="P92" s="19" t="s">
        <v>55</v>
      </c>
      <c r="Q92" s="21">
        <f>SUM(Q60:Q91)</f>
        <v>88</v>
      </c>
      <c r="R92" s="21">
        <f t="shared" ref="R92" si="36">SUM(R60:R91)</f>
        <v>81</v>
      </c>
      <c r="S92" s="22">
        <f t="shared" ref="S92" si="37">SUM(S60:S91)</f>
        <v>70</v>
      </c>
      <c r="T92" s="23">
        <f t="shared" ref="T92" si="38">SUM(T60:T91)</f>
        <v>239</v>
      </c>
      <c r="U92" s="24">
        <f t="shared" ref="U92" si="39">SUM(U60:U91)</f>
        <v>0</v>
      </c>
      <c r="V92" s="21">
        <f t="shared" ref="V92" si="40">SUM(V60:V91)</f>
        <v>0</v>
      </c>
      <c r="W92" s="22">
        <f t="shared" ref="W92" si="41">SUM(W60:W91)</f>
        <v>6</v>
      </c>
      <c r="X92" s="23">
        <f t="shared" ref="X92" si="42">SUM(X60:X91)</f>
        <v>6</v>
      </c>
      <c r="Y92" s="24">
        <f t="shared" ref="Y92" si="43">SUM(Y60:Y91)</f>
        <v>46</v>
      </c>
      <c r="Z92" s="21">
        <f t="shared" ref="Z92" si="44">SUM(Z60:Z91)</f>
        <v>46</v>
      </c>
      <c r="AA92" s="22">
        <f t="shared" ref="AA92" si="45">SUM(AA60:AA91)</f>
        <v>40</v>
      </c>
      <c r="AB92" s="25">
        <f t="shared" ref="AB92" si="46">SUM(AB60:AB91)</f>
        <v>132</v>
      </c>
    </row>
  </sheetData>
  <mergeCells count="20">
    <mergeCell ref="A3:A5"/>
    <mergeCell ref="A6:A8"/>
    <mergeCell ref="A9:A11"/>
    <mergeCell ref="A12:A14"/>
    <mergeCell ref="B20:D20"/>
    <mergeCell ref="F20:H20"/>
    <mergeCell ref="J20:L20"/>
    <mergeCell ref="A19:M19"/>
    <mergeCell ref="P19:AB19"/>
    <mergeCell ref="Q20:S20"/>
    <mergeCell ref="U20:W20"/>
    <mergeCell ref="Y20:AA20"/>
    <mergeCell ref="P58:AB58"/>
    <mergeCell ref="Q59:S59"/>
    <mergeCell ref="U59:W59"/>
    <mergeCell ref="Y59:AA59"/>
    <mergeCell ref="A58:M58"/>
    <mergeCell ref="B59:D59"/>
    <mergeCell ref="F59:H59"/>
    <mergeCell ref="J59:L59"/>
  </mergeCell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tabSelected="1" topLeftCell="A7" workbookViewId="0">
      <selection activeCell="J8" sqref="J8"/>
    </sheetView>
  </sheetViews>
  <sheetFormatPr defaultColWidth="11.42578125" defaultRowHeight="15" x14ac:dyDescent="0.25"/>
  <cols>
    <col min="1" max="1" width="11.7109375" customWidth="1"/>
    <col min="2" max="2" width="10.42578125" bestFit="1" customWidth="1"/>
    <col min="3" max="3" width="8.7109375" bestFit="1" customWidth="1"/>
    <col min="4" max="4" width="11.42578125" style="4"/>
    <col min="8" max="8" width="10.140625" bestFit="1" customWidth="1"/>
  </cols>
  <sheetData>
    <row r="1" spans="1:12" ht="19.5" customHeight="1" x14ac:dyDescent="0.35">
      <c r="A1" s="88" t="s">
        <v>79</v>
      </c>
    </row>
    <row r="2" spans="1:12" s="98" customFormat="1" ht="19.5" customHeight="1" thickBot="1" x14ac:dyDescent="0.35">
      <c r="A2" s="48" t="s">
        <v>94</v>
      </c>
      <c r="D2" s="4"/>
    </row>
    <row r="3" spans="1:12" ht="15.75" customHeight="1" thickBot="1" x14ac:dyDescent="0.3">
      <c r="A3" s="87" t="s">
        <v>80</v>
      </c>
      <c r="B3" s="86" t="s">
        <v>81</v>
      </c>
      <c r="C3" s="79" t="s">
        <v>82</v>
      </c>
      <c r="F3" s="83"/>
      <c r="G3" s="83"/>
      <c r="H3" s="82"/>
      <c r="I3" s="104"/>
      <c r="J3" s="105"/>
      <c r="K3" s="104"/>
      <c r="L3" s="105"/>
    </row>
    <row r="4" spans="1:12" ht="15.75" customHeight="1" x14ac:dyDescent="0.25">
      <c r="A4" s="77" t="s">
        <v>58</v>
      </c>
      <c r="B4" s="46">
        <v>9624</v>
      </c>
      <c r="C4" s="80">
        <v>10633</v>
      </c>
      <c r="F4" s="84"/>
      <c r="G4" s="84"/>
      <c r="H4" s="82"/>
      <c r="I4" s="55"/>
      <c r="J4" s="55"/>
      <c r="K4" s="55"/>
      <c r="L4" s="55"/>
    </row>
    <row r="5" spans="1:12" ht="15.75" customHeight="1" thickBot="1" x14ac:dyDescent="0.3">
      <c r="A5" s="78" t="s">
        <v>83</v>
      </c>
      <c r="B5" s="81">
        <f>B4/14400</f>
        <v>0.66833333333333333</v>
      </c>
      <c r="C5" s="113">
        <f>C4/14400</f>
        <v>0.73840277777777774</v>
      </c>
      <c r="F5" s="84"/>
      <c r="G5" s="84"/>
      <c r="H5" s="82"/>
      <c r="I5" s="55"/>
      <c r="J5" s="55"/>
      <c r="K5" s="55"/>
      <c r="L5" s="55"/>
    </row>
    <row r="6" spans="1:12" ht="16.5" customHeight="1" x14ac:dyDescent="0.25">
      <c r="A6" s="82"/>
      <c r="B6" s="85"/>
      <c r="C6" s="85"/>
      <c r="D6" s="55"/>
      <c r="E6" s="84"/>
      <c r="F6" s="84"/>
      <c r="G6" s="84"/>
      <c r="H6" s="82"/>
      <c r="I6" s="85"/>
      <c r="J6" s="85"/>
      <c r="K6" s="85"/>
      <c r="L6" s="85"/>
    </row>
    <row r="7" spans="1:12" ht="16.5" customHeight="1" x14ac:dyDescent="0.25">
      <c r="A7" s="84"/>
      <c r="B7" s="84"/>
      <c r="C7" s="84"/>
      <c r="D7" s="55"/>
      <c r="E7" s="84"/>
      <c r="F7" s="84"/>
      <c r="G7" s="84"/>
      <c r="H7" s="82"/>
      <c r="I7" s="106"/>
      <c r="J7" s="105"/>
      <c r="K7" s="106"/>
      <c r="L7" s="105"/>
    </row>
    <row r="8" spans="1:12" ht="18.75" x14ac:dyDescent="0.3">
      <c r="A8" s="48" t="s">
        <v>95</v>
      </c>
    </row>
    <row r="9" spans="1:12" ht="15.75" x14ac:dyDescent="0.25">
      <c r="A9" s="50" t="s">
        <v>59</v>
      </c>
      <c r="B9" s="50" t="s">
        <v>81</v>
      </c>
      <c r="C9" s="50" t="s">
        <v>82</v>
      </c>
      <c r="D9" s="50" t="s">
        <v>96</v>
      </c>
    </row>
    <row r="10" spans="1:12" x14ac:dyDescent="0.25">
      <c r="A10" s="4" t="s">
        <v>23</v>
      </c>
      <c r="B10" s="114">
        <v>0.66261904761904755</v>
      </c>
      <c r="C10" s="61">
        <v>0.45950396825396816</v>
      </c>
      <c r="D10" s="61">
        <f>AVERAGE(B5:C5)</f>
        <v>0.70336805555555548</v>
      </c>
    </row>
    <row r="11" spans="1:12" x14ac:dyDescent="0.25">
      <c r="A11" s="4" t="s">
        <v>24</v>
      </c>
      <c r="B11" s="114">
        <v>0.6793055555555555</v>
      </c>
      <c r="C11" s="61">
        <v>0.45626322751322751</v>
      </c>
      <c r="D11" s="61">
        <v>0.70336805555555548</v>
      </c>
    </row>
    <row r="12" spans="1:12" x14ac:dyDescent="0.25">
      <c r="A12" s="4" t="s">
        <v>25</v>
      </c>
      <c r="B12" s="114">
        <v>0.68480158730158724</v>
      </c>
      <c r="C12" s="61">
        <v>0.43571897394682196</v>
      </c>
      <c r="D12" s="61">
        <v>0.70336805555555548</v>
      </c>
    </row>
    <row r="13" spans="1:12" x14ac:dyDescent="0.25">
      <c r="A13" s="4" t="s">
        <v>26</v>
      </c>
      <c r="B13" s="114">
        <v>0.69133655394524973</v>
      </c>
      <c r="C13" s="61">
        <v>0.42263047138047133</v>
      </c>
      <c r="D13" s="61">
        <v>0.70336805555555548</v>
      </c>
    </row>
    <row r="14" spans="1:12" x14ac:dyDescent="0.25">
      <c r="A14" s="4" t="s">
        <v>27</v>
      </c>
      <c r="B14" s="114">
        <v>0.69185185185185183</v>
      </c>
      <c r="C14" s="61">
        <v>0.45830687830687827</v>
      </c>
      <c r="D14" s="61">
        <v>0.70336805555555548</v>
      </c>
    </row>
    <row r="15" spans="1:12" x14ac:dyDescent="0.25">
      <c r="A15" s="4" t="s">
        <v>28</v>
      </c>
      <c r="B15" s="114">
        <v>0.66274470899470905</v>
      </c>
      <c r="C15" s="61">
        <v>0.47524470899470894</v>
      </c>
      <c r="D15" s="61">
        <v>0.70336805555555548</v>
      </c>
    </row>
    <row r="16" spans="1:12" x14ac:dyDescent="0.25">
      <c r="A16" s="4" t="s">
        <v>29</v>
      </c>
      <c r="B16" s="114">
        <v>0.73951719576719588</v>
      </c>
      <c r="C16" s="61">
        <v>0.53421296296296295</v>
      </c>
      <c r="D16" s="61">
        <v>0.70336805555555548</v>
      </c>
    </row>
    <row r="17" spans="1:4" x14ac:dyDescent="0.25">
      <c r="A17" s="4" t="s">
        <v>30</v>
      </c>
      <c r="B17" s="114">
        <v>0.68736772486772491</v>
      </c>
      <c r="C17" s="61">
        <v>0.57378968253968254</v>
      </c>
      <c r="D17" s="61">
        <v>0.70336805555555548</v>
      </c>
    </row>
    <row r="18" spans="1:4" x14ac:dyDescent="0.25">
      <c r="A18" s="4" t="s">
        <v>31</v>
      </c>
      <c r="B18" s="114">
        <v>0.60031084656084654</v>
      </c>
      <c r="C18" s="61">
        <v>0.83024470899470904</v>
      </c>
      <c r="D18" s="61">
        <v>0.70336805555555548</v>
      </c>
    </row>
    <row r="19" spans="1:4" x14ac:dyDescent="0.25">
      <c r="A19" s="4" t="s">
        <v>32</v>
      </c>
      <c r="B19" s="114">
        <v>0.59967798800046557</v>
      </c>
      <c r="C19" s="61">
        <v>0.80320707070707076</v>
      </c>
      <c r="D19" s="61">
        <v>0.70336805555555548</v>
      </c>
    </row>
    <row r="20" spans="1:4" x14ac:dyDescent="0.25">
      <c r="A20" s="4" t="s">
        <v>33</v>
      </c>
      <c r="B20" s="114">
        <v>0.59486772486772488</v>
      </c>
      <c r="C20" s="61">
        <v>0.83488212443908649</v>
      </c>
      <c r="D20" s="61">
        <v>0.70336805555555548</v>
      </c>
    </row>
    <row r="21" spans="1:4" x14ac:dyDescent="0.25">
      <c r="A21" s="4" t="s">
        <v>34</v>
      </c>
      <c r="B21" s="114">
        <v>0.52997383252818042</v>
      </c>
      <c r="C21" s="61">
        <v>0.86242063492063481</v>
      </c>
      <c r="D21" s="61">
        <v>0.70336805555555548</v>
      </c>
    </row>
    <row r="22" spans="1:4" x14ac:dyDescent="0.25">
      <c r="A22" s="4" t="s">
        <v>35</v>
      </c>
      <c r="B22" s="114">
        <v>0.5840277777777777</v>
      </c>
      <c r="C22" s="61">
        <v>0.80376322751322749</v>
      </c>
      <c r="D22" s="61">
        <v>0.70336805555555548</v>
      </c>
    </row>
    <row r="23" spans="1:4" x14ac:dyDescent="0.25">
      <c r="A23" s="4" t="s">
        <v>36</v>
      </c>
      <c r="B23" s="114">
        <v>0.56478174603174602</v>
      </c>
      <c r="C23" s="61">
        <v>0.80312041966545067</v>
      </c>
      <c r="D23" s="61">
        <v>0.70336805555555548</v>
      </c>
    </row>
    <row r="24" spans="1:4" x14ac:dyDescent="0.25">
      <c r="A24" s="4" t="s">
        <v>37</v>
      </c>
      <c r="B24" s="114">
        <v>0.57634259259259257</v>
      </c>
      <c r="C24" s="61">
        <v>0.85482142857142873</v>
      </c>
      <c r="D24" s="61">
        <v>0.70336805555555548</v>
      </c>
    </row>
    <row r="25" spans="1:4" x14ac:dyDescent="0.25">
      <c r="A25" s="4" t="s">
        <v>38</v>
      </c>
      <c r="B25" s="114">
        <v>0.67189963438558953</v>
      </c>
      <c r="C25" s="61">
        <v>0.81078325774754345</v>
      </c>
      <c r="D25" s="61">
        <v>0.70336805555555548</v>
      </c>
    </row>
    <row r="26" spans="1:4" x14ac:dyDescent="0.25">
      <c r="A26" s="4" t="s">
        <v>39</v>
      </c>
      <c r="B26" s="114">
        <v>0.70649470899470901</v>
      </c>
      <c r="C26" s="61">
        <v>0.84576058201058213</v>
      </c>
      <c r="D26" s="61">
        <v>0.70336805555555548</v>
      </c>
    </row>
    <row r="27" spans="1:4" x14ac:dyDescent="0.25">
      <c r="A27" s="4" t="s">
        <v>40</v>
      </c>
      <c r="B27" s="114">
        <v>0.73788600288600303</v>
      </c>
      <c r="C27" s="61">
        <v>0.83472339428035625</v>
      </c>
      <c r="D27" s="61">
        <v>0.70336805555555548</v>
      </c>
    </row>
    <row r="28" spans="1:4" x14ac:dyDescent="0.25">
      <c r="A28" s="4" t="s">
        <v>41</v>
      </c>
      <c r="B28" s="114">
        <v>0.72300264550264559</v>
      </c>
      <c r="C28" s="61">
        <v>0.8530753968253969</v>
      </c>
      <c r="D28" s="61">
        <v>0.70336805555555548</v>
      </c>
    </row>
    <row r="29" spans="1:4" x14ac:dyDescent="0.25">
      <c r="A29" s="4" t="s">
        <v>42</v>
      </c>
      <c r="B29" s="114">
        <v>0.7582582040306759</v>
      </c>
      <c r="C29" s="61">
        <v>0.83976851851851864</v>
      </c>
      <c r="D29" s="61">
        <v>0.70336805555555548</v>
      </c>
    </row>
    <row r="30" spans="1:4" x14ac:dyDescent="0.25">
      <c r="A30" s="4" t="s">
        <v>43</v>
      </c>
      <c r="B30" s="114">
        <v>0.70353835978835988</v>
      </c>
      <c r="C30" s="61">
        <v>0.86744156453017218</v>
      </c>
      <c r="D30" s="61">
        <v>0.70336805555555548</v>
      </c>
    </row>
    <row r="31" spans="1:4" x14ac:dyDescent="0.25">
      <c r="A31" s="4" t="s">
        <v>44</v>
      </c>
      <c r="B31" s="114">
        <v>0.69373677248677235</v>
      </c>
      <c r="C31" s="61">
        <v>0.80198941374302535</v>
      </c>
      <c r="D31" s="61">
        <v>0.70336805555555504</v>
      </c>
    </row>
    <row r="32" spans="1:4" x14ac:dyDescent="0.25">
      <c r="A32" s="4" t="s">
        <v>45</v>
      </c>
      <c r="B32" s="114">
        <v>0.70452380952380966</v>
      </c>
      <c r="C32" s="61">
        <v>0.80033606851403472</v>
      </c>
      <c r="D32" s="61">
        <v>0.70336805555555504</v>
      </c>
    </row>
    <row r="33" spans="1:4" x14ac:dyDescent="0.25">
      <c r="A33" s="4" t="s">
        <v>46</v>
      </c>
      <c r="B33" s="114">
        <v>0.7256432924787356</v>
      </c>
      <c r="C33" s="61">
        <v>0.84945767195767186</v>
      </c>
      <c r="D33" s="61">
        <v>0.70336805555555504</v>
      </c>
    </row>
    <row r="34" spans="1:4" x14ac:dyDescent="0.25">
      <c r="A34" s="4" t="s">
        <v>47</v>
      </c>
      <c r="B34" s="114">
        <v>0.71339285714285705</v>
      </c>
      <c r="C34" s="61">
        <v>0.84426587301587308</v>
      </c>
      <c r="D34" s="61">
        <v>0.70336805555555504</v>
      </c>
    </row>
    <row r="35" spans="1:4" x14ac:dyDescent="0.25">
      <c r="A35" s="4" t="s">
        <v>48</v>
      </c>
      <c r="B35" s="114">
        <v>0.72486772486772477</v>
      </c>
      <c r="C35" s="61">
        <v>0.84087962962962959</v>
      </c>
      <c r="D35" s="61">
        <v>0.70336805555555504</v>
      </c>
    </row>
    <row r="36" spans="1:4" x14ac:dyDescent="0.25">
      <c r="A36" s="4" t="s">
        <v>49</v>
      </c>
      <c r="B36" s="114">
        <v>0.7193452380952382</v>
      </c>
      <c r="C36" s="61">
        <v>0.80149565381708232</v>
      </c>
      <c r="D36" s="61">
        <v>0.70336805555555504</v>
      </c>
    </row>
    <row r="37" spans="1:4" x14ac:dyDescent="0.25">
      <c r="A37" s="4" t="s">
        <v>50</v>
      </c>
      <c r="B37" s="114">
        <v>0.70310185185185181</v>
      </c>
      <c r="C37" s="61">
        <v>0.82546296296296295</v>
      </c>
      <c r="D37" s="61">
        <v>0.70336805555555504</v>
      </c>
    </row>
    <row r="38" spans="1:4" x14ac:dyDescent="0.25">
      <c r="A38" s="4" t="s">
        <v>51</v>
      </c>
      <c r="B38" s="114">
        <v>0.57303571428571431</v>
      </c>
      <c r="C38" s="61">
        <v>0.80059589536297615</v>
      </c>
      <c r="D38" s="61">
        <v>0.70336805555555504</v>
      </c>
    </row>
    <row r="39" spans="1:4" x14ac:dyDescent="0.25">
      <c r="A39" s="4" t="s">
        <v>52</v>
      </c>
      <c r="B39" s="114">
        <v>0.6769360289920866</v>
      </c>
      <c r="C39" s="61">
        <v>0.84029790660225434</v>
      </c>
      <c r="D39" s="61">
        <v>0.70336805555555504</v>
      </c>
    </row>
    <row r="40" spans="1:4" x14ac:dyDescent="0.25">
      <c r="A40" s="4" t="s">
        <v>53</v>
      </c>
      <c r="B40" s="114">
        <v>0.60123677248677254</v>
      </c>
      <c r="C40" s="61">
        <v>0.82570767195767203</v>
      </c>
      <c r="D40" s="61">
        <v>0.70336805555555504</v>
      </c>
    </row>
    <row r="41" spans="1:4" x14ac:dyDescent="0.25">
      <c r="A41" s="4" t="s">
        <v>54</v>
      </c>
      <c r="B41" s="114">
        <v>0.72700396825396829</v>
      </c>
      <c r="C41" s="61">
        <v>0.85346560846560848</v>
      </c>
      <c r="D41" s="61">
        <v>0.70336805555555504</v>
      </c>
    </row>
  </sheetData>
  <mergeCells count="4">
    <mergeCell ref="I3:J3"/>
    <mergeCell ref="K3:L3"/>
    <mergeCell ref="I7:J7"/>
    <mergeCell ref="K7:L7"/>
  </mergeCells>
  <pageMargins left="0.75" right="0.75" top="1" bottom="1" header="0.5" footer="0.5"/>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7"/>
  <sheetViews>
    <sheetView zoomScaleNormal="100" workbookViewId="0">
      <selection activeCell="N4" sqref="N4:N35"/>
    </sheetView>
  </sheetViews>
  <sheetFormatPr defaultRowHeight="15" x14ac:dyDescent="0.25"/>
  <cols>
    <col min="1" max="1" width="11.140625" style="4" customWidth="1"/>
    <col min="3" max="8" width="9.140625" style="4"/>
    <col min="13" max="13" width="12" customWidth="1"/>
  </cols>
  <sheetData>
    <row r="1" spans="1:19" ht="21" x14ac:dyDescent="0.25">
      <c r="A1" s="58" t="s">
        <v>60</v>
      </c>
      <c r="B1" s="57"/>
    </row>
    <row r="2" spans="1:19" ht="19.5" thickBot="1" x14ac:dyDescent="0.35">
      <c r="A2" s="56" t="s">
        <v>61</v>
      </c>
      <c r="M2" s="48" t="s">
        <v>75</v>
      </c>
    </row>
    <row r="3" spans="1:19" ht="15.75" x14ac:dyDescent="0.25">
      <c r="A3" s="69" t="s">
        <v>59</v>
      </c>
      <c r="B3" s="70" t="s">
        <v>62</v>
      </c>
      <c r="C3" s="70" t="s">
        <v>63</v>
      </c>
      <c r="D3" s="70" t="s">
        <v>64</v>
      </c>
      <c r="E3" s="70" t="s">
        <v>65</v>
      </c>
      <c r="F3" s="70" t="s">
        <v>66</v>
      </c>
      <c r="G3" s="70" t="s">
        <v>67</v>
      </c>
      <c r="H3" s="70" t="s">
        <v>68</v>
      </c>
      <c r="I3" s="71" t="s">
        <v>74</v>
      </c>
      <c r="M3" s="50" t="s">
        <v>59</v>
      </c>
      <c r="N3" s="50" t="s">
        <v>76</v>
      </c>
      <c r="O3" s="49" t="s">
        <v>77</v>
      </c>
      <c r="S3" s="37"/>
    </row>
    <row r="4" spans="1:19" x14ac:dyDescent="0.25">
      <c r="A4" s="102" t="s">
        <v>23</v>
      </c>
      <c r="B4" s="51" t="s">
        <v>7</v>
      </c>
      <c r="C4" s="55">
        <v>1</v>
      </c>
      <c r="D4" s="55">
        <v>3</v>
      </c>
      <c r="E4" s="55">
        <v>5</v>
      </c>
      <c r="F4" s="59">
        <v>4</v>
      </c>
      <c r="G4" s="59">
        <v>7</v>
      </c>
      <c r="H4" s="59">
        <v>7</v>
      </c>
      <c r="I4" s="72"/>
      <c r="L4" s="47"/>
      <c r="M4" s="4" t="s">
        <v>23</v>
      </c>
      <c r="N4" s="61">
        <v>0.66261904761904755</v>
      </c>
      <c r="O4" s="61">
        <v>0.66909084278130682</v>
      </c>
      <c r="P4" s="47"/>
      <c r="S4" s="37"/>
    </row>
    <row r="5" spans="1:19" x14ac:dyDescent="0.25">
      <c r="A5" s="102"/>
      <c r="B5" s="51" t="s">
        <v>69</v>
      </c>
      <c r="C5" s="55">
        <v>1</v>
      </c>
      <c r="D5" s="55">
        <v>0</v>
      </c>
      <c r="E5" s="55">
        <v>2</v>
      </c>
      <c r="F5" s="59">
        <v>1</v>
      </c>
      <c r="G5" s="59">
        <v>2</v>
      </c>
      <c r="H5" s="59">
        <v>2</v>
      </c>
      <c r="I5" s="72"/>
      <c r="M5" s="4" t="s">
        <v>24</v>
      </c>
      <c r="N5" s="61">
        <v>0.6793055555555555</v>
      </c>
      <c r="O5" s="61">
        <v>0.66909084278130682</v>
      </c>
      <c r="S5" s="37"/>
    </row>
    <row r="6" spans="1:19" x14ac:dyDescent="0.25">
      <c r="A6" s="102"/>
      <c r="B6" s="51" t="s">
        <v>70</v>
      </c>
      <c r="C6" s="55">
        <v>29</v>
      </c>
      <c r="D6" s="55">
        <v>38</v>
      </c>
      <c r="E6" s="55">
        <v>41</v>
      </c>
      <c r="F6" s="59">
        <v>47</v>
      </c>
      <c r="G6" s="59">
        <v>51</v>
      </c>
      <c r="H6" s="59">
        <v>58</v>
      </c>
      <c r="I6" s="72"/>
      <c r="M6" s="4" t="s">
        <v>25</v>
      </c>
      <c r="N6" s="61">
        <v>0.68480158730158724</v>
      </c>
      <c r="O6" s="61">
        <v>0.66909084278130682</v>
      </c>
      <c r="S6" s="37"/>
    </row>
    <row r="7" spans="1:19" x14ac:dyDescent="0.25">
      <c r="A7" s="102"/>
      <c r="B7" s="51" t="s">
        <v>71</v>
      </c>
      <c r="C7" s="59">
        <v>19</v>
      </c>
      <c r="D7" s="59">
        <v>19</v>
      </c>
      <c r="E7" s="59">
        <v>22</v>
      </c>
      <c r="F7" s="59">
        <v>28</v>
      </c>
      <c r="G7" s="59">
        <v>30</v>
      </c>
      <c r="H7" s="59">
        <v>33</v>
      </c>
      <c r="I7" s="72"/>
      <c r="M7" s="4" t="s">
        <v>26</v>
      </c>
      <c r="N7" s="61">
        <v>0.69133655394524973</v>
      </c>
      <c r="O7" s="61">
        <v>0.66909084278130682</v>
      </c>
      <c r="S7" s="47"/>
    </row>
    <row r="8" spans="1:19" ht="15.75" thickBot="1" x14ac:dyDescent="0.3">
      <c r="A8" s="108"/>
      <c r="B8" s="52" t="s">
        <v>72</v>
      </c>
      <c r="C8" s="60">
        <f>(SUM(C4:C6)/(SUM(C4:C6)+C7))</f>
        <v>0.62</v>
      </c>
      <c r="D8" s="60">
        <f t="shared" ref="D8:H8" si="0">(SUM(D4:D6)/(SUM(D4:D6)+D7))</f>
        <v>0.68333333333333335</v>
      </c>
      <c r="E8" s="60">
        <f t="shared" si="0"/>
        <v>0.68571428571428572</v>
      </c>
      <c r="F8" s="60">
        <f t="shared" si="0"/>
        <v>0.65</v>
      </c>
      <c r="G8" s="60">
        <f t="shared" si="0"/>
        <v>0.66666666666666663</v>
      </c>
      <c r="H8" s="60">
        <f t="shared" si="0"/>
        <v>0.67</v>
      </c>
      <c r="I8" s="73">
        <f>AVERAGE(C8:H8)</f>
        <v>0.66261904761904755</v>
      </c>
      <c r="M8" s="4" t="s">
        <v>27</v>
      </c>
      <c r="N8" s="61">
        <v>0.69185185185185183</v>
      </c>
      <c r="O8" s="61">
        <v>0.66909084278130682</v>
      </c>
      <c r="S8" s="37"/>
    </row>
    <row r="9" spans="1:19" ht="15.75" thickTop="1" x14ac:dyDescent="0.25">
      <c r="A9" s="107" t="s">
        <v>24</v>
      </c>
      <c r="B9" s="53" t="s">
        <v>7</v>
      </c>
      <c r="C9" s="54">
        <v>4</v>
      </c>
      <c r="D9" s="54">
        <v>7</v>
      </c>
      <c r="E9" s="54">
        <v>7</v>
      </c>
      <c r="F9" s="54">
        <v>6</v>
      </c>
      <c r="G9" s="54">
        <v>6</v>
      </c>
      <c r="H9" s="54">
        <v>10</v>
      </c>
      <c r="I9" s="72"/>
      <c r="K9" s="47"/>
      <c r="L9" s="47"/>
      <c r="M9" s="4" t="s">
        <v>28</v>
      </c>
      <c r="N9" s="61">
        <v>0.66274470899470905</v>
      </c>
      <c r="O9" s="61">
        <v>0.66909084278130682</v>
      </c>
      <c r="S9" s="37"/>
    </row>
    <row r="10" spans="1:19" x14ac:dyDescent="0.25">
      <c r="A10" s="102"/>
      <c r="B10" s="51" t="s">
        <v>69</v>
      </c>
      <c r="C10" s="59">
        <v>0</v>
      </c>
      <c r="D10" s="59">
        <v>1</v>
      </c>
      <c r="E10" s="59">
        <v>0</v>
      </c>
      <c r="F10" s="59">
        <v>1</v>
      </c>
      <c r="G10" s="59">
        <v>7</v>
      </c>
      <c r="H10" s="59">
        <v>1</v>
      </c>
      <c r="I10" s="72"/>
      <c r="M10" s="4" t="s">
        <v>29</v>
      </c>
      <c r="N10" s="61">
        <v>0.73951719576719588</v>
      </c>
      <c r="O10" s="61">
        <v>0.66909084278130682</v>
      </c>
      <c r="S10" s="37"/>
    </row>
    <row r="11" spans="1:19" x14ac:dyDescent="0.25">
      <c r="A11" s="102"/>
      <c r="B11" s="51" t="s">
        <v>70</v>
      </c>
      <c r="C11" s="59">
        <v>26</v>
      </c>
      <c r="D11" s="59">
        <v>41</v>
      </c>
      <c r="E11" s="59">
        <v>42</v>
      </c>
      <c r="F11" s="59">
        <v>46</v>
      </c>
      <c r="G11" s="59">
        <v>47</v>
      </c>
      <c r="H11" s="59">
        <v>52</v>
      </c>
      <c r="I11" s="72"/>
      <c r="M11" s="4" t="s">
        <v>30</v>
      </c>
      <c r="N11" s="61">
        <v>0.68736772486772491</v>
      </c>
      <c r="O11" s="61">
        <v>0.66909084278130682</v>
      </c>
      <c r="S11" s="37"/>
    </row>
    <row r="12" spans="1:19" x14ac:dyDescent="0.25">
      <c r="A12" s="102"/>
      <c r="B12" s="51" t="s">
        <v>71</v>
      </c>
      <c r="C12" s="59">
        <v>20</v>
      </c>
      <c r="D12" s="59">
        <v>11</v>
      </c>
      <c r="E12" s="59">
        <v>21</v>
      </c>
      <c r="F12" s="59">
        <v>27</v>
      </c>
      <c r="G12" s="59">
        <v>30</v>
      </c>
      <c r="H12" s="59">
        <v>37</v>
      </c>
      <c r="I12" s="72"/>
      <c r="M12" s="4" t="s">
        <v>31</v>
      </c>
      <c r="N12" s="61">
        <v>0.60031084656084654</v>
      </c>
      <c r="O12" s="61">
        <v>0.66909084278130682</v>
      </c>
      <c r="S12" s="37"/>
    </row>
    <row r="13" spans="1:19" ht="15.75" thickBot="1" x14ac:dyDescent="0.3">
      <c r="A13" s="108"/>
      <c r="B13" s="52" t="s">
        <v>72</v>
      </c>
      <c r="C13" s="60">
        <f>(SUM(C9:C11)/(SUM(C9:C11)+C12))</f>
        <v>0.6</v>
      </c>
      <c r="D13" s="60">
        <f t="shared" ref="D13:H13" si="1">(SUM(D9:D11)/(SUM(D9:D11)+D12))</f>
        <v>0.81666666666666665</v>
      </c>
      <c r="E13" s="60">
        <f t="shared" si="1"/>
        <v>0.7</v>
      </c>
      <c r="F13" s="60">
        <f t="shared" si="1"/>
        <v>0.66249999999999998</v>
      </c>
      <c r="G13" s="60">
        <f t="shared" si="1"/>
        <v>0.66666666666666663</v>
      </c>
      <c r="H13" s="60">
        <f t="shared" si="1"/>
        <v>0.63</v>
      </c>
      <c r="I13" s="73">
        <f>AVERAGE(C13:H13)</f>
        <v>0.6793055555555555</v>
      </c>
      <c r="M13" s="4" t="s">
        <v>32</v>
      </c>
      <c r="N13" s="61">
        <v>0.59967798800046557</v>
      </c>
      <c r="O13" s="61">
        <v>0.66909084278130682</v>
      </c>
      <c r="S13" s="47"/>
    </row>
    <row r="14" spans="1:19" ht="15.75" thickTop="1" x14ac:dyDescent="0.25">
      <c r="A14" s="107" t="s">
        <v>25</v>
      </c>
      <c r="B14" s="53" t="s">
        <v>7</v>
      </c>
      <c r="C14" s="54">
        <v>8</v>
      </c>
      <c r="D14" s="54">
        <v>7</v>
      </c>
      <c r="E14" s="54">
        <v>2</v>
      </c>
      <c r="F14" s="54">
        <v>4</v>
      </c>
      <c r="G14" s="54">
        <v>6</v>
      </c>
      <c r="H14" s="54">
        <v>10</v>
      </c>
      <c r="I14" s="72"/>
      <c r="K14" s="47"/>
      <c r="L14" s="47"/>
      <c r="M14" s="4" t="s">
        <v>33</v>
      </c>
      <c r="N14" s="61">
        <v>0.59486772486772488</v>
      </c>
      <c r="O14" s="61">
        <v>0.66909084278130682</v>
      </c>
      <c r="S14" s="37"/>
    </row>
    <row r="15" spans="1:19" x14ac:dyDescent="0.25">
      <c r="A15" s="102"/>
      <c r="B15" s="51" t="s">
        <v>69</v>
      </c>
      <c r="C15" s="59">
        <v>0</v>
      </c>
      <c r="D15" s="59">
        <v>0</v>
      </c>
      <c r="E15" s="59">
        <v>0</v>
      </c>
      <c r="F15" s="59">
        <v>0</v>
      </c>
      <c r="G15" s="59">
        <v>7</v>
      </c>
      <c r="H15" s="59">
        <v>2</v>
      </c>
      <c r="I15" s="72"/>
      <c r="M15" s="4" t="s">
        <v>34</v>
      </c>
      <c r="N15" s="61">
        <v>0.52997383252818042</v>
      </c>
      <c r="O15" s="61">
        <v>0.66909084278130682</v>
      </c>
      <c r="S15" s="37"/>
    </row>
    <row r="16" spans="1:19" x14ac:dyDescent="0.25">
      <c r="A16" s="102"/>
      <c r="B16" s="51" t="s">
        <v>70</v>
      </c>
      <c r="C16" s="59">
        <v>25</v>
      </c>
      <c r="D16" s="59">
        <v>33</v>
      </c>
      <c r="E16" s="59">
        <v>51</v>
      </c>
      <c r="F16" s="59">
        <v>42</v>
      </c>
      <c r="G16" s="59">
        <v>50</v>
      </c>
      <c r="H16" s="59">
        <v>63</v>
      </c>
      <c r="I16" s="72"/>
      <c r="M16" s="4" t="s">
        <v>35</v>
      </c>
      <c r="N16" s="61">
        <v>0.5840277777777777</v>
      </c>
      <c r="O16" s="61">
        <v>0.66909084278130682</v>
      </c>
      <c r="S16" s="37"/>
    </row>
    <row r="17" spans="1:19" x14ac:dyDescent="0.25">
      <c r="A17" s="102"/>
      <c r="B17" s="51" t="s">
        <v>71</v>
      </c>
      <c r="C17" s="59">
        <v>17</v>
      </c>
      <c r="D17" s="59">
        <v>20</v>
      </c>
      <c r="E17" s="59">
        <v>17</v>
      </c>
      <c r="F17" s="59">
        <v>34</v>
      </c>
      <c r="G17" s="59">
        <v>27</v>
      </c>
      <c r="H17" s="59">
        <v>25</v>
      </c>
      <c r="I17" s="72"/>
      <c r="M17" s="4" t="s">
        <v>36</v>
      </c>
      <c r="N17" s="61">
        <v>0.56478174603174602</v>
      </c>
      <c r="O17" s="61">
        <v>0.66909084278130682</v>
      </c>
      <c r="S17" s="37"/>
    </row>
    <row r="18" spans="1:19" ht="15.75" thickBot="1" x14ac:dyDescent="0.3">
      <c r="A18" s="108"/>
      <c r="B18" s="52" t="s">
        <v>72</v>
      </c>
      <c r="C18" s="60">
        <f>(SUM(C14:C16)/(SUM(C14:C16)+C17))</f>
        <v>0.66</v>
      </c>
      <c r="D18" s="60">
        <f t="shared" ref="D18:H18" si="2">(SUM(D14:D16)/(SUM(D14:D16)+D17))</f>
        <v>0.66666666666666663</v>
      </c>
      <c r="E18" s="60">
        <f t="shared" si="2"/>
        <v>0.75714285714285712</v>
      </c>
      <c r="F18" s="60">
        <f t="shared" si="2"/>
        <v>0.57499999999999996</v>
      </c>
      <c r="G18" s="60">
        <f t="shared" si="2"/>
        <v>0.7</v>
      </c>
      <c r="H18" s="60">
        <f t="shared" si="2"/>
        <v>0.75</v>
      </c>
      <c r="I18" s="73">
        <f>AVERAGE(C18:H18)</f>
        <v>0.68480158730158724</v>
      </c>
      <c r="M18" s="4" t="s">
        <v>37</v>
      </c>
      <c r="N18" s="61">
        <v>0.57634259259259257</v>
      </c>
      <c r="O18" s="61">
        <v>0.66909084278130682</v>
      </c>
      <c r="S18" s="37"/>
    </row>
    <row r="19" spans="1:19" ht="15.75" thickTop="1" x14ac:dyDescent="0.25">
      <c r="A19" s="107" t="s">
        <v>26</v>
      </c>
      <c r="B19" s="53" t="s">
        <v>7</v>
      </c>
      <c r="C19" s="54">
        <v>9</v>
      </c>
      <c r="D19" s="54">
        <v>3</v>
      </c>
      <c r="E19" s="54">
        <v>7</v>
      </c>
      <c r="F19" s="54">
        <v>12</v>
      </c>
      <c r="G19" s="54">
        <v>2</v>
      </c>
      <c r="H19" s="54">
        <v>7</v>
      </c>
      <c r="I19" s="72"/>
      <c r="K19" s="47"/>
      <c r="L19" s="47"/>
      <c r="M19" s="4" t="s">
        <v>38</v>
      </c>
      <c r="N19" s="61">
        <v>0.67189963438558953</v>
      </c>
      <c r="O19" s="61">
        <v>0.66909084278130682</v>
      </c>
      <c r="S19" s="37"/>
    </row>
    <row r="20" spans="1:19" x14ac:dyDescent="0.25">
      <c r="A20" s="102"/>
      <c r="B20" s="51" t="s">
        <v>69</v>
      </c>
      <c r="C20" s="59">
        <v>0</v>
      </c>
      <c r="D20" s="59">
        <v>0</v>
      </c>
      <c r="E20" s="59">
        <v>0</v>
      </c>
      <c r="F20" s="59">
        <v>2</v>
      </c>
      <c r="G20" s="59">
        <v>0</v>
      </c>
      <c r="H20" s="59">
        <v>0</v>
      </c>
      <c r="I20" s="72"/>
      <c r="M20" s="4" t="s">
        <v>39</v>
      </c>
      <c r="N20" s="61">
        <v>0.70649470899470901</v>
      </c>
      <c r="O20" s="61">
        <v>0.66909084278130682</v>
      </c>
      <c r="S20" s="37"/>
    </row>
    <row r="21" spans="1:19" x14ac:dyDescent="0.25">
      <c r="A21" s="102"/>
      <c r="B21" s="51" t="s">
        <v>70</v>
      </c>
      <c r="C21" s="59">
        <v>25</v>
      </c>
      <c r="D21" s="59">
        <v>42</v>
      </c>
      <c r="E21" s="59">
        <v>44</v>
      </c>
      <c r="F21" s="59">
        <v>42</v>
      </c>
      <c r="G21" s="59">
        <v>51</v>
      </c>
      <c r="H21" s="59">
        <v>62</v>
      </c>
      <c r="I21" s="72"/>
      <c r="M21" s="4" t="s">
        <v>40</v>
      </c>
      <c r="N21" s="61">
        <v>0.73788600288600303</v>
      </c>
      <c r="O21" s="61">
        <v>0.66909084278130682</v>
      </c>
      <c r="S21" s="37"/>
    </row>
    <row r="22" spans="1:19" x14ac:dyDescent="0.25">
      <c r="A22" s="102"/>
      <c r="B22" s="51" t="s">
        <v>71</v>
      </c>
      <c r="C22" s="59">
        <v>16</v>
      </c>
      <c r="D22" s="59">
        <v>15</v>
      </c>
      <c r="E22" s="59">
        <v>18</v>
      </c>
      <c r="F22" s="59">
        <v>24</v>
      </c>
      <c r="G22" s="59">
        <v>37</v>
      </c>
      <c r="H22" s="59">
        <v>31</v>
      </c>
      <c r="I22" s="72"/>
      <c r="M22" s="4" t="s">
        <v>41</v>
      </c>
      <c r="N22" s="61">
        <v>0.72300264550264559</v>
      </c>
      <c r="O22" s="61">
        <v>0.66909084278130682</v>
      </c>
      <c r="S22" s="37"/>
    </row>
    <row r="23" spans="1:19" ht="15.75" thickBot="1" x14ac:dyDescent="0.3">
      <c r="A23" s="108"/>
      <c r="B23" s="52" t="s">
        <v>72</v>
      </c>
      <c r="C23" s="60">
        <f>(SUM(C19:C21)/(SUM(C19:C21)+C22))</f>
        <v>0.68</v>
      </c>
      <c r="D23" s="60">
        <f t="shared" ref="D23:H23" si="3">(SUM(D19:D21)/(SUM(D19:D21)+D22))</f>
        <v>0.75</v>
      </c>
      <c r="E23" s="60">
        <f t="shared" si="3"/>
        <v>0.73913043478260865</v>
      </c>
      <c r="F23" s="60">
        <f t="shared" si="3"/>
        <v>0.7</v>
      </c>
      <c r="G23" s="60">
        <f t="shared" si="3"/>
        <v>0.58888888888888891</v>
      </c>
      <c r="H23" s="60">
        <f t="shared" si="3"/>
        <v>0.69</v>
      </c>
      <c r="I23" s="73">
        <f>AVERAGE(C23:H23)</f>
        <v>0.69133655394524973</v>
      </c>
      <c r="M23" s="4" t="s">
        <v>42</v>
      </c>
      <c r="N23" s="61">
        <v>0.7582582040306759</v>
      </c>
      <c r="O23" s="61">
        <v>0.66909084278130682</v>
      </c>
      <c r="S23" s="37"/>
    </row>
    <row r="24" spans="1:19" ht="15.75" thickTop="1" x14ac:dyDescent="0.25">
      <c r="A24" s="107" t="s">
        <v>27</v>
      </c>
      <c r="B24" s="53" t="s">
        <v>7</v>
      </c>
      <c r="C24" s="54">
        <v>8</v>
      </c>
      <c r="D24" s="54">
        <v>4</v>
      </c>
      <c r="E24" s="54">
        <v>3</v>
      </c>
      <c r="F24" s="54">
        <v>6</v>
      </c>
      <c r="G24" s="54">
        <v>13</v>
      </c>
      <c r="H24" s="54">
        <v>8</v>
      </c>
      <c r="I24" s="72"/>
      <c r="K24" s="47"/>
      <c r="L24" s="47"/>
      <c r="M24" s="4" t="s">
        <v>43</v>
      </c>
      <c r="N24" s="61">
        <v>0.70353835978835988</v>
      </c>
      <c r="O24" s="61">
        <v>0.66909084278130682</v>
      </c>
      <c r="S24" s="37"/>
    </row>
    <row r="25" spans="1:19" x14ac:dyDescent="0.25">
      <c r="A25" s="102"/>
      <c r="B25" s="51" t="s">
        <v>69</v>
      </c>
      <c r="C25" s="59">
        <v>0</v>
      </c>
      <c r="D25" s="59">
        <v>0</v>
      </c>
      <c r="E25" s="59">
        <v>3</v>
      </c>
      <c r="F25" s="59">
        <v>0</v>
      </c>
      <c r="G25" s="59">
        <v>0</v>
      </c>
      <c r="H25" s="59">
        <v>3</v>
      </c>
      <c r="I25" s="72"/>
      <c r="M25" s="4" t="s">
        <v>44</v>
      </c>
      <c r="N25" s="61">
        <v>0.69373677248677235</v>
      </c>
      <c r="O25" s="61">
        <v>0.66909084278130682</v>
      </c>
      <c r="S25" s="37"/>
    </row>
    <row r="26" spans="1:19" x14ac:dyDescent="0.25">
      <c r="A26" s="102"/>
      <c r="B26" s="51" t="s">
        <v>70</v>
      </c>
      <c r="C26" s="59">
        <v>29</v>
      </c>
      <c r="D26" s="59">
        <v>38</v>
      </c>
      <c r="E26" s="59">
        <v>43</v>
      </c>
      <c r="F26" s="59">
        <v>46</v>
      </c>
      <c r="G26" s="59">
        <v>51</v>
      </c>
      <c r="H26" s="59">
        <v>54</v>
      </c>
      <c r="I26" s="72"/>
      <c r="M26" s="4" t="s">
        <v>45</v>
      </c>
      <c r="N26" s="61">
        <v>0.70452380952380966</v>
      </c>
      <c r="O26" s="61">
        <v>0.66909084278130682</v>
      </c>
      <c r="S26" s="37"/>
    </row>
    <row r="27" spans="1:19" x14ac:dyDescent="0.25">
      <c r="A27" s="102"/>
      <c r="B27" s="51" t="s">
        <v>71</v>
      </c>
      <c r="C27" s="59">
        <v>13</v>
      </c>
      <c r="D27" s="59">
        <v>18</v>
      </c>
      <c r="E27" s="59">
        <v>21</v>
      </c>
      <c r="F27" s="59">
        <v>28</v>
      </c>
      <c r="G27" s="59">
        <v>26</v>
      </c>
      <c r="H27" s="59">
        <v>35</v>
      </c>
      <c r="I27" s="72"/>
      <c r="M27" s="4" t="s">
        <v>46</v>
      </c>
      <c r="N27" s="61">
        <v>0.7256432924787356</v>
      </c>
      <c r="O27" s="61">
        <v>0.66909084278130682</v>
      </c>
      <c r="S27" s="37"/>
    </row>
    <row r="28" spans="1:19" ht="15.75" thickBot="1" x14ac:dyDescent="0.3">
      <c r="A28" s="108"/>
      <c r="B28" s="52" t="s">
        <v>72</v>
      </c>
      <c r="C28" s="60">
        <f>(SUM(C24:C26)/(SUM(C24:C26)+C27))</f>
        <v>0.74</v>
      </c>
      <c r="D28" s="60">
        <f t="shared" ref="D28:H28" si="4">(SUM(D24:D26)/(SUM(D24:D26)+D27))</f>
        <v>0.7</v>
      </c>
      <c r="E28" s="60">
        <f t="shared" si="4"/>
        <v>0.7</v>
      </c>
      <c r="F28" s="60">
        <f t="shared" si="4"/>
        <v>0.65</v>
      </c>
      <c r="G28" s="60">
        <f t="shared" si="4"/>
        <v>0.71111111111111114</v>
      </c>
      <c r="H28" s="60">
        <f t="shared" si="4"/>
        <v>0.65</v>
      </c>
      <c r="I28" s="73">
        <f>AVERAGE(C28:H28)</f>
        <v>0.69185185185185183</v>
      </c>
      <c r="M28" s="4" t="s">
        <v>47</v>
      </c>
      <c r="N28" s="61">
        <v>0.71339285714285705</v>
      </c>
      <c r="O28" s="61">
        <v>0.66909084278130682</v>
      </c>
      <c r="S28" s="37"/>
    </row>
    <row r="29" spans="1:19" ht="15.75" thickTop="1" x14ac:dyDescent="0.25">
      <c r="A29" s="107" t="s">
        <v>28</v>
      </c>
      <c r="B29" s="53" t="s">
        <v>7</v>
      </c>
      <c r="C29" s="54">
        <v>5</v>
      </c>
      <c r="D29" s="54">
        <v>6</v>
      </c>
      <c r="E29" s="54">
        <v>4</v>
      </c>
      <c r="F29" s="54">
        <v>6</v>
      </c>
      <c r="G29" s="54">
        <v>8</v>
      </c>
      <c r="H29" s="54">
        <v>5</v>
      </c>
      <c r="I29" s="72"/>
      <c r="K29" s="47"/>
      <c r="L29" s="47"/>
      <c r="M29" s="4" t="s">
        <v>48</v>
      </c>
      <c r="N29" s="61">
        <v>0.72486772486772477</v>
      </c>
      <c r="O29" s="61">
        <v>0.66909084278130682</v>
      </c>
    </row>
    <row r="30" spans="1:19" x14ac:dyDescent="0.25">
      <c r="A30" s="102"/>
      <c r="B30" s="51" t="s">
        <v>69</v>
      </c>
      <c r="C30" s="59">
        <v>0</v>
      </c>
      <c r="D30" s="59">
        <v>0</v>
      </c>
      <c r="E30" s="59">
        <v>2</v>
      </c>
      <c r="F30" s="59">
        <v>3</v>
      </c>
      <c r="G30" s="59">
        <v>0</v>
      </c>
      <c r="H30" s="59">
        <v>1</v>
      </c>
      <c r="I30" s="72"/>
      <c r="M30" s="4" t="s">
        <v>49</v>
      </c>
      <c r="N30" s="61">
        <v>0.7193452380952382</v>
      </c>
      <c r="O30" s="61">
        <v>0.66909084278130682</v>
      </c>
    </row>
    <row r="31" spans="1:19" x14ac:dyDescent="0.25">
      <c r="A31" s="102"/>
      <c r="B31" s="51" t="s">
        <v>70</v>
      </c>
      <c r="C31" s="59">
        <v>32</v>
      </c>
      <c r="D31" s="59">
        <v>33</v>
      </c>
      <c r="E31" s="59">
        <v>39</v>
      </c>
      <c r="F31" s="59">
        <v>40</v>
      </c>
      <c r="G31" s="59">
        <v>56</v>
      </c>
      <c r="H31" s="59">
        <v>56</v>
      </c>
      <c r="I31" s="72"/>
      <c r="M31" s="4" t="s">
        <v>50</v>
      </c>
      <c r="N31" s="61">
        <v>0.70310185185185181</v>
      </c>
      <c r="O31" s="61">
        <v>0.66909084278130682</v>
      </c>
    </row>
    <row r="32" spans="1:19" x14ac:dyDescent="0.25">
      <c r="A32" s="102"/>
      <c r="B32" s="51" t="s">
        <v>71</v>
      </c>
      <c r="C32" s="59">
        <v>13</v>
      </c>
      <c r="D32" s="59">
        <v>21</v>
      </c>
      <c r="E32" s="59">
        <v>25</v>
      </c>
      <c r="F32" s="59">
        <v>31</v>
      </c>
      <c r="G32" s="59">
        <v>26</v>
      </c>
      <c r="H32" s="59">
        <v>38</v>
      </c>
      <c r="I32" s="72"/>
      <c r="M32" s="4" t="s">
        <v>51</v>
      </c>
      <c r="N32" s="61">
        <v>0.57303571428571431</v>
      </c>
      <c r="O32" s="61">
        <v>0.66909084278130682</v>
      </c>
    </row>
    <row r="33" spans="1:15" ht="15.75" thickBot="1" x14ac:dyDescent="0.3">
      <c r="A33" s="108"/>
      <c r="B33" s="52" t="s">
        <v>72</v>
      </c>
      <c r="C33" s="60">
        <f>(SUM(C29:C31)/(SUM(C29:C31)+C32))</f>
        <v>0.74</v>
      </c>
      <c r="D33" s="60">
        <f t="shared" ref="D33:H33" si="5">(SUM(D29:D31)/(SUM(D29:D31)+D32))</f>
        <v>0.65</v>
      </c>
      <c r="E33" s="60">
        <f t="shared" si="5"/>
        <v>0.6428571428571429</v>
      </c>
      <c r="F33" s="60">
        <f t="shared" si="5"/>
        <v>0.61250000000000004</v>
      </c>
      <c r="G33" s="60">
        <f t="shared" si="5"/>
        <v>0.71111111111111114</v>
      </c>
      <c r="H33" s="60">
        <f t="shared" si="5"/>
        <v>0.62</v>
      </c>
      <c r="I33" s="73">
        <f>AVERAGE(C33:H33)</f>
        <v>0.66274470899470905</v>
      </c>
      <c r="M33" s="4" t="s">
        <v>52</v>
      </c>
      <c r="N33" s="61">
        <v>0.6769360289920866</v>
      </c>
      <c r="O33" s="61">
        <v>0.66909084278130682</v>
      </c>
    </row>
    <row r="34" spans="1:15" ht="15.75" thickTop="1" x14ac:dyDescent="0.25">
      <c r="A34" s="107" t="s">
        <v>29</v>
      </c>
      <c r="B34" s="53" t="s">
        <v>7</v>
      </c>
      <c r="C34" s="54">
        <v>4</v>
      </c>
      <c r="D34" s="54">
        <v>5</v>
      </c>
      <c r="E34" s="54">
        <v>6</v>
      </c>
      <c r="F34" s="54">
        <v>6</v>
      </c>
      <c r="G34" s="54">
        <v>8</v>
      </c>
      <c r="H34" s="54">
        <v>5</v>
      </c>
      <c r="I34" s="72"/>
      <c r="M34" s="4" t="s">
        <v>53</v>
      </c>
      <c r="N34" s="61">
        <v>0.60123677248677254</v>
      </c>
      <c r="O34" s="61">
        <v>0.66909084278130682</v>
      </c>
    </row>
    <row r="35" spans="1:15" x14ac:dyDescent="0.25">
      <c r="A35" s="102"/>
      <c r="B35" s="51" t="s">
        <v>69</v>
      </c>
      <c r="C35" s="59">
        <v>0</v>
      </c>
      <c r="D35" s="59">
        <v>0</v>
      </c>
      <c r="E35" s="59">
        <v>0</v>
      </c>
      <c r="F35" s="59">
        <v>1</v>
      </c>
      <c r="G35" s="59">
        <v>0</v>
      </c>
      <c r="H35" s="59">
        <v>0</v>
      </c>
      <c r="I35" s="72"/>
      <c r="M35" s="4" t="s">
        <v>54</v>
      </c>
      <c r="N35" s="61">
        <v>0.72700396825396829</v>
      </c>
      <c r="O35" s="61">
        <v>0.66909084278130682</v>
      </c>
    </row>
    <row r="36" spans="1:15" x14ac:dyDescent="0.25">
      <c r="A36" s="102"/>
      <c r="B36" s="51" t="s">
        <v>70</v>
      </c>
      <c r="C36" s="59">
        <v>35</v>
      </c>
      <c r="D36" s="59">
        <v>38</v>
      </c>
      <c r="E36" s="59">
        <v>49</v>
      </c>
      <c r="F36" s="59">
        <v>46</v>
      </c>
      <c r="G36" s="59">
        <v>57</v>
      </c>
      <c r="H36" s="59">
        <v>72</v>
      </c>
      <c r="I36" s="72"/>
    </row>
    <row r="37" spans="1:15" x14ac:dyDescent="0.25">
      <c r="A37" s="102"/>
      <c r="B37" s="51" t="s">
        <v>71</v>
      </c>
      <c r="C37" s="59">
        <v>11</v>
      </c>
      <c r="D37" s="59">
        <v>17</v>
      </c>
      <c r="E37" s="59">
        <v>15</v>
      </c>
      <c r="F37" s="59">
        <v>27</v>
      </c>
      <c r="G37" s="59">
        <v>25</v>
      </c>
      <c r="H37" s="59">
        <v>23</v>
      </c>
      <c r="I37" s="72"/>
    </row>
    <row r="38" spans="1:15" ht="15.75" thickBot="1" x14ac:dyDescent="0.3">
      <c r="A38" s="108"/>
      <c r="B38" s="52" t="s">
        <v>72</v>
      </c>
      <c r="C38" s="60">
        <f>(SUM(C34:C36)/(SUM(C34:C36)+C37))</f>
        <v>0.78</v>
      </c>
      <c r="D38" s="60">
        <f t="shared" ref="D38:H38" si="6">(SUM(D34:D36)/(SUM(D34:D36)+D37))</f>
        <v>0.71666666666666667</v>
      </c>
      <c r="E38" s="60">
        <f t="shared" si="6"/>
        <v>0.7857142857142857</v>
      </c>
      <c r="F38" s="60">
        <f t="shared" si="6"/>
        <v>0.66249999999999998</v>
      </c>
      <c r="G38" s="60">
        <f t="shared" si="6"/>
        <v>0.72222222222222221</v>
      </c>
      <c r="H38" s="60">
        <f t="shared" si="6"/>
        <v>0.77</v>
      </c>
      <c r="I38" s="73">
        <f>AVERAGE(C38:H38)</f>
        <v>0.73951719576719588</v>
      </c>
    </row>
    <row r="39" spans="1:15" ht="15.75" thickTop="1" x14ac:dyDescent="0.25">
      <c r="A39" s="107" t="s">
        <v>30</v>
      </c>
      <c r="B39" s="53" t="s">
        <v>7</v>
      </c>
      <c r="C39" s="54">
        <v>4</v>
      </c>
      <c r="D39" s="54">
        <v>3</v>
      </c>
      <c r="E39" s="54">
        <v>5</v>
      </c>
      <c r="F39" s="54">
        <v>7</v>
      </c>
      <c r="G39" s="54">
        <v>7</v>
      </c>
      <c r="H39" s="54">
        <v>9</v>
      </c>
      <c r="I39" s="72"/>
    </row>
    <row r="40" spans="1:15" x14ac:dyDescent="0.25">
      <c r="A40" s="102"/>
      <c r="B40" s="51" t="s">
        <v>69</v>
      </c>
      <c r="C40" s="59">
        <v>1</v>
      </c>
      <c r="D40" s="59">
        <v>0</v>
      </c>
      <c r="E40" s="59">
        <v>1</v>
      </c>
      <c r="F40" s="59">
        <v>0</v>
      </c>
      <c r="G40" s="59">
        <v>0</v>
      </c>
      <c r="H40" s="59">
        <v>1</v>
      </c>
      <c r="I40" s="72"/>
    </row>
    <row r="41" spans="1:15" x14ac:dyDescent="0.25">
      <c r="A41" s="102"/>
      <c r="B41" s="51" t="s">
        <v>70</v>
      </c>
      <c r="C41" s="59">
        <v>29</v>
      </c>
      <c r="D41" s="59">
        <v>36</v>
      </c>
      <c r="E41" s="59">
        <v>41</v>
      </c>
      <c r="F41" s="59">
        <v>51</v>
      </c>
      <c r="G41" s="59">
        <v>54</v>
      </c>
      <c r="H41" s="59">
        <v>62</v>
      </c>
      <c r="I41" s="72"/>
    </row>
    <row r="42" spans="1:15" x14ac:dyDescent="0.25">
      <c r="A42" s="102"/>
      <c r="B42" s="51" t="s">
        <v>71</v>
      </c>
      <c r="C42" s="59">
        <v>16</v>
      </c>
      <c r="D42" s="59">
        <v>21</v>
      </c>
      <c r="E42" s="59">
        <v>23</v>
      </c>
      <c r="F42" s="59">
        <v>22</v>
      </c>
      <c r="G42" s="59">
        <v>29</v>
      </c>
      <c r="H42" s="59">
        <v>28</v>
      </c>
      <c r="I42" s="72"/>
    </row>
    <row r="43" spans="1:15" ht="15.75" thickBot="1" x14ac:dyDescent="0.3">
      <c r="A43" s="108"/>
      <c r="B43" s="52" t="s">
        <v>72</v>
      </c>
      <c r="C43" s="60">
        <f>(SUM(C39:C41)/(SUM(C39:C41)+C42))</f>
        <v>0.68</v>
      </c>
      <c r="D43" s="60">
        <f t="shared" ref="D43:H43" si="7">(SUM(D39:D41)/(SUM(D39:D41)+D42))</f>
        <v>0.65</v>
      </c>
      <c r="E43" s="60">
        <f t="shared" si="7"/>
        <v>0.67142857142857137</v>
      </c>
      <c r="F43" s="60">
        <f t="shared" si="7"/>
        <v>0.72499999999999998</v>
      </c>
      <c r="G43" s="60">
        <f t="shared" si="7"/>
        <v>0.67777777777777781</v>
      </c>
      <c r="H43" s="60">
        <f t="shared" si="7"/>
        <v>0.72</v>
      </c>
      <c r="I43" s="73">
        <f>AVERAGE(C43:H43)</f>
        <v>0.68736772486772491</v>
      </c>
    </row>
    <row r="44" spans="1:15" ht="15.75" thickTop="1" x14ac:dyDescent="0.25">
      <c r="A44" s="107" t="s">
        <v>31</v>
      </c>
      <c r="B44" s="53" t="s">
        <v>7</v>
      </c>
      <c r="C44" s="54">
        <v>8</v>
      </c>
      <c r="D44" s="54">
        <v>13</v>
      </c>
      <c r="E44" s="54">
        <v>7</v>
      </c>
      <c r="F44" s="54">
        <v>17</v>
      </c>
      <c r="G44" s="54">
        <v>17</v>
      </c>
      <c r="H44" s="54">
        <v>27</v>
      </c>
      <c r="I44" s="72"/>
    </row>
    <row r="45" spans="1:15" x14ac:dyDescent="0.25">
      <c r="A45" s="102"/>
      <c r="B45" s="51" t="s">
        <v>69</v>
      </c>
      <c r="C45" s="59">
        <v>0</v>
      </c>
      <c r="D45" s="59">
        <v>0</v>
      </c>
      <c r="E45" s="59">
        <v>0</v>
      </c>
      <c r="F45" s="59">
        <v>1</v>
      </c>
      <c r="G45" s="59">
        <v>0</v>
      </c>
      <c r="H45" s="59">
        <v>2</v>
      </c>
      <c r="I45" s="72"/>
    </row>
    <row r="46" spans="1:15" x14ac:dyDescent="0.25">
      <c r="A46" s="102"/>
      <c r="B46" s="51" t="s">
        <v>70</v>
      </c>
      <c r="C46" s="59">
        <v>13</v>
      </c>
      <c r="D46" s="59">
        <v>26</v>
      </c>
      <c r="E46" s="59">
        <v>32</v>
      </c>
      <c r="F46" s="59">
        <v>39</v>
      </c>
      <c r="G46" s="59">
        <v>39</v>
      </c>
      <c r="H46" s="59">
        <v>35</v>
      </c>
      <c r="I46" s="72"/>
    </row>
    <row r="47" spans="1:15" x14ac:dyDescent="0.25">
      <c r="A47" s="102"/>
      <c r="B47" s="51" t="s">
        <v>71</v>
      </c>
      <c r="C47" s="59">
        <v>29</v>
      </c>
      <c r="D47" s="59">
        <v>21</v>
      </c>
      <c r="E47" s="59">
        <v>31</v>
      </c>
      <c r="F47" s="59">
        <v>23</v>
      </c>
      <c r="G47" s="59">
        <v>34</v>
      </c>
      <c r="H47" s="59">
        <v>36</v>
      </c>
      <c r="I47" s="72"/>
    </row>
    <row r="48" spans="1:15" ht="15.75" thickBot="1" x14ac:dyDescent="0.3">
      <c r="A48" s="108"/>
      <c r="B48" s="52" t="s">
        <v>72</v>
      </c>
      <c r="C48" s="60">
        <f>(SUM(C44:C46)/(SUM(C44:C46)+C47))</f>
        <v>0.42</v>
      </c>
      <c r="D48" s="60">
        <f t="shared" ref="D48:H48" si="8">(SUM(D44:D46)/(SUM(D44:D46)+D47))</f>
        <v>0.65</v>
      </c>
      <c r="E48" s="60">
        <f t="shared" si="8"/>
        <v>0.55714285714285716</v>
      </c>
      <c r="F48" s="60">
        <f t="shared" si="8"/>
        <v>0.71250000000000002</v>
      </c>
      <c r="G48" s="60">
        <f t="shared" si="8"/>
        <v>0.62222222222222223</v>
      </c>
      <c r="H48" s="60">
        <f t="shared" si="8"/>
        <v>0.64</v>
      </c>
      <c r="I48" s="73">
        <f>AVERAGE(C48:H48)</f>
        <v>0.60031084656084654</v>
      </c>
    </row>
    <row r="49" spans="1:9" ht="15.75" thickTop="1" x14ac:dyDescent="0.25">
      <c r="A49" s="107" t="s">
        <v>32</v>
      </c>
      <c r="B49" s="53" t="s">
        <v>7</v>
      </c>
      <c r="C49" s="54">
        <v>5</v>
      </c>
      <c r="D49" s="54">
        <v>8</v>
      </c>
      <c r="E49" s="54">
        <v>9</v>
      </c>
      <c r="F49" s="54">
        <v>12</v>
      </c>
      <c r="G49" s="54">
        <v>12</v>
      </c>
      <c r="H49" s="54">
        <v>19</v>
      </c>
      <c r="I49" s="72"/>
    </row>
    <row r="50" spans="1:9" x14ac:dyDescent="0.25">
      <c r="A50" s="102"/>
      <c r="B50" s="51" t="s">
        <v>69</v>
      </c>
      <c r="C50" s="59">
        <v>0</v>
      </c>
      <c r="D50" s="59">
        <v>0</v>
      </c>
      <c r="E50" s="59">
        <v>2</v>
      </c>
      <c r="F50" s="59">
        <v>0</v>
      </c>
      <c r="G50" s="59">
        <v>0</v>
      </c>
      <c r="H50" s="59">
        <v>2</v>
      </c>
      <c r="I50" s="72"/>
    </row>
    <row r="51" spans="1:9" x14ac:dyDescent="0.25">
      <c r="A51" s="102"/>
      <c r="B51" s="51" t="s">
        <v>70</v>
      </c>
      <c r="C51" s="59">
        <v>23</v>
      </c>
      <c r="D51" s="59">
        <v>30</v>
      </c>
      <c r="E51" s="59">
        <v>29</v>
      </c>
      <c r="F51" s="59">
        <v>37</v>
      </c>
      <c r="G51" s="59">
        <v>43</v>
      </c>
      <c r="H51" s="59">
        <v>41</v>
      </c>
      <c r="I51" s="72"/>
    </row>
    <row r="52" spans="1:9" x14ac:dyDescent="0.25">
      <c r="A52" s="102"/>
      <c r="B52" s="51" t="s">
        <v>71</v>
      </c>
      <c r="C52" s="59">
        <v>22</v>
      </c>
      <c r="D52" s="59">
        <v>22</v>
      </c>
      <c r="E52" s="59">
        <v>30</v>
      </c>
      <c r="F52" s="59">
        <v>30</v>
      </c>
      <c r="G52" s="59">
        <v>35</v>
      </c>
      <c r="H52" s="59">
        <v>41</v>
      </c>
      <c r="I52" s="72"/>
    </row>
    <row r="53" spans="1:9" ht="15.75" thickBot="1" x14ac:dyDescent="0.3">
      <c r="A53" s="108"/>
      <c r="B53" s="52" t="s">
        <v>72</v>
      </c>
      <c r="C53" s="60">
        <f t="shared" ref="C53:H53" si="9">(SUM(C49:C51)/(SUM(C49:C51)+C52))</f>
        <v>0.56000000000000005</v>
      </c>
      <c r="D53" s="60">
        <f t="shared" si="9"/>
        <v>0.6333333333333333</v>
      </c>
      <c r="E53" s="60">
        <f t="shared" si="9"/>
        <v>0.5714285714285714</v>
      </c>
      <c r="F53" s="60">
        <f t="shared" si="9"/>
        <v>0.620253164556962</v>
      </c>
      <c r="G53" s="60">
        <f t="shared" si="9"/>
        <v>0.61111111111111116</v>
      </c>
      <c r="H53" s="60">
        <f t="shared" si="9"/>
        <v>0.60194174757281549</v>
      </c>
      <c r="I53" s="73">
        <f>AVERAGE(C53:H53)</f>
        <v>0.59967798800046557</v>
      </c>
    </row>
    <row r="54" spans="1:9" ht="15.75" thickTop="1" x14ac:dyDescent="0.25">
      <c r="A54" s="107" t="s">
        <v>33</v>
      </c>
      <c r="B54" s="53" t="s">
        <v>7</v>
      </c>
      <c r="C54" s="54">
        <v>6</v>
      </c>
      <c r="D54" s="54">
        <v>9</v>
      </c>
      <c r="E54" s="54">
        <v>9</v>
      </c>
      <c r="F54" s="54">
        <v>10</v>
      </c>
      <c r="G54" s="54">
        <v>12</v>
      </c>
      <c r="H54" s="54">
        <v>17</v>
      </c>
      <c r="I54" s="72"/>
    </row>
    <row r="55" spans="1:9" x14ac:dyDescent="0.25">
      <c r="A55" s="102"/>
      <c r="B55" s="51" t="s">
        <v>69</v>
      </c>
      <c r="C55" s="59">
        <v>0</v>
      </c>
      <c r="D55" s="59">
        <v>0</v>
      </c>
      <c r="E55" s="59">
        <v>0</v>
      </c>
      <c r="F55" s="59">
        <v>0</v>
      </c>
      <c r="G55" s="59">
        <v>0</v>
      </c>
      <c r="H55" s="59">
        <v>1</v>
      </c>
      <c r="I55" s="72"/>
    </row>
    <row r="56" spans="1:9" x14ac:dyDescent="0.25">
      <c r="A56" s="102"/>
      <c r="B56" s="51" t="s">
        <v>70</v>
      </c>
      <c r="C56" s="59">
        <v>22</v>
      </c>
      <c r="D56" s="59">
        <v>31</v>
      </c>
      <c r="E56" s="59">
        <v>31</v>
      </c>
      <c r="F56" s="59">
        <v>38</v>
      </c>
      <c r="G56" s="59">
        <v>43</v>
      </c>
      <c r="H56" s="59">
        <v>38</v>
      </c>
      <c r="I56" s="72"/>
    </row>
    <row r="57" spans="1:9" x14ac:dyDescent="0.25">
      <c r="A57" s="102"/>
      <c r="B57" s="51" t="s">
        <v>71</v>
      </c>
      <c r="C57" s="59">
        <v>22</v>
      </c>
      <c r="D57" s="59">
        <v>20</v>
      </c>
      <c r="E57" s="59">
        <v>30</v>
      </c>
      <c r="F57" s="59">
        <v>32</v>
      </c>
      <c r="G57" s="59">
        <v>35</v>
      </c>
      <c r="H57" s="59">
        <v>44</v>
      </c>
      <c r="I57" s="72"/>
    </row>
    <row r="58" spans="1:9" ht="15.75" thickBot="1" x14ac:dyDescent="0.3">
      <c r="A58" s="108"/>
      <c r="B58" s="52" t="s">
        <v>72</v>
      </c>
      <c r="C58" s="60">
        <f>(SUM(C54:C56)/(SUM(C54:C56)+C57))</f>
        <v>0.56000000000000005</v>
      </c>
      <c r="D58" s="60">
        <f t="shared" ref="D58:H58" si="10">(SUM(D54:D56)/(SUM(D54:D56)+D57))</f>
        <v>0.66666666666666663</v>
      </c>
      <c r="E58" s="60">
        <f t="shared" si="10"/>
        <v>0.5714285714285714</v>
      </c>
      <c r="F58" s="60">
        <f t="shared" si="10"/>
        <v>0.6</v>
      </c>
      <c r="G58" s="60">
        <f t="shared" si="10"/>
        <v>0.61111111111111116</v>
      </c>
      <c r="H58" s="60">
        <f t="shared" si="10"/>
        <v>0.56000000000000005</v>
      </c>
      <c r="I58" s="73">
        <f>AVERAGE(C58:H58)</f>
        <v>0.59486772486772488</v>
      </c>
    </row>
    <row r="59" spans="1:9" ht="15.75" thickTop="1" x14ac:dyDescent="0.25">
      <c r="A59" s="107" t="s">
        <v>34</v>
      </c>
      <c r="B59" s="53" t="s">
        <v>7</v>
      </c>
      <c r="C59" s="54">
        <v>1</v>
      </c>
      <c r="D59" s="54">
        <v>9</v>
      </c>
      <c r="E59" s="54">
        <v>12</v>
      </c>
      <c r="F59" s="54">
        <v>7</v>
      </c>
      <c r="G59" s="54">
        <v>9</v>
      </c>
      <c r="H59" s="54">
        <v>13</v>
      </c>
      <c r="I59" s="72"/>
    </row>
    <row r="60" spans="1:9" x14ac:dyDescent="0.25">
      <c r="A60" s="102"/>
      <c r="B60" s="51" t="s">
        <v>69</v>
      </c>
      <c r="C60" s="59">
        <v>0</v>
      </c>
      <c r="D60" s="59">
        <v>0</v>
      </c>
      <c r="E60" s="59">
        <v>2</v>
      </c>
      <c r="F60" s="59">
        <v>0</v>
      </c>
      <c r="G60" s="59">
        <v>0</v>
      </c>
      <c r="H60" s="59">
        <v>1</v>
      </c>
      <c r="I60" s="72"/>
    </row>
    <row r="61" spans="1:9" x14ac:dyDescent="0.25">
      <c r="A61" s="102"/>
      <c r="B61" s="51" t="s">
        <v>70</v>
      </c>
      <c r="C61" s="59">
        <v>29</v>
      </c>
      <c r="D61" s="59">
        <v>23</v>
      </c>
      <c r="E61" s="59">
        <v>23</v>
      </c>
      <c r="F61" s="59">
        <v>34</v>
      </c>
      <c r="G61" s="59">
        <v>34</v>
      </c>
      <c r="H61" s="59">
        <v>38</v>
      </c>
      <c r="I61" s="72"/>
    </row>
    <row r="62" spans="1:9" x14ac:dyDescent="0.25">
      <c r="A62" s="102"/>
      <c r="B62" s="51" t="s">
        <v>71</v>
      </c>
      <c r="C62" s="59">
        <v>20</v>
      </c>
      <c r="D62" s="59">
        <v>28</v>
      </c>
      <c r="E62" s="59">
        <v>32</v>
      </c>
      <c r="F62" s="59">
        <v>39</v>
      </c>
      <c r="G62" s="59">
        <v>47</v>
      </c>
      <c r="H62" s="59">
        <v>48</v>
      </c>
      <c r="I62" s="72"/>
    </row>
    <row r="63" spans="1:9" ht="15.75" thickBot="1" x14ac:dyDescent="0.3">
      <c r="A63" s="108"/>
      <c r="B63" s="52" t="s">
        <v>72</v>
      </c>
      <c r="C63" s="60">
        <f>(SUM(C59:C61)/(SUM(C59:C61)+C62))</f>
        <v>0.6</v>
      </c>
      <c r="D63" s="60">
        <f t="shared" ref="D63:H63" si="11">(SUM(D59:D61)/(SUM(D59:D61)+D62))</f>
        <v>0.53333333333333333</v>
      </c>
      <c r="E63" s="60">
        <f t="shared" si="11"/>
        <v>0.53623188405797106</v>
      </c>
      <c r="F63" s="60">
        <f t="shared" si="11"/>
        <v>0.51249999999999996</v>
      </c>
      <c r="G63" s="60">
        <f t="shared" si="11"/>
        <v>0.4777777777777778</v>
      </c>
      <c r="H63" s="60">
        <f t="shared" si="11"/>
        <v>0.52</v>
      </c>
      <c r="I63" s="73">
        <f>AVERAGE(C63:H63)</f>
        <v>0.52997383252818042</v>
      </c>
    </row>
    <row r="64" spans="1:9" ht="15.75" thickTop="1" x14ac:dyDescent="0.25">
      <c r="A64" s="107" t="s">
        <v>35</v>
      </c>
      <c r="B64" s="53" t="s">
        <v>7</v>
      </c>
      <c r="C64" s="54">
        <v>8</v>
      </c>
      <c r="D64" s="54">
        <v>4</v>
      </c>
      <c r="E64" s="54">
        <v>8</v>
      </c>
      <c r="F64" s="54">
        <v>5</v>
      </c>
      <c r="G64" s="54">
        <v>8</v>
      </c>
      <c r="H64" s="54">
        <v>10</v>
      </c>
      <c r="I64" s="72"/>
    </row>
    <row r="65" spans="1:9" x14ac:dyDescent="0.25">
      <c r="A65" s="102"/>
      <c r="B65" s="51" t="s">
        <v>69</v>
      </c>
      <c r="C65" s="59">
        <v>1</v>
      </c>
      <c r="D65" s="59">
        <v>0</v>
      </c>
      <c r="E65" s="59">
        <v>1</v>
      </c>
      <c r="F65" s="59">
        <v>1</v>
      </c>
      <c r="G65" s="59">
        <v>7</v>
      </c>
      <c r="H65" s="59">
        <v>2</v>
      </c>
      <c r="I65" s="72"/>
    </row>
    <row r="66" spans="1:9" x14ac:dyDescent="0.25">
      <c r="A66" s="102"/>
      <c r="B66" s="51" t="s">
        <v>70</v>
      </c>
      <c r="C66" s="59">
        <v>26</v>
      </c>
      <c r="D66" s="59">
        <v>25</v>
      </c>
      <c r="E66" s="59">
        <v>40</v>
      </c>
      <c r="F66" s="59">
        <v>33</v>
      </c>
      <c r="G66" s="59">
        <v>33</v>
      </c>
      <c r="H66" s="59">
        <v>48</v>
      </c>
      <c r="I66" s="72"/>
    </row>
    <row r="67" spans="1:9" x14ac:dyDescent="0.25">
      <c r="A67" s="102"/>
      <c r="B67" s="51" t="s">
        <v>71</v>
      </c>
      <c r="C67" s="59">
        <v>15</v>
      </c>
      <c r="D67" s="59">
        <v>31</v>
      </c>
      <c r="E67" s="59">
        <v>21</v>
      </c>
      <c r="F67" s="59">
        <v>41</v>
      </c>
      <c r="G67" s="59">
        <v>42</v>
      </c>
      <c r="H67" s="59">
        <v>40</v>
      </c>
      <c r="I67" s="72"/>
    </row>
    <row r="68" spans="1:9" ht="15.75" thickBot="1" x14ac:dyDescent="0.3">
      <c r="A68" s="108"/>
      <c r="B68" s="52" t="s">
        <v>72</v>
      </c>
      <c r="C68" s="60">
        <f>(SUM(C64:C66)/(SUM(C64:C66)+C67))</f>
        <v>0.7</v>
      </c>
      <c r="D68" s="60">
        <f t="shared" ref="D68:H68" si="12">(SUM(D64:D66)/(SUM(D64:D66)+D67))</f>
        <v>0.48333333333333334</v>
      </c>
      <c r="E68" s="60">
        <f t="shared" si="12"/>
        <v>0.7</v>
      </c>
      <c r="F68" s="60">
        <f t="shared" si="12"/>
        <v>0.48749999999999999</v>
      </c>
      <c r="G68" s="60">
        <f t="shared" si="12"/>
        <v>0.53333333333333333</v>
      </c>
      <c r="H68" s="60">
        <f t="shared" si="12"/>
        <v>0.6</v>
      </c>
      <c r="I68" s="73">
        <f>AVERAGE(C68:H68)</f>
        <v>0.5840277777777777</v>
      </c>
    </row>
    <row r="69" spans="1:9" ht="15.75" thickTop="1" x14ac:dyDescent="0.25">
      <c r="A69" s="107" t="s">
        <v>36</v>
      </c>
      <c r="B69" s="53" t="s">
        <v>7</v>
      </c>
      <c r="C69" s="54">
        <v>9</v>
      </c>
      <c r="D69" s="54">
        <v>4</v>
      </c>
      <c r="E69" s="54">
        <v>13</v>
      </c>
      <c r="F69" s="54">
        <v>11</v>
      </c>
      <c r="G69" s="54">
        <v>20</v>
      </c>
      <c r="H69" s="54">
        <v>16</v>
      </c>
      <c r="I69" s="72"/>
    </row>
    <row r="70" spans="1:9" x14ac:dyDescent="0.25">
      <c r="A70" s="102"/>
      <c r="B70" s="51" t="s">
        <v>69</v>
      </c>
      <c r="C70" s="59">
        <v>0</v>
      </c>
      <c r="D70" s="59">
        <v>0</v>
      </c>
      <c r="E70" s="59">
        <v>2</v>
      </c>
      <c r="F70" s="59">
        <v>1</v>
      </c>
      <c r="G70" s="59">
        <v>5</v>
      </c>
      <c r="H70" s="59">
        <v>1</v>
      </c>
      <c r="I70" s="72"/>
    </row>
    <row r="71" spans="1:9" x14ac:dyDescent="0.25">
      <c r="A71" s="102"/>
      <c r="B71" s="51" t="s">
        <v>70</v>
      </c>
      <c r="C71" s="59">
        <v>18</v>
      </c>
      <c r="D71" s="59">
        <v>24</v>
      </c>
      <c r="E71" s="59">
        <v>30</v>
      </c>
      <c r="F71" s="59">
        <v>37</v>
      </c>
      <c r="G71" s="59">
        <v>26</v>
      </c>
      <c r="H71" s="59">
        <v>39</v>
      </c>
      <c r="I71" s="72"/>
    </row>
    <row r="72" spans="1:9" x14ac:dyDescent="0.25">
      <c r="A72" s="102"/>
      <c r="B72" s="51" t="s">
        <v>71</v>
      </c>
      <c r="C72" s="59">
        <v>23</v>
      </c>
      <c r="D72" s="59">
        <v>32</v>
      </c>
      <c r="E72" s="59">
        <v>25</v>
      </c>
      <c r="F72" s="59">
        <v>31</v>
      </c>
      <c r="G72" s="59">
        <v>39</v>
      </c>
      <c r="H72" s="59">
        <v>44</v>
      </c>
      <c r="I72" s="72"/>
    </row>
    <row r="73" spans="1:9" ht="15.75" thickBot="1" x14ac:dyDescent="0.3">
      <c r="A73" s="108"/>
      <c r="B73" s="52" t="s">
        <v>72</v>
      </c>
      <c r="C73" s="60">
        <f>(SUM(C69:C71)/(SUM(C69:C71)+C72))</f>
        <v>0.54</v>
      </c>
      <c r="D73" s="60">
        <f t="shared" ref="D73:H73" si="13">(SUM(D69:D71)/(SUM(D69:D71)+D72))</f>
        <v>0.46666666666666667</v>
      </c>
      <c r="E73" s="60">
        <f t="shared" si="13"/>
        <v>0.6428571428571429</v>
      </c>
      <c r="F73" s="60">
        <f t="shared" si="13"/>
        <v>0.61250000000000004</v>
      </c>
      <c r="G73" s="60">
        <f t="shared" si="13"/>
        <v>0.56666666666666665</v>
      </c>
      <c r="H73" s="60">
        <f t="shared" si="13"/>
        <v>0.56000000000000005</v>
      </c>
      <c r="I73" s="73">
        <f>AVERAGE(C73:H73)</f>
        <v>0.56478174603174602</v>
      </c>
    </row>
    <row r="74" spans="1:9" ht="15.75" thickTop="1" x14ac:dyDescent="0.25">
      <c r="A74" s="107" t="s">
        <v>37</v>
      </c>
      <c r="B74" s="53" t="s">
        <v>7</v>
      </c>
      <c r="C74" s="54">
        <v>7</v>
      </c>
      <c r="D74" s="54">
        <v>11</v>
      </c>
      <c r="E74" s="54">
        <v>11</v>
      </c>
      <c r="F74" s="54">
        <v>13</v>
      </c>
      <c r="G74" s="54">
        <v>14</v>
      </c>
      <c r="H74" s="54">
        <v>14</v>
      </c>
      <c r="I74" s="72"/>
    </row>
    <row r="75" spans="1:9" x14ac:dyDescent="0.25">
      <c r="A75" s="102"/>
      <c r="B75" s="51" t="s">
        <v>69</v>
      </c>
      <c r="C75" s="59">
        <v>0</v>
      </c>
      <c r="D75" s="59">
        <v>0</v>
      </c>
      <c r="E75" s="59">
        <v>1</v>
      </c>
      <c r="F75" s="59">
        <v>0</v>
      </c>
      <c r="G75" s="59">
        <v>0</v>
      </c>
      <c r="H75" s="59">
        <v>1</v>
      </c>
      <c r="I75" s="72"/>
    </row>
    <row r="76" spans="1:9" x14ac:dyDescent="0.25">
      <c r="A76" s="102"/>
      <c r="B76" s="51" t="s">
        <v>70</v>
      </c>
      <c r="C76" s="59">
        <v>19</v>
      </c>
      <c r="D76" s="59">
        <v>24</v>
      </c>
      <c r="E76" s="59">
        <v>30</v>
      </c>
      <c r="F76" s="59">
        <v>32</v>
      </c>
      <c r="G76" s="59">
        <v>42</v>
      </c>
      <c r="H76" s="59">
        <v>42</v>
      </c>
      <c r="I76" s="72"/>
    </row>
    <row r="77" spans="1:9" x14ac:dyDescent="0.25">
      <c r="A77" s="102"/>
      <c r="B77" s="51" t="s">
        <v>71</v>
      </c>
      <c r="C77" s="59">
        <v>24</v>
      </c>
      <c r="D77" s="59">
        <v>25</v>
      </c>
      <c r="E77" s="59">
        <v>28</v>
      </c>
      <c r="F77" s="59">
        <v>35</v>
      </c>
      <c r="G77" s="59">
        <v>34</v>
      </c>
      <c r="H77" s="59">
        <v>43</v>
      </c>
      <c r="I77" s="72"/>
    </row>
    <row r="78" spans="1:9" ht="15.75" thickBot="1" x14ac:dyDescent="0.3">
      <c r="A78" s="108"/>
      <c r="B78" s="52" t="s">
        <v>72</v>
      </c>
      <c r="C78" s="60">
        <f>(SUM(C74:C76)/(SUM(C74:C76)+C77))</f>
        <v>0.52</v>
      </c>
      <c r="D78" s="60">
        <f t="shared" ref="D78:H78" si="14">(SUM(D74:D76)/(SUM(D74:D76)+D77))</f>
        <v>0.58333333333333337</v>
      </c>
      <c r="E78" s="60">
        <f t="shared" si="14"/>
        <v>0.6</v>
      </c>
      <c r="F78" s="60">
        <f t="shared" si="14"/>
        <v>0.5625</v>
      </c>
      <c r="G78" s="60">
        <f t="shared" si="14"/>
        <v>0.62222222222222223</v>
      </c>
      <c r="H78" s="60">
        <f t="shared" si="14"/>
        <v>0.56999999999999995</v>
      </c>
      <c r="I78" s="73">
        <f>AVERAGE(C78:H78)</f>
        <v>0.57634259259259257</v>
      </c>
    </row>
    <row r="79" spans="1:9" ht="15.75" thickTop="1" x14ac:dyDescent="0.25">
      <c r="A79" s="107" t="s">
        <v>38</v>
      </c>
      <c r="B79" s="53" t="s">
        <v>7</v>
      </c>
      <c r="C79" s="54">
        <v>13</v>
      </c>
      <c r="D79" s="54">
        <v>12</v>
      </c>
      <c r="E79" s="54">
        <v>20</v>
      </c>
      <c r="F79" s="54">
        <v>24</v>
      </c>
      <c r="G79" s="54">
        <v>39</v>
      </c>
      <c r="H79" s="54">
        <v>32</v>
      </c>
      <c r="I79" s="72"/>
    </row>
    <row r="80" spans="1:9" x14ac:dyDescent="0.25">
      <c r="A80" s="102"/>
      <c r="B80" s="51" t="s">
        <v>69</v>
      </c>
      <c r="C80" s="59">
        <v>1</v>
      </c>
      <c r="D80" s="59">
        <v>0</v>
      </c>
      <c r="E80" s="59">
        <v>1</v>
      </c>
      <c r="F80" s="59">
        <v>0</v>
      </c>
      <c r="G80" s="59">
        <v>1</v>
      </c>
      <c r="H80" s="59">
        <v>2</v>
      </c>
      <c r="I80" s="72"/>
    </row>
    <row r="81" spans="1:9" x14ac:dyDescent="0.25">
      <c r="A81" s="102"/>
      <c r="B81" s="51" t="s">
        <v>70</v>
      </c>
      <c r="C81" s="59">
        <v>17</v>
      </c>
      <c r="D81" s="59">
        <v>28</v>
      </c>
      <c r="E81" s="59">
        <v>20</v>
      </c>
      <c r="F81" s="59">
        <v>29</v>
      </c>
      <c r="G81" s="59">
        <v>30</v>
      </c>
      <c r="H81" s="59">
        <v>37</v>
      </c>
      <c r="I81" s="72"/>
    </row>
    <row r="82" spans="1:9" x14ac:dyDescent="0.25">
      <c r="A82" s="102"/>
      <c r="B82" s="51" t="s">
        <v>71</v>
      </c>
      <c r="C82" s="59">
        <v>19</v>
      </c>
      <c r="D82" s="59">
        <v>20</v>
      </c>
      <c r="E82" s="59">
        <v>29</v>
      </c>
      <c r="F82" s="59">
        <v>27</v>
      </c>
      <c r="G82" s="59">
        <v>19</v>
      </c>
      <c r="H82" s="59">
        <v>29</v>
      </c>
      <c r="I82" s="72"/>
    </row>
    <row r="83" spans="1:9" ht="15.75" thickBot="1" x14ac:dyDescent="0.3">
      <c r="A83" s="108"/>
      <c r="B83" s="52" t="s">
        <v>72</v>
      </c>
      <c r="C83" s="60">
        <f>(SUM(C79:C81)/(SUM(C79:C81)+C82))</f>
        <v>0.62</v>
      </c>
      <c r="D83" s="60">
        <f t="shared" ref="D83:H83" si="15">(SUM(D79:D81)/(SUM(D79:D81)+D82))</f>
        <v>0.66666666666666663</v>
      </c>
      <c r="E83" s="60">
        <f t="shared" si="15"/>
        <v>0.58571428571428574</v>
      </c>
      <c r="F83" s="60">
        <f t="shared" si="15"/>
        <v>0.66249999999999998</v>
      </c>
      <c r="G83" s="60">
        <f t="shared" si="15"/>
        <v>0.7865168539325843</v>
      </c>
      <c r="H83" s="60">
        <f t="shared" si="15"/>
        <v>0.71</v>
      </c>
      <c r="I83" s="73">
        <f>AVERAGE(C83:H83)</f>
        <v>0.67189963438558953</v>
      </c>
    </row>
    <row r="84" spans="1:9" ht="15.75" thickTop="1" x14ac:dyDescent="0.25">
      <c r="A84" s="107" t="s">
        <v>39</v>
      </c>
      <c r="B84" s="53" t="s">
        <v>7</v>
      </c>
      <c r="C84" s="54">
        <v>13</v>
      </c>
      <c r="D84" s="54">
        <v>11</v>
      </c>
      <c r="E84" s="54">
        <v>18</v>
      </c>
      <c r="F84" s="54">
        <v>24</v>
      </c>
      <c r="G84" s="54">
        <v>26</v>
      </c>
      <c r="H84" s="54">
        <v>27</v>
      </c>
      <c r="I84" s="72"/>
    </row>
    <row r="85" spans="1:9" x14ac:dyDescent="0.25">
      <c r="A85" s="102"/>
      <c r="B85" s="51" t="s">
        <v>69</v>
      </c>
      <c r="C85" s="59">
        <v>0</v>
      </c>
      <c r="D85" s="59">
        <v>1</v>
      </c>
      <c r="E85" s="59">
        <v>0</v>
      </c>
      <c r="F85" s="59">
        <v>0</v>
      </c>
      <c r="G85" s="59">
        <v>0</v>
      </c>
      <c r="H85" s="59">
        <v>1</v>
      </c>
      <c r="I85" s="72"/>
    </row>
    <row r="86" spans="1:9" x14ac:dyDescent="0.25">
      <c r="A86" s="102"/>
      <c r="B86" s="51" t="s">
        <v>70</v>
      </c>
      <c r="C86" s="59">
        <v>25</v>
      </c>
      <c r="D86" s="59">
        <v>31</v>
      </c>
      <c r="E86" s="59">
        <v>27</v>
      </c>
      <c r="F86" s="59">
        <v>30</v>
      </c>
      <c r="G86" s="59">
        <v>41</v>
      </c>
      <c r="H86" s="59">
        <v>42</v>
      </c>
      <c r="I86" s="72"/>
    </row>
    <row r="87" spans="1:9" x14ac:dyDescent="0.25">
      <c r="A87" s="102"/>
      <c r="B87" s="51" t="s">
        <v>71</v>
      </c>
      <c r="C87" s="59">
        <v>12</v>
      </c>
      <c r="D87" s="59">
        <v>17</v>
      </c>
      <c r="E87" s="59">
        <v>25</v>
      </c>
      <c r="F87" s="59">
        <v>26</v>
      </c>
      <c r="G87" s="59">
        <v>23</v>
      </c>
      <c r="H87" s="59">
        <v>30</v>
      </c>
      <c r="I87" s="72"/>
    </row>
    <row r="88" spans="1:9" ht="15.75" thickBot="1" x14ac:dyDescent="0.3">
      <c r="A88" s="108"/>
      <c r="B88" s="52" t="s">
        <v>72</v>
      </c>
      <c r="C88" s="60">
        <f>(SUM(C84:C86)/(SUM(C84:C86)+C87))</f>
        <v>0.76</v>
      </c>
      <c r="D88" s="60">
        <f t="shared" ref="D88:H88" si="16">(SUM(D84:D86)/(SUM(D84:D86)+D87))</f>
        <v>0.71666666666666667</v>
      </c>
      <c r="E88" s="60">
        <f t="shared" si="16"/>
        <v>0.6428571428571429</v>
      </c>
      <c r="F88" s="60">
        <f t="shared" si="16"/>
        <v>0.67500000000000004</v>
      </c>
      <c r="G88" s="60">
        <f t="shared" si="16"/>
        <v>0.74444444444444446</v>
      </c>
      <c r="H88" s="60">
        <f t="shared" si="16"/>
        <v>0.7</v>
      </c>
      <c r="I88" s="73">
        <f>AVERAGE(C88:H88)</f>
        <v>0.70649470899470901</v>
      </c>
    </row>
    <row r="89" spans="1:9" ht="15.75" thickTop="1" x14ac:dyDescent="0.25">
      <c r="A89" s="107" t="s">
        <v>40</v>
      </c>
      <c r="B89" s="53" t="s">
        <v>7</v>
      </c>
      <c r="C89" s="54">
        <v>17</v>
      </c>
      <c r="D89" s="54">
        <v>16</v>
      </c>
      <c r="E89" s="54">
        <v>16</v>
      </c>
      <c r="F89" s="54">
        <v>30</v>
      </c>
      <c r="G89" s="54">
        <v>25</v>
      </c>
      <c r="H89" s="54">
        <v>22</v>
      </c>
      <c r="I89" s="72"/>
    </row>
    <row r="90" spans="1:9" x14ac:dyDescent="0.25">
      <c r="A90" s="102"/>
      <c r="B90" s="51" t="s">
        <v>69</v>
      </c>
      <c r="C90" s="59">
        <v>0</v>
      </c>
      <c r="D90" s="59">
        <v>0</v>
      </c>
      <c r="E90" s="59">
        <v>0</v>
      </c>
      <c r="F90" s="59">
        <v>0</v>
      </c>
      <c r="G90" s="59">
        <v>0</v>
      </c>
      <c r="H90" s="59">
        <v>0</v>
      </c>
      <c r="I90" s="72"/>
    </row>
    <row r="91" spans="1:9" x14ac:dyDescent="0.25">
      <c r="A91" s="102"/>
      <c r="B91" s="51" t="s">
        <v>70</v>
      </c>
      <c r="C91" s="59">
        <v>21</v>
      </c>
      <c r="D91" s="59">
        <v>30</v>
      </c>
      <c r="E91" s="59">
        <v>41</v>
      </c>
      <c r="F91" s="59">
        <v>30</v>
      </c>
      <c r="G91" s="59">
        <v>38</v>
      </c>
      <c r="H91" s="59">
        <v>41</v>
      </c>
      <c r="I91" s="72"/>
    </row>
    <row r="92" spans="1:9" x14ac:dyDescent="0.25">
      <c r="A92" s="102"/>
      <c r="B92" s="51" t="s">
        <v>71</v>
      </c>
      <c r="C92" s="59">
        <v>12</v>
      </c>
      <c r="D92" s="59">
        <v>14</v>
      </c>
      <c r="E92" s="59">
        <v>13</v>
      </c>
      <c r="F92" s="59">
        <v>20</v>
      </c>
      <c r="G92" s="59">
        <v>27</v>
      </c>
      <c r="H92" s="59">
        <v>36</v>
      </c>
      <c r="I92" s="72"/>
    </row>
    <row r="93" spans="1:9" ht="15.75" thickBot="1" x14ac:dyDescent="0.3">
      <c r="A93" s="108"/>
      <c r="B93" s="52" t="s">
        <v>72</v>
      </c>
      <c r="C93" s="60">
        <f>(SUM(C89:C91)/(SUM(C89:C91)+C92))</f>
        <v>0.76</v>
      </c>
      <c r="D93" s="60">
        <f t="shared" ref="D93:H93" si="17">(SUM(D89:D91)/(SUM(D89:D91)+D92))</f>
        <v>0.76666666666666672</v>
      </c>
      <c r="E93" s="60">
        <f t="shared" si="17"/>
        <v>0.81428571428571428</v>
      </c>
      <c r="F93" s="60">
        <f t="shared" si="17"/>
        <v>0.75</v>
      </c>
      <c r="G93" s="60">
        <f t="shared" si="17"/>
        <v>0.7</v>
      </c>
      <c r="H93" s="60">
        <f t="shared" si="17"/>
        <v>0.63636363636363635</v>
      </c>
      <c r="I93" s="73">
        <f>AVERAGE(C93:H93)</f>
        <v>0.73788600288600303</v>
      </c>
    </row>
    <row r="94" spans="1:9" ht="15.75" thickTop="1" x14ac:dyDescent="0.25">
      <c r="A94" s="107" t="s">
        <v>41</v>
      </c>
      <c r="B94" s="53" t="s">
        <v>7</v>
      </c>
      <c r="C94" s="54">
        <v>19</v>
      </c>
      <c r="D94" s="54">
        <v>13</v>
      </c>
      <c r="E94" s="54">
        <v>23</v>
      </c>
      <c r="F94" s="54">
        <v>24</v>
      </c>
      <c r="G94" s="54">
        <v>23</v>
      </c>
      <c r="H94" s="54">
        <v>28</v>
      </c>
      <c r="I94" s="72"/>
    </row>
    <row r="95" spans="1:9" x14ac:dyDescent="0.25">
      <c r="A95" s="102"/>
      <c r="B95" s="51" t="s">
        <v>69</v>
      </c>
      <c r="C95" s="59">
        <v>0</v>
      </c>
      <c r="D95" s="59">
        <v>0</v>
      </c>
      <c r="E95" s="59">
        <v>1</v>
      </c>
      <c r="F95" s="59">
        <v>0</v>
      </c>
      <c r="G95" s="59">
        <v>1</v>
      </c>
      <c r="H95" s="59">
        <v>2</v>
      </c>
      <c r="I95" s="72"/>
    </row>
    <row r="96" spans="1:9" x14ac:dyDescent="0.25">
      <c r="A96" s="102"/>
      <c r="B96" s="51" t="s">
        <v>70</v>
      </c>
      <c r="C96" s="59">
        <v>18</v>
      </c>
      <c r="D96" s="59">
        <v>31</v>
      </c>
      <c r="E96" s="59">
        <v>27</v>
      </c>
      <c r="F96" s="59">
        <v>30</v>
      </c>
      <c r="G96" s="59">
        <v>40</v>
      </c>
      <c r="H96" s="59">
        <v>45</v>
      </c>
      <c r="I96" s="72"/>
    </row>
    <row r="97" spans="1:9" x14ac:dyDescent="0.25">
      <c r="A97" s="102"/>
      <c r="B97" s="51" t="s">
        <v>71</v>
      </c>
      <c r="C97" s="59">
        <v>13</v>
      </c>
      <c r="D97" s="59">
        <v>16</v>
      </c>
      <c r="E97" s="74">
        <v>19</v>
      </c>
      <c r="F97" s="59">
        <v>26</v>
      </c>
      <c r="G97" s="59">
        <v>26</v>
      </c>
      <c r="H97" s="59">
        <v>25</v>
      </c>
      <c r="I97" s="72"/>
    </row>
    <row r="98" spans="1:9" ht="15.75" thickBot="1" x14ac:dyDescent="0.3">
      <c r="A98" s="108"/>
      <c r="B98" s="52" t="s">
        <v>72</v>
      </c>
      <c r="C98" s="60">
        <f>(SUM(C94:C96)/(SUM(C94:C96)+C97))</f>
        <v>0.74</v>
      </c>
      <c r="D98" s="60">
        <f t="shared" ref="D98:H98" si="18">(SUM(D94:D96)/(SUM(D94:D96)+D97))</f>
        <v>0.73333333333333328</v>
      </c>
      <c r="E98" s="60">
        <f t="shared" si="18"/>
        <v>0.72857142857142854</v>
      </c>
      <c r="F98" s="60">
        <f t="shared" si="18"/>
        <v>0.67500000000000004</v>
      </c>
      <c r="G98" s="60">
        <f t="shared" si="18"/>
        <v>0.71111111111111114</v>
      </c>
      <c r="H98" s="60">
        <f t="shared" si="18"/>
        <v>0.75</v>
      </c>
      <c r="I98" s="73">
        <f>AVERAGE(C98:H98)</f>
        <v>0.72300264550264559</v>
      </c>
    </row>
    <row r="99" spans="1:9" ht="15.75" thickTop="1" x14ac:dyDescent="0.25">
      <c r="A99" s="107" t="s">
        <v>42</v>
      </c>
      <c r="B99" s="53" t="s">
        <v>7</v>
      </c>
      <c r="C99" s="54">
        <v>22</v>
      </c>
      <c r="D99" s="54">
        <v>18</v>
      </c>
      <c r="E99" s="54">
        <v>21</v>
      </c>
      <c r="F99" s="54">
        <v>18</v>
      </c>
      <c r="G99" s="54">
        <v>21</v>
      </c>
      <c r="H99" s="54">
        <v>33</v>
      </c>
      <c r="I99" s="72"/>
    </row>
    <row r="100" spans="1:9" x14ac:dyDescent="0.25">
      <c r="A100" s="102"/>
      <c r="B100" s="51" t="s">
        <v>69</v>
      </c>
      <c r="C100" s="59">
        <v>1</v>
      </c>
      <c r="D100" s="59">
        <v>6</v>
      </c>
      <c r="E100" s="59">
        <v>0</v>
      </c>
      <c r="F100" s="59">
        <v>0</v>
      </c>
      <c r="G100" s="59">
        <v>1</v>
      </c>
      <c r="H100" s="59">
        <v>0</v>
      </c>
      <c r="I100" s="72"/>
    </row>
    <row r="101" spans="1:9" x14ac:dyDescent="0.25">
      <c r="A101" s="102"/>
      <c r="B101" s="51" t="s">
        <v>70</v>
      </c>
      <c r="C101" s="59">
        <v>18</v>
      </c>
      <c r="D101" s="59">
        <v>20</v>
      </c>
      <c r="E101" s="59">
        <v>32</v>
      </c>
      <c r="F101" s="59">
        <v>45</v>
      </c>
      <c r="G101" s="59">
        <v>44</v>
      </c>
      <c r="H101" s="59">
        <v>38</v>
      </c>
      <c r="I101" s="72"/>
    </row>
    <row r="102" spans="1:9" x14ac:dyDescent="0.25">
      <c r="A102" s="102"/>
      <c r="B102" s="51" t="s">
        <v>71</v>
      </c>
      <c r="C102" s="59">
        <v>9</v>
      </c>
      <c r="D102" s="59">
        <v>16</v>
      </c>
      <c r="E102" s="59">
        <v>17</v>
      </c>
      <c r="F102" s="59">
        <v>17</v>
      </c>
      <c r="G102" s="59">
        <v>23</v>
      </c>
      <c r="H102" s="59">
        <v>29</v>
      </c>
      <c r="I102" s="72"/>
    </row>
    <row r="103" spans="1:9" ht="15.75" thickBot="1" x14ac:dyDescent="0.3">
      <c r="A103" s="108"/>
      <c r="B103" s="52" t="s">
        <v>72</v>
      </c>
      <c r="C103" s="60">
        <f>(SUM(C99:C101)/(SUM(C99:C101)+C102))</f>
        <v>0.82</v>
      </c>
      <c r="D103" s="60">
        <f t="shared" ref="D103:H103" si="19">(SUM(D99:D101)/(SUM(D99:D101)+D102))</f>
        <v>0.73333333333333328</v>
      </c>
      <c r="E103" s="60">
        <f t="shared" si="19"/>
        <v>0.75714285714285712</v>
      </c>
      <c r="F103" s="60">
        <f t="shared" si="19"/>
        <v>0.78749999999999998</v>
      </c>
      <c r="G103" s="60">
        <f t="shared" si="19"/>
        <v>0.7415730337078652</v>
      </c>
      <c r="H103" s="60">
        <f t="shared" si="19"/>
        <v>0.71</v>
      </c>
      <c r="I103" s="73">
        <f>AVERAGE(C103:H103)</f>
        <v>0.7582582040306759</v>
      </c>
    </row>
    <row r="104" spans="1:9" ht="15.75" thickTop="1" x14ac:dyDescent="0.25">
      <c r="A104" s="107" t="s">
        <v>43</v>
      </c>
      <c r="B104" s="53" t="s">
        <v>7</v>
      </c>
      <c r="C104" s="54">
        <v>10</v>
      </c>
      <c r="D104" s="54">
        <v>19</v>
      </c>
      <c r="E104" s="54">
        <v>20</v>
      </c>
      <c r="F104" s="54">
        <v>27</v>
      </c>
      <c r="G104" s="54">
        <v>30</v>
      </c>
      <c r="H104" s="54">
        <v>25</v>
      </c>
      <c r="I104" s="72"/>
    </row>
    <row r="105" spans="1:9" x14ac:dyDescent="0.25">
      <c r="A105" s="102"/>
      <c r="B105" s="51" t="s">
        <v>69</v>
      </c>
      <c r="C105" s="59">
        <v>0</v>
      </c>
      <c r="D105" s="59">
        <v>1</v>
      </c>
      <c r="E105" s="59">
        <v>1</v>
      </c>
      <c r="F105" s="59">
        <v>1</v>
      </c>
      <c r="G105" s="59">
        <v>0</v>
      </c>
      <c r="H105" s="59">
        <v>0</v>
      </c>
      <c r="I105" s="72"/>
    </row>
    <row r="106" spans="1:9" x14ac:dyDescent="0.25">
      <c r="A106" s="102"/>
      <c r="B106" s="51" t="s">
        <v>70</v>
      </c>
      <c r="C106" s="59">
        <v>27</v>
      </c>
      <c r="D106" s="59">
        <v>26</v>
      </c>
      <c r="E106" s="59">
        <v>22</v>
      </c>
      <c r="F106" s="59">
        <v>33</v>
      </c>
      <c r="G106" s="59">
        <v>31</v>
      </c>
      <c r="H106" s="59">
        <v>41</v>
      </c>
      <c r="I106" s="72"/>
    </row>
    <row r="107" spans="1:9" x14ac:dyDescent="0.25">
      <c r="A107" s="102"/>
      <c r="B107" s="51" t="s">
        <v>71</v>
      </c>
      <c r="C107" s="59">
        <v>13</v>
      </c>
      <c r="D107" s="59">
        <v>14</v>
      </c>
      <c r="E107" s="59">
        <v>27</v>
      </c>
      <c r="F107" s="59">
        <v>19</v>
      </c>
      <c r="G107" s="59">
        <v>29</v>
      </c>
      <c r="H107" s="59">
        <v>34</v>
      </c>
      <c r="I107" s="72"/>
    </row>
    <row r="108" spans="1:9" ht="15.75" thickBot="1" x14ac:dyDescent="0.3">
      <c r="A108" s="108"/>
      <c r="B108" s="52" t="s">
        <v>72</v>
      </c>
      <c r="C108" s="60">
        <f>(SUM(C104:C106)/(SUM(C104:C106)+C107))</f>
        <v>0.74</v>
      </c>
      <c r="D108" s="60">
        <f t="shared" ref="D108:H108" si="20">(SUM(D104:D106)/(SUM(D104:D106)+D107))</f>
        <v>0.76666666666666672</v>
      </c>
      <c r="E108" s="60">
        <f t="shared" si="20"/>
        <v>0.61428571428571432</v>
      </c>
      <c r="F108" s="60">
        <f t="shared" si="20"/>
        <v>0.76249999999999996</v>
      </c>
      <c r="G108" s="60">
        <f t="shared" si="20"/>
        <v>0.67777777777777781</v>
      </c>
      <c r="H108" s="60">
        <f t="shared" si="20"/>
        <v>0.66</v>
      </c>
      <c r="I108" s="73">
        <f>AVERAGE(C108:H108)</f>
        <v>0.70353835978835988</v>
      </c>
    </row>
    <row r="109" spans="1:9" ht="15.75" thickTop="1" x14ac:dyDescent="0.25">
      <c r="A109" s="107" t="s">
        <v>44</v>
      </c>
      <c r="B109" s="53" t="s">
        <v>7</v>
      </c>
      <c r="C109" s="54">
        <v>11</v>
      </c>
      <c r="D109" s="54">
        <v>16</v>
      </c>
      <c r="E109" s="54">
        <v>24</v>
      </c>
      <c r="F109" s="54">
        <v>20</v>
      </c>
      <c r="G109" s="54">
        <v>19</v>
      </c>
      <c r="H109" s="54">
        <v>23</v>
      </c>
      <c r="I109" s="72"/>
    </row>
    <row r="110" spans="1:9" x14ac:dyDescent="0.25">
      <c r="A110" s="102"/>
      <c r="B110" s="51" t="s">
        <v>69</v>
      </c>
      <c r="C110" s="59">
        <v>0</v>
      </c>
      <c r="D110" s="59">
        <v>1</v>
      </c>
      <c r="E110" s="59">
        <v>1</v>
      </c>
      <c r="F110" s="59">
        <v>1</v>
      </c>
      <c r="G110" s="59">
        <v>1</v>
      </c>
      <c r="H110" s="59">
        <v>1</v>
      </c>
      <c r="I110" s="72"/>
    </row>
    <row r="111" spans="1:9" x14ac:dyDescent="0.25">
      <c r="A111" s="102"/>
      <c r="B111" s="51" t="s">
        <v>70</v>
      </c>
      <c r="C111" s="59">
        <v>24</v>
      </c>
      <c r="D111" s="59">
        <v>27</v>
      </c>
      <c r="E111" s="59">
        <v>21</v>
      </c>
      <c r="F111" s="59">
        <v>34</v>
      </c>
      <c r="G111" s="59">
        <v>38</v>
      </c>
      <c r="H111" s="59">
        <v>50</v>
      </c>
      <c r="I111" s="72"/>
    </row>
    <row r="112" spans="1:9" x14ac:dyDescent="0.25">
      <c r="A112" s="102"/>
      <c r="B112" s="51" t="s">
        <v>71</v>
      </c>
      <c r="C112" s="59">
        <v>15</v>
      </c>
      <c r="D112" s="59">
        <v>16</v>
      </c>
      <c r="E112" s="59">
        <v>24</v>
      </c>
      <c r="F112" s="59">
        <v>25</v>
      </c>
      <c r="G112" s="59">
        <v>32</v>
      </c>
      <c r="H112" s="59">
        <v>26</v>
      </c>
      <c r="I112" s="72"/>
    </row>
    <row r="113" spans="1:9" ht="15.75" thickBot="1" x14ac:dyDescent="0.3">
      <c r="A113" s="108"/>
      <c r="B113" s="52" t="s">
        <v>72</v>
      </c>
      <c r="C113" s="60">
        <f>(SUM(C109:C111)/(SUM(C109:C111)+C112))</f>
        <v>0.7</v>
      </c>
      <c r="D113" s="60">
        <f t="shared" ref="D113:H113" si="21">(SUM(D109:D111)/(SUM(D109:D111)+D112))</f>
        <v>0.73333333333333328</v>
      </c>
      <c r="E113" s="60">
        <f t="shared" si="21"/>
        <v>0.65714285714285714</v>
      </c>
      <c r="F113" s="60">
        <f t="shared" si="21"/>
        <v>0.6875</v>
      </c>
      <c r="G113" s="60">
        <f t="shared" si="21"/>
        <v>0.64444444444444449</v>
      </c>
      <c r="H113" s="60">
        <f t="shared" si="21"/>
        <v>0.74</v>
      </c>
      <c r="I113" s="73">
        <f>AVERAGE(C113:H113)</f>
        <v>0.69373677248677235</v>
      </c>
    </row>
    <row r="114" spans="1:9" ht="15.75" thickTop="1" x14ac:dyDescent="0.25">
      <c r="A114" s="107" t="s">
        <v>45</v>
      </c>
      <c r="B114" s="53" t="s">
        <v>7</v>
      </c>
      <c r="C114" s="54">
        <v>15</v>
      </c>
      <c r="D114" s="54">
        <v>16</v>
      </c>
      <c r="E114" s="54">
        <v>18</v>
      </c>
      <c r="F114" s="54">
        <v>20</v>
      </c>
      <c r="G114" s="54">
        <v>26</v>
      </c>
      <c r="H114" s="54">
        <v>27</v>
      </c>
      <c r="I114" s="72"/>
    </row>
    <row r="115" spans="1:9" x14ac:dyDescent="0.25">
      <c r="A115" s="102"/>
      <c r="B115" s="51" t="s">
        <v>69</v>
      </c>
      <c r="C115" s="59">
        <v>0</v>
      </c>
      <c r="D115" s="59">
        <v>1</v>
      </c>
      <c r="E115" s="59">
        <v>2</v>
      </c>
      <c r="F115" s="59">
        <v>1</v>
      </c>
      <c r="G115" s="59">
        <v>0</v>
      </c>
      <c r="H115" s="59">
        <v>1</v>
      </c>
      <c r="I115" s="72"/>
    </row>
    <row r="116" spans="1:9" x14ac:dyDescent="0.25">
      <c r="A116" s="102"/>
      <c r="B116" s="51" t="s">
        <v>70</v>
      </c>
      <c r="C116" s="59">
        <v>25</v>
      </c>
      <c r="D116" s="59">
        <v>20</v>
      </c>
      <c r="E116" s="59">
        <v>33</v>
      </c>
      <c r="F116" s="59">
        <v>27</v>
      </c>
      <c r="G116" s="59">
        <v>40</v>
      </c>
      <c r="H116" s="59">
        <v>44</v>
      </c>
      <c r="I116" s="72"/>
    </row>
    <row r="117" spans="1:9" x14ac:dyDescent="0.25">
      <c r="A117" s="102"/>
      <c r="B117" s="51" t="s">
        <v>71</v>
      </c>
      <c r="C117" s="59">
        <v>10</v>
      </c>
      <c r="D117" s="59">
        <v>23</v>
      </c>
      <c r="E117" s="59">
        <v>17</v>
      </c>
      <c r="F117" s="59">
        <v>32</v>
      </c>
      <c r="G117" s="59">
        <v>24</v>
      </c>
      <c r="H117" s="59">
        <v>28</v>
      </c>
      <c r="I117" s="72"/>
    </row>
    <row r="118" spans="1:9" ht="15.75" thickBot="1" x14ac:dyDescent="0.3">
      <c r="A118" s="108"/>
      <c r="B118" s="52" t="s">
        <v>72</v>
      </c>
      <c r="C118" s="60">
        <f>(SUM(C114:C116)/(SUM(C114:C116)+C117))</f>
        <v>0.8</v>
      </c>
      <c r="D118" s="60">
        <f t="shared" ref="D118:H118" si="22">(SUM(D114:D116)/(SUM(D114:D116)+D117))</f>
        <v>0.6166666666666667</v>
      </c>
      <c r="E118" s="60">
        <f t="shared" si="22"/>
        <v>0.75714285714285712</v>
      </c>
      <c r="F118" s="60">
        <f t="shared" si="22"/>
        <v>0.6</v>
      </c>
      <c r="G118" s="60">
        <f t="shared" si="22"/>
        <v>0.73333333333333328</v>
      </c>
      <c r="H118" s="60">
        <f t="shared" si="22"/>
        <v>0.72</v>
      </c>
      <c r="I118" s="73">
        <f>AVERAGE(C118:H118)</f>
        <v>0.70452380952380966</v>
      </c>
    </row>
    <row r="119" spans="1:9" ht="15.75" thickTop="1" x14ac:dyDescent="0.25">
      <c r="A119" s="107" t="s">
        <v>46</v>
      </c>
      <c r="B119" s="53" t="s">
        <v>7</v>
      </c>
      <c r="C119" s="54">
        <v>10</v>
      </c>
      <c r="D119" s="54">
        <v>17</v>
      </c>
      <c r="E119" s="54">
        <v>20</v>
      </c>
      <c r="F119" s="54">
        <v>28</v>
      </c>
      <c r="G119" s="54">
        <v>25</v>
      </c>
      <c r="H119" s="54">
        <v>31</v>
      </c>
      <c r="I119" s="72"/>
    </row>
    <row r="120" spans="1:9" x14ac:dyDescent="0.25">
      <c r="A120" s="102"/>
      <c r="B120" s="51" t="s">
        <v>69</v>
      </c>
      <c r="C120" s="59">
        <v>0</v>
      </c>
      <c r="D120" s="59">
        <v>0</v>
      </c>
      <c r="E120" s="59">
        <v>0</v>
      </c>
      <c r="F120" s="59">
        <v>1</v>
      </c>
      <c r="G120" s="59">
        <v>3</v>
      </c>
      <c r="H120" s="59">
        <v>1</v>
      </c>
      <c r="I120" s="72"/>
    </row>
    <row r="121" spans="1:9" x14ac:dyDescent="0.25">
      <c r="A121" s="102"/>
      <c r="B121" s="51" t="s">
        <v>70</v>
      </c>
      <c r="C121" s="59">
        <v>23</v>
      </c>
      <c r="D121" s="59">
        <v>24</v>
      </c>
      <c r="E121" s="59">
        <v>31</v>
      </c>
      <c r="F121" s="59">
        <v>29</v>
      </c>
      <c r="G121" s="59">
        <v>42</v>
      </c>
      <c r="H121" s="59">
        <v>45</v>
      </c>
      <c r="I121" s="72"/>
    </row>
    <row r="122" spans="1:9" x14ac:dyDescent="0.25">
      <c r="A122" s="102"/>
      <c r="B122" s="51" t="s">
        <v>71</v>
      </c>
      <c r="C122" s="59">
        <v>17</v>
      </c>
      <c r="D122" s="59">
        <v>19</v>
      </c>
      <c r="E122" s="59">
        <v>19</v>
      </c>
      <c r="F122" s="59">
        <v>21</v>
      </c>
      <c r="G122" s="59">
        <v>20</v>
      </c>
      <c r="H122" s="59">
        <v>23</v>
      </c>
      <c r="I122" s="72"/>
    </row>
    <row r="123" spans="1:9" ht="15.75" thickBot="1" x14ac:dyDescent="0.3">
      <c r="A123" s="108"/>
      <c r="B123" s="52" t="s">
        <v>72</v>
      </c>
      <c r="C123" s="60">
        <f>(SUM(C119:C121)/(SUM(C119:C121)+C122))</f>
        <v>0.66</v>
      </c>
      <c r="D123" s="60">
        <f t="shared" ref="D123:H123" si="23">(SUM(D119:D121)/(SUM(D119:D121)+D122))</f>
        <v>0.68333333333333335</v>
      </c>
      <c r="E123" s="60">
        <f t="shared" si="23"/>
        <v>0.72857142857142854</v>
      </c>
      <c r="F123" s="60">
        <f t="shared" si="23"/>
        <v>0.73417721518987344</v>
      </c>
      <c r="G123" s="60">
        <f t="shared" si="23"/>
        <v>0.77777777777777779</v>
      </c>
      <c r="H123" s="60">
        <f t="shared" si="23"/>
        <v>0.77</v>
      </c>
      <c r="I123" s="73">
        <f>AVERAGE(C123:H123)</f>
        <v>0.7256432924787356</v>
      </c>
    </row>
    <row r="124" spans="1:9" ht="15.75" thickTop="1" x14ac:dyDescent="0.25">
      <c r="A124" s="107" t="s">
        <v>47</v>
      </c>
      <c r="B124" s="53" t="s">
        <v>7</v>
      </c>
      <c r="C124" s="54">
        <v>13</v>
      </c>
      <c r="D124" s="54">
        <v>25</v>
      </c>
      <c r="E124" s="54">
        <v>18</v>
      </c>
      <c r="F124" s="54">
        <v>21</v>
      </c>
      <c r="G124" s="54">
        <v>25</v>
      </c>
      <c r="H124" s="54">
        <v>27</v>
      </c>
      <c r="I124" s="72"/>
    </row>
    <row r="125" spans="1:9" x14ac:dyDescent="0.25">
      <c r="A125" s="102"/>
      <c r="B125" s="51" t="s">
        <v>69</v>
      </c>
      <c r="C125" s="59">
        <v>1</v>
      </c>
      <c r="D125" s="59">
        <v>1</v>
      </c>
      <c r="E125" s="59">
        <v>4</v>
      </c>
      <c r="F125" s="59">
        <v>1</v>
      </c>
      <c r="G125" s="59">
        <v>1</v>
      </c>
      <c r="H125" s="59">
        <v>2</v>
      </c>
      <c r="I125" s="72"/>
    </row>
    <row r="126" spans="1:9" x14ac:dyDescent="0.25">
      <c r="A126" s="102"/>
      <c r="B126" s="51" t="s">
        <v>70</v>
      </c>
      <c r="C126" s="59">
        <v>20</v>
      </c>
      <c r="D126" s="59">
        <v>20</v>
      </c>
      <c r="E126" s="59">
        <v>30</v>
      </c>
      <c r="F126" s="59">
        <v>29</v>
      </c>
      <c r="G126" s="59">
        <v>40</v>
      </c>
      <c r="H126" s="59">
        <v>43</v>
      </c>
      <c r="I126" s="72"/>
    </row>
    <row r="127" spans="1:9" x14ac:dyDescent="0.25">
      <c r="A127" s="102"/>
      <c r="B127" s="51" t="s">
        <v>71</v>
      </c>
      <c r="C127" s="59">
        <v>16</v>
      </c>
      <c r="D127" s="59">
        <v>14</v>
      </c>
      <c r="E127" s="59">
        <v>18</v>
      </c>
      <c r="F127" s="59">
        <v>29</v>
      </c>
      <c r="G127" s="59">
        <v>24</v>
      </c>
      <c r="H127" s="59">
        <v>28</v>
      </c>
      <c r="I127" s="72"/>
    </row>
    <row r="128" spans="1:9" ht="15.75" thickBot="1" x14ac:dyDescent="0.3">
      <c r="A128" s="108"/>
      <c r="B128" s="52" t="s">
        <v>72</v>
      </c>
      <c r="C128" s="60">
        <f>(SUM(C124:C126)/(SUM(C124:C126)+C127))</f>
        <v>0.68</v>
      </c>
      <c r="D128" s="60">
        <f t="shared" ref="D128:H128" si="24">(SUM(D124:D126)/(SUM(D124:D126)+D127))</f>
        <v>0.76666666666666672</v>
      </c>
      <c r="E128" s="60">
        <f t="shared" si="24"/>
        <v>0.74285714285714288</v>
      </c>
      <c r="F128" s="60">
        <f t="shared" si="24"/>
        <v>0.63749999999999996</v>
      </c>
      <c r="G128" s="60">
        <f t="shared" si="24"/>
        <v>0.73333333333333328</v>
      </c>
      <c r="H128" s="60">
        <f t="shared" si="24"/>
        <v>0.72</v>
      </c>
      <c r="I128" s="73">
        <f>AVERAGE(C128:H128)</f>
        <v>0.71339285714285705</v>
      </c>
    </row>
    <row r="129" spans="1:9" ht="15.75" thickTop="1" x14ac:dyDescent="0.25">
      <c r="A129" s="107" t="s">
        <v>48</v>
      </c>
      <c r="B129" s="53" t="s">
        <v>7</v>
      </c>
      <c r="C129" s="54">
        <v>15</v>
      </c>
      <c r="D129" s="54">
        <v>15</v>
      </c>
      <c r="E129" s="54">
        <v>26</v>
      </c>
      <c r="F129" s="54">
        <v>32</v>
      </c>
      <c r="G129" s="54">
        <v>26</v>
      </c>
      <c r="H129" s="54">
        <v>25</v>
      </c>
      <c r="I129" s="72"/>
    </row>
    <row r="130" spans="1:9" x14ac:dyDescent="0.25">
      <c r="A130" s="102"/>
      <c r="B130" s="51" t="s">
        <v>69</v>
      </c>
      <c r="C130" s="59">
        <v>0</v>
      </c>
      <c r="D130" s="59">
        <v>3</v>
      </c>
      <c r="E130" s="59">
        <v>3</v>
      </c>
      <c r="F130" s="59">
        <v>2</v>
      </c>
      <c r="G130" s="59">
        <v>2</v>
      </c>
      <c r="H130" s="59">
        <v>2</v>
      </c>
      <c r="I130" s="72"/>
    </row>
    <row r="131" spans="1:9" x14ac:dyDescent="0.25">
      <c r="A131" s="102"/>
      <c r="B131" s="51" t="s">
        <v>70</v>
      </c>
      <c r="C131" s="59">
        <v>14</v>
      </c>
      <c r="D131" s="59">
        <v>26</v>
      </c>
      <c r="E131" s="59">
        <v>25</v>
      </c>
      <c r="F131" s="59">
        <v>30</v>
      </c>
      <c r="G131" s="59">
        <v>39</v>
      </c>
      <c r="H131" s="59">
        <v>45</v>
      </c>
      <c r="I131" s="72"/>
    </row>
    <row r="132" spans="1:9" x14ac:dyDescent="0.25">
      <c r="A132" s="102"/>
      <c r="B132" s="51" t="s">
        <v>71</v>
      </c>
      <c r="C132" s="59">
        <v>21</v>
      </c>
      <c r="D132" s="59">
        <v>16</v>
      </c>
      <c r="E132" s="59">
        <v>16</v>
      </c>
      <c r="F132" s="59">
        <v>16</v>
      </c>
      <c r="G132" s="59">
        <v>23</v>
      </c>
      <c r="H132" s="59">
        <v>28</v>
      </c>
      <c r="I132" s="72"/>
    </row>
    <row r="133" spans="1:9" ht="15.75" thickBot="1" x14ac:dyDescent="0.3">
      <c r="A133" s="108"/>
      <c r="B133" s="52" t="s">
        <v>72</v>
      </c>
      <c r="C133" s="60">
        <f>(SUM(C129:C131)/(SUM(C129:C131)+C132))</f>
        <v>0.57999999999999996</v>
      </c>
      <c r="D133" s="60">
        <f t="shared" ref="D133:H133" si="25">(SUM(D129:D131)/(SUM(D129:D131)+D132))</f>
        <v>0.73333333333333328</v>
      </c>
      <c r="E133" s="60">
        <f t="shared" si="25"/>
        <v>0.77142857142857146</v>
      </c>
      <c r="F133" s="60">
        <f t="shared" si="25"/>
        <v>0.8</v>
      </c>
      <c r="G133" s="60">
        <f t="shared" si="25"/>
        <v>0.74444444444444446</v>
      </c>
      <c r="H133" s="60">
        <f t="shared" si="25"/>
        <v>0.72</v>
      </c>
      <c r="I133" s="73">
        <f>AVERAGE(C133:H133)</f>
        <v>0.72486772486772477</v>
      </c>
    </row>
    <row r="134" spans="1:9" ht="15.75" thickTop="1" x14ac:dyDescent="0.25">
      <c r="A134" s="107" t="s">
        <v>49</v>
      </c>
      <c r="B134" s="53" t="s">
        <v>7</v>
      </c>
      <c r="C134" s="54">
        <v>9</v>
      </c>
      <c r="D134" s="54">
        <v>21</v>
      </c>
      <c r="E134" s="54">
        <v>22</v>
      </c>
      <c r="F134" s="54">
        <v>25</v>
      </c>
      <c r="G134" s="54">
        <v>22</v>
      </c>
      <c r="H134" s="54">
        <v>27</v>
      </c>
      <c r="I134" s="72"/>
    </row>
    <row r="135" spans="1:9" x14ac:dyDescent="0.25">
      <c r="A135" s="102"/>
      <c r="B135" s="51" t="s">
        <v>69</v>
      </c>
      <c r="C135" s="59">
        <v>0</v>
      </c>
      <c r="D135" s="59">
        <v>1</v>
      </c>
      <c r="E135" s="59">
        <v>1</v>
      </c>
      <c r="F135" s="59">
        <v>1</v>
      </c>
      <c r="G135" s="59">
        <v>2</v>
      </c>
      <c r="H135" s="59">
        <v>1</v>
      </c>
      <c r="I135" s="72"/>
    </row>
    <row r="136" spans="1:9" x14ac:dyDescent="0.25">
      <c r="A136" s="102"/>
      <c r="B136" s="51" t="s">
        <v>70</v>
      </c>
      <c r="C136" s="59">
        <v>23</v>
      </c>
      <c r="D136" s="59">
        <v>24</v>
      </c>
      <c r="E136" s="59">
        <v>28</v>
      </c>
      <c r="F136" s="59">
        <v>33</v>
      </c>
      <c r="G136" s="59">
        <v>42</v>
      </c>
      <c r="H136" s="59">
        <v>43</v>
      </c>
      <c r="I136" s="72"/>
    </row>
    <row r="137" spans="1:9" x14ac:dyDescent="0.25">
      <c r="A137" s="102"/>
      <c r="B137" s="51" t="s">
        <v>71</v>
      </c>
      <c r="C137" s="59">
        <v>18</v>
      </c>
      <c r="D137" s="59">
        <v>14</v>
      </c>
      <c r="E137" s="59">
        <v>19</v>
      </c>
      <c r="F137" s="59">
        <v>21</v>
      </c>
      <c r="G137" s="59">
        <v>24</v>
      </c>
      <c r="H137" s="59">
        <v>29</v>
      </c>
      <c r="I137" s="72"/>
    </row>
    <row r="138" spans="1:9" ht="15.75" thickBot="1" x14ac:dyDescent="0.3">
      <c r="A138" s="108"/>
      <c r="B138" s="52" t="s">
        <v>72</v>
      </c>
      <c r="C138" s="60">
        <f>(SUM(C134:C136)/(SUM(C134:C136)+C137))</f>
        <v>0.64</v>
      </c>
      <c r="D138" s="60">
        <f t="shared" ref="D138:H138" si="26">(SUM(D134:D136)/(SUM(D134:D136)+D137))</f>
        <v>0.76666666666666672</v>
      </c>
      <c r="E138" s="60">
        <f t="shared" si="26"/>
        <v>0.72857142857142854</v>
      </c>
      <c r="F138" s="60">
        <f t="shared" si="26"/>
        <v>0.73750000000000004</v>
      </c>
      <c r="G138" s="60">
        <f t="shared" si="26"/>
        <v>0.73333333333333328</v>
      </c>
      <c r="H138" s="60">
        <f t="shared" si="26"/>
        <v>0.71</v>
      </c>
      <c r="I138" s="73">
        <f>AVERAGE(C138:H138)</f>
        <v>0.7193452380952382</v>
      </c>
    </row>
    <row r="139" spans="1:9" ht="15.75" thickTop="1" x14ac:dyDescent="0.25">
      <c r="A139" s="107" t="s">
        <v>50</v>
      </c>
      <c r="B139" s="53" t="s">
        <v>7</v>
      </c>
      <c r="C139" s="54">
        <v>19</v>
      </c>
      <c r="D139" s="54">
        <v>18</v>
      </c>
      <c r="E139" s="54">
        <v>15</v>
      </c>
      <c r="F139" s="54">
        <v>19</v>
      </c>
      <c r="G139" s="54">
        <v>30</v>
      </c>
      <c r="H139" s="54">
        <v>22</v>
      </c>
      <c r="I139" s="72"/>
    </row>
    <row r="140" spans="1:9" x14ac:dyDescent="0.25">
      <c r="A140" s="102"/>
      <c r="B140" s="51" t="s">
        <v>69</v>
      </c>
      <c r="C140" s="59">
        <v>0</v>
      </c>
      <c r="D140" s="59">
        <v>0</v>
      </c>
      <c r="E140" s="59">
        <v>1</v>
      </c>
      <c r="F140" s="59">
        <v>0</v>
      </c>
      <c r="G140" s="59">
        <v>1</v>
      </c>
      <c r="H140" s="59">
        <v>2</v>
      </c>
      <c r="I140" s="72"/>
    </row>
    <row r="141" spans="1:9" x14ac:dyDescent="0.25">
      <c r="A141" s="102"/>
      <c r="B141" s="51" t="s">
        <v>70</v>
      </c>
      <c r="C141" s="59">
        <v>18</v>
      </c>
      <c r="D141" s="59">
        <v>24</v>
      </c>
      <c r="E141" s="59">
        <v>33</v>
      </c>
      <c r="F141" s="59">
        <v>36</v>
      </c>
      <c r="G141" s="59">
        <v>33</v>
      </c>
      <c r="H141" s="59">
        <v>44</v>
      </c>
      <c r="I141" s="72"/>
    </row>
    <row r="142" spans="1:9" x14ac:dyDescent="0.25">
      <c r="A142" s="102"/>
      <c r="B142" s="51" t="s">
        <v>71</v>
      </c>
      <c r="C142" s="59">
        <v>13</v>
      </c>
      <c r="D142" s="59">
        <v>18</v>
      </c>
      <c r="E142" s="59">
        <v>21</v>
      </c>
      <c r="F142" s="59">
        <v>25</v>
      </c>
      <c r="G142" s="59">
        <v>26</v>
      </c>
      <c r="H142" s="59">
        <v>32</v>
      </c>
      <c r="I142" s="72"/>
    </row>
    <row r="143" spans="1:9" ht="15.75" thickBot="1" x14ac:dyDescent="0.3">
      <c r="A143" s="108"/>
      <c r="B143" s="52" t="s">
        <v>72</v>
      </c>
      <c r="C143" s="60">
        <f>(SUM(C139:C141)/(SUM(C139:C141)+C142))</f>
        <v>0.74</v>
      </c>
      <c r="D143" s="60">
        <f t="shared" ref="D143:H143" si="27">(SUM(D139:D141)/(SUM(D139:D141)+D142))</f>
        <v>0.7</v>
      </c>
      <c r="E143" s="60">
        <f t="shared" si="27"/>
        <v>0.7</v>
      </c>
      <c r="F143" s="60">
        <f t="shared" si="27"/>
        <v>0.6875</v>
      </c>
      <c r="G143" s="60">
        <f t="shared" si="27"/>
        <v>0.71111111111111114</v>
      </c>
      <c r="H143" s="60">
        <f t="shared" si="27"/>
        <v>0.68</v>
      </c>
      <c r="I143" s="73">
        <f>AVERAGE(C143:H143)</f>
        <v>0.70310185185185181</v>
      </c>
    </row>
    <row r="144" spans="1:9" ht="15.75" thickTop="1" x14ac:dyDescent="0.25">
      <c r="A144" s="107" t="s">
        <v>51</v>
      </c>
      <c r="B144" s="53" t="s">
        <v>7</v>
      </c>
      <c r="C144" s="54">
        <v>8</v>
      </c>
      <c r="D144" s="54">
        <v>5</v>
      </c>
      <c r="E144" s="54">
        <v>6</v>
      </c>
      <c r="F144" s="54">
        <v>14</v>
      </c>
      <c r="G144" s="54">
        <v>10</v>
      </c>
      <c r="H144" s="54">
        <v>16</v>
      </c>
      <c r="I144" s="72"/>
    </row>
    <row r="145" spans="1:9" x14ac:dyDescent="0.25">
      <c r="A145" s="102"/>
      <c r="B145" s="51" t="s">
        <v>69</v>
      </c>
      <c r="C145" s="59">
        <v>0</v>
      </c>
      <c r="D145" s="59">
        <v>0</v>
      </c>
      <c r="E145" s="59">
        <v>1</v>
      </c>
      <c r="F145" s="59">
        <v>0</v>
      </c>
      <c r="G145" s="59">
        <v>1</v>
      </c>
      <c r="H145" s="59">
        <v>2</v>
      </c>
      <c r="I145" s="72"/>
    </row>
    <row r="146" spans="1:9" x14ac:dyDescent="0.25">
      <c r="A146" s="102"/>
      <c r="B146" s="51" t="s">
        <v>70</v>
      </c>
      <c r="C146" s="59">
        <v>22</v>
      </c>
      <c r="D146" s="59">
        <v>29</v>
      </c>
      <c r="E146" s="59">
        <v>34</v>
      </c>
      <c r="F146" s="59">
        <v>27</v>
      </c>
      <c r="G146" s="59">
        <v>46</v>
      </c>
      <c r="H146" s="59">
        <v>36</v>
      </c>
      <c r="I146" s="72"/>
    </row>
    <row r="147" spans="1:9" x14ac:dyDescent="0.25">
      <c r="A147" s="102"/>
      <c r="B147" s="51" t="s">
        <v>71</v>
      </c>
      <c r="C147" s="59">
        <v>20</v>
      </c>
      <c r="D147" s="59">
        <v>26</v>
      </c>
      <c r="E147" s="59">
        <v>29</v>
      </c>
      <c r="F147" s="59">
        <v>39</v>
      </c>
      <c r="G147" s="59">
        <v>33</v>
      </c>
      <c r="H147" s="59">
        <v>46</v>
      </c>
      <c r="I147" s="72"/>
    </row>
    <row r="148" spans="1:9" ht="15.75" thickBot="1" x14ac:dyDescent="0.3">
      <c r="A148" s="108"/>
      <c r="B148" s="52" t="s">
        <v>72</v>
      </c>
      <c r="C148" s="60">
        <f>(SUM(C144:C146)/(SUM(C144:C146)+C147))</f>
        <v>0.6</v>
      </c>
      <c r="D148" s="60">
        <f t="shared" ref="D148:G148" si="28">(SUM(D144:D146)/(SUM(D144:D146)+D147))</f>
        <v>0.56666666666666665</v>
      </c>
      <c r="E148" s="60">
        <f t="shared" si="28"/>
        <v>0.58571428571428574</v>
      </c>
      <c r="F148" s="60">
        <f t="shared" si="28"/>
        <v>0.51249999999999996</v>
      </c>
      <c r="G148" s="60">
        <f t="shared" si="28"/>
        <v>0.6333333333333333</v>
      </c>
      <c r="H148" s="60">
        <f>(SUM(H144:H146)/(SUM(H144:H146)+H147))</f>
        <v>0.54</v>
      </c>
      <c r="I148" s="73">
        <f>AVERAGE(C148:H148)</f>
        <v>0.57303571428571431</v>
      </c>
    </row>
    <row r="149" spans="1:9" ht="15.75" thickTop="1" x14ac:dyDescent="0.25">
      <c r="A149" s="107" t="s">
        <v>52</v>
      </c>
      <c r="B149" s="53" t="s">
        <v>7</v>
      </c>
      <c r="C149" s="54">
        <v>13</v>
      </c>
      <c r="D149" s="54">
        <v>12</v>
      </c>
      <c r="E149" s="54">
        <v>22</v>
      </c>
      <c r="F149" s="54">
        <v>22</v>
      </c>
      <c r="G149" s="54">
        <v>25</v>
      </c>
      <c r="H149" s="54">
        <v>33</v>
      </c>
      <c r="I149" s="72"/>
    </row>
    <row r="150" spans="1:9" x14ac:dyDescent="0.25">
      <c r="A150" s="102"/>
      <c r="B150" s="51" t="s">
        <v>69</v>
      </c>
      <c r="C150" s="59">
        <v>1</v>
      </c>
      <c r="D150" s="59">
        <v>0</v>
      </c>
      <c r="E150" s="59">
        <v>1</v>
      </c>
      <c r="F150" s="59">
        <v>1</v>
      </c>
      <c r="G150" s="59">
        <v>0</v>
      </c>
      <c r="H150" s="59">
        <v>1</v>
      </c>
      <c r="I150" s="72"/>
    </row>
    <row r="151" spans="1:9" x14ac:dyDescent="0.25">
      <c r="A151" s="102"/>
      <c r="B151" s="51" t="s">
        <v>70</v>
      </c>
      <c r="C151" s="59">
        <v>20</v>
      </c>
      <c r="D151" s="59">
        <v>19</v>
      </c>
      <c r="E151" s="59">
        <v>27</v>
      </c>
      <c r="F151" s="59">
        <v>30</v>
      </c>
      <c r="G151" s="59">
        <v>40</v>
      </c>
      <c r="H151" s="59">
        <v>40</v>
      </c>
      <c r="I151" s="72"/>
    </row>
    <row r="152" spans="1:9" x14ac:dyDescent="0.25">
      <c r="A152" s="102"/>
      <c r="B152" s="51" t="s">
        <v>71</v>
      </c>
      <c r="C152" s="59">
        <v>16</v>
      </c>
      <c r="D152" s="59">
        <v>29</v>
      </c>
      <c r="E152" s="59">
        <v>19</v>
      </c>
      <c r="F152" s="59">
        <v>27</v>
      </c>
      <c r="G152" s="59">
        <v>24</v>
      </c>
      <c r="H152" s="59">
        <v>25</v>
      </c>
      <c r="I152" s="72"/>
    </row>
    <row r="153" spans="1:9" ht="15.75" thickBot="1" x14ac:dyDescent="0.3">
      <c r="A153" s="108"/>
      <c r="B153" s="52" t="s">
        <v>72</v>
      </c>
      <c r="C153" s="60">
        <f>(SUM(C149:C151)/(SUM(C149:C151)+C152))</f>
        <v>0.68</v>
      </c>
      <c r="D153" s="60">
        <f t="shared" ref="D153:H153" si="29">(SUM(D149:D151)/(SUM(D149:D151)+D152))</f>
        <v>0.51666666666666672</v>
      </c>
      <c r="E153" s="60">
        <f t="shared" si="29"/>
        <v>0.72463768115942029</v>
      </c>
      <c r="F153" s="60">
        <f t="shared" si="29"/>
        <v>0.66249999999999998</v>
      </c>
      <c r="G153" s="60">
        <f t="shared" si="29"/>
        <v>0.7303370786516854</v>
      </c>
      <c r="H153" s="60">
        <f t="shared" si="29"/>
        <v>0.74747474747474751</v>
      </c>
      <c r="I153" s="73">
        <f>AVERAGE(C153:H153)</f>
        <v>0.6769360289920866</v>
      </c>
    </row>
    <row r="154" spans="1:9" ht="15.75" thickTop="1" x14ac:dyDescent="0.25">
      <c r="A154" s="107" t="s">
        <v>53</v>
      </c>
      <c r="B154" s="53" t="s">
        <v>7</v>
      </c>
      <c r="C154" s="54">
        <v>8</v>
      </c>
      <c r="D154" s="54">
        <v>8</v>
      </c>
      <c r="E154" s="54">
        <v>6</v>
      </c>
      <c r="F154" s="54">
        <v>11</v>
      </c>
      <c r="G154" s="54">
        <v>18</v>
      </c>
      <c r="H154" s="54">
        <v>21</v>
      </c>
      <c r="I154" s="72"/>
    </row>
    <row r="155" spans="1:9" x14ac:dyDescent="0.25">
      <c r="A155" s="102"/>
      <c r="B155" s="51" t="s">
        <v>69</v>
      </c>
      <c r="C155" s="59">
        <v>0</v>
      </c>
      <c r="D155" s="59">
        <v>0</v>
      </c>
      <c r="E155" s="59">
        <v>1</v>
      </c>
      <c r="F155" s="59">
        <v>0</v>
      </c>
      <c r="G155" s="59">
        <v>1</v>
      </c>
      <c r="H155" s="59">
        <v>1</v>
      </c>
      <c r="I155" s="72"/>
    </row>
    <row r="156" spans="1:9" x14ac:dyDescent="0.25">
      <c r="A156" s="102"/>
      <c r="B156" s="51" t="s">
        <v>70</v>
      </c>
      <c r="C156" s="59">
        <v>26</v>
      </c>
      <c r="D156" s="59">
        <v>30</v>
      </c>
      <c r="E156" s="59">
        <v>32</v>
      </c>
      <c r="F156" s="59">
        <v>38</v>
      </c>
      <c r="G156" s="59">
        <v>30</v>
      </c>
      <c r="H156" s="59">
        <v>36</v>
      </c>
      <c r="I156" s="72"/>
    </row>
    <row r="157" spans="1:9" x14ac:dyDescent="0.25">
      <c r="A157" s="102"/>
      <c r="B157" s="51" t="s">
        <v>71</v>
      </c>
      <c r="C157" s="59">
        <v>16</v>
      </c>
      <c r="D157" s="59">
        <v>22</v>
      </c>
      <c r="E157" s="59">
        <v>31</v>
      </c>
      <c r="F157" s="59">
        <v>31</v>
      </c>
      <c r="G157" s="59">
        <v>41</v>
      </c>
      <c r="H157" s="59">
        <v>42</v>
      </c>
      <c r="I157" s="72"/>
    </row>
    <row r="158" spans="1:9" ht="15.75" thickBot="1" x14ac:dyDescent="0.3">
      <c r="A158" s="108"/>
      <c r="B158" s="52" t="s">
        <v>72</v>
      </c>
      <c r="C158" s="60">
        <f>(SUM(C154:C156)/(SUM(C154:C156)+C157))</f>
        <v>0.68</v>
      </c>
      <c r="D158" s="60">
        <f t="shared" ref="D158:H158" si="30">(SUM(D154:D156)/(SUM(D154:D156)+D157))</f>
        <v>0.6333333333333333</v>
      </c>
      <c r="E158" s="60">
        <f t="shared" si="30"/>
        <v>0.55714285714285716</v>
      </c>
      <c r="F158" s="60">
        <f t="shared" si="30"/>
        <v>0.61250000000000004</v>
      </c>
      <c r="G158" s="60">
        <f t="shared" si="30"/>
        <v>0.5444444444444444</v>
      </c>
      <c r="H158" s="60">
        <f t="shared" si="30"/>
        <v>0.57999999999999996</v>
      </c>
      <c r="I158" s="73">
        <f>AVERAGE(C158:H158)</f>
        <v>0.60123677248677254</v>
      </c>
    </row>
    <row r="159" spans="1:9" ht="15.75" thickTop="1" x14ac:dyDescent="0.25">
      <c r="A159" s="107" t="s">
        <v>54</v>
      </c>
      <c r="B159" s="53" t="s">
        <v>7</v>
      </c>
      <c r="C159" s="54">
        <v>15</v>
      </c>
      <c r="D159" s="54">
        <v>23</v>
      </c>
      <c r="E159" s="54">
        <v>21</v>
      </c>
      <c r="F159" s="54">
        <v>21</v>
      </c>
      <c r="G159" s="54">
        <v>23</v>
      </c>
      <c r="H159" s="54">
        <v>23</v>
      </c>
      <c r="I159" s="72"/>
    </row>
    <row r="160" spans="1:9" x14ac:dyDescent="0.25">
      <c r="A160" s="102"/>
      <c r="B160" s="51" t="s">
        <v>69</v>
      </c>
      <c r="C160" s="59">
        <v>1</v>
      </c>
      <c r="D160" s="59">
        <v>0</v>
      </c>
      <c r="E160" s="59">
        <v>1</v>
      </c>
      <c r="F160" s="59">
        <v>1</v>
      </c>
      <c r="G160" s="59">
        <v>0</v>
      </c>
      <c r="H160" s="59">
        <v>1</v>
      </c>
      <c r="I160" s="72"/>
    </row>
    <row r="161" spans="1:9" x14ac:dyDescent="0.25">
      <c r="A161" s="102"/>
      <c r="B161" s="51" t="s">
        <v>70</v>
      </c>
      <c r="C161" s="59">
        <v>21</v>
      </c>
      <c r="D161" s="59">
        <v>24</v>
      </c>
      <c r="E161" s="59">
        <v>30</v>
      </c>
      <c r="F161" s="59">
        <v>39</v>
      </c>
      <c r="G161" s="59">
        <v>34</v>
      </c>
      <c r="H161" s="59">
        <v>46</v>
      </c>
      <c r="I161" s="72"/>
    </row>
    <row r="162" spans="1:9" x14ac:dyDescent="0.25">
      <c r="A162" s="102"/>
      <c r="B162" s="51" t="s">
        <v>71</v>
      </c>
      <c r="C162" s="59">
        <v>13</v>
      </c>
      <c r="D162" s="59">
        <v>13</v>
      </c>
      <c r="E162" s="59">
        <v>18</v>
      </c>
      <c r="F162" s="59">
        <v>19</v>
      </c>
      <c r="G162" s="59">
        <v>33</v>
      </c>
      <c r="H162" s="59">
        <v>30</v>
      </c>
      <c r="I162" s="72"/>
    </row>
    <row r="163" spans="1:9" ht="15.75" thickBot="1" x14ac:dyDescent="0.3">
      <c r="A163" s="108"/>
      <c r="B163" s="52" t="s">
        <v>72</v>
      </c>
      <c r="C163" s="60">
        <f>(SUM(C159:C161)/(SUM(C159:C161)+C162))</f>
        <v>0.74</v>
      </c>
      <c r="D163" s="60">
        <f t="shared" ref="D163:H163" si="31">(SUM(D159:D161)/(SUM(D159:D161)+D162))</f>
        <v>0.78333333333333333</v>
      </c>
      <c r="E163" s="60">
        <f t="shared" si="31"/>
        <v>0.74285714285714288</v>
      </c>
      <c r="F163" s="60">
        <f t="shared" si="31"/>
        <v>0.76249999999999996</v>
      </c>
      <c r="G163" s="60">
        <f t="shared" si="31"/>
        <v>0.6333333333333333</v>
      </c>
      <c r="H163" s="60">
        <f t="shared" si="31"/>
        <v>0.7</v>
      </c>
      <c r="I163" s="73">
        <f>AVERAGE(C163:H163)</f>
        <v>0.72700396825396829</v>
      </c>
    </row>
    <row r="164" spans="1:9" ht="15.75" thickTop="1" x14ac:dyDescent="0.25">
      <c r="A164" s="107" t="s">
        <v>78</v>
      </c>
      <c r="B164" s="53" t="s">
        <v>7</v>
      </c>
      <c r="C164" s="54">
        <v>317</v>
      </c>
      <c r="D164" s="54">
        <v>361</v>
      </c>
      <c r="E164" s="54">
        <v>424</v>
      </c>
      <c r="F164" s="54">
        <v>506</v>
      </c>
      <c r="G164" s="54">
        <v>562</v>
      </c>
      <c r="H164" s="54">
        <v>616</v>
      </c>
      <c r="I164" s="72"/>
    </row>
    <row r="165" spans="1:9" x14ac:dyDescent="0.25">
      <c r="A165" s="102"/>
      <c r="B165" s="51" t="s">
        <v>69</v>
      </c>
      <c r="C165" s="59">
        <v>8</v>
      </c>
      <c r="D165" s="59">
        <v>16</v>
      </c>
      <c r="E165" s="59">
        <v>35</v>
      </c>
      <c r="F165" s="59">
        <v>21</v>
      </c>
      <c r="G165" s="59">
        <v>43</v>
      </c>
      <c r="H165" s="59">
        <v>40</v>
      </c>
      <c r="I165" s="72"/>
    </row>
    <row r="166" spans="1:9" x14ac:dyDescent="0.25">
      <c r="A166" s="102"/>
      <c r="B166" s="51" t="s">
        <v>70</v>
      </c>
      <c r="C166" s="59">
        <v>742</v>
      </c>
      <c r="D166" s="59">
        <v>915</v>
      </c>
      <c r="E166" s="59">
        <v>1058</v>
      </c>
      <c r="F166" s="59">
        <v>1159</v>
      </c>
      <c r="G166" s="59">
        <v>1325</v>
      </c>
      <c r="H166" s="59">
        <v>1476</v>
      </c>
      <c r="I166" s="72"/>
    </row>
    <row r="167" spans="1:9" x14ac:dyDescent="0.25">
      <c r="A167" s="102"/>
      <c r="B167" s="51" t="s">
        <v>71</v>
      </c>
      <c r="C167" s="59">
        <v>533</v>
      </c>
      <c r="D167" s="59">
        <v>628</v>
      </c>
      <c r="E167" s="59">
        <v>720</v>
      </c>
      <c r="F167" s="59">
        <v>872</v>
      </c>
      <c r="G167" s="59">
        <v>947</v>
      </c>
      <c r="H167" s="59">
        <v>1066</v>
      </c>
      <c r="I167" s="72"/>
    </row>
    <row r="168" spans="1:9" ht="15.75" thickBot="1" x14ac:dyDescent="0.3">
      <c r="A168" s="109"/>
      <c r="B168" s="65" t="s">
        <v>72</v>
      </c>
      <c r="C168" s="66">
        <f>(SUM(C164:C166)/(SUM(C164:C166)+C167))</f>
        <v>0.666875</v>
      </c>
      <c r="D168" s="66">
        <f t="shared" ref="D168:H168" si="32">(SUM(D164:D166)/(SUM(D164:D166)+D167))</f>
        <v>0.67291666666666672</v>
      </c>
      <c r="E168" s="66">
        <f t="shared" si="32"/>
        <v>0.67814036656236032</v>
      </c>
      <c r="F168" s="66">
        <f t="shared" si="32"/>
        <v>0.6591086786551994</v>
      </c>
      <c r="G168" s="66">
        <f t="shared" si="32"/>
        <v>0.67083767813694817</v>
      </c>
      <c r="H168" s="66">
        <f t="shared" si="32"/>
        <v>0.66666666666666663</v>
      </c>
      <c r="I168" s="75">
        <f>AVERAGE(C168:H168)</f>
        <v>0.66909084278130682</v>
      </c>
    </row>
    <row r="172" spans="1:9" ht="15.75" thickBot="1" x14ac:dyDescent="0.3"/>
    <row r="173" spans="1:9" x14ac:dyDescent="0.25">
      <c r="A173" s="110" t="s">
        <v>73</v>
      </c>
      <c r="B173" s="62" t="s">
        <v>7</v>
      </c>
      <c r="C173" s="63">
        <f>SUM(C164:H164)</f>
        <v>2786</v>
      </c>
      <c r="D173" s="111">
        <f>SUM(C173:C175)</f>
        <v>9624</v>
      </c>
    </row>
    <row r="174" spans="1:9" x14ac:dyDescent="0.25">
      <c r="A174" s="102"/>
      <c r="B174" s="51" t="s">
        <v>69</v>
      </c>
      <c r="C174" s="55">
        <f>SUM(C165:H165)</f>
        <v>163</v>
      </c>
      <c r="D174" s="112"/>
    </row>
    <row r="175" spans="1:9" x14ac:dyDescent="0.25">
      <c r="A175" s="102"/>
      <c r="B175" s="51" t="s">
        <v>70</v>
      </c>
      <c r="C175" s="55">
        <f t="shared" ref="C175:C176" si="33">SUM(C166:H166)</f>
        <v>6675</v>
      </c>
      <c r="D175" s="112"/>
    </row>
    <row r="176" spans="1:9" x14ac:dyDescent="0.25">
      <c r="A176" s="102"/>
      <c r="B176" s="51" t="s">
        <v>71</v>
      </c>
      <c r="C176" s="55">
        <f t="shared" si="33"/>
        <v>4766</v>
      </c>
      <c r="D176" s="67"/>
    </row>
    <row r="177" spans="1:4" ht="15.75" thickBot="1" x14ac:dyDescent="0.3">
      <c r="A177" s="109"/>
      <c r="B177" s="65" t="s">
        <v>72</v>
      </c>
      <c r="C177" s="76">
        <f>D173/(C176+D173)</f>
        <v>0.66879777623349546</v>
      </c>
      <c r="D177" s="68"/>
    </row>
  </sheetData>
  <mergeCells count="35">
    <mergeCell ref="A173:A177"/>
    <mergeCell ref="D173:D175"/>
    <mergeCell ref="A59:A63"/>
    <mergeCell ref="A4:A8"/>
    <mergeCell ref="A9:A13"/>
    <mergeCell ref="A14:A18"/>
    <mergeCell ref="A19:A23"/>
    <mergeCell ref="A24:A28"/>
    <mergeCell ref="A29:A33"/>
    <mergeCell ref="A34:A38"/>
    <mergeCell ref="A39:A43"/>
    <mergeCell ref="A44:A48"/>
    <mergeCell ref="A49:A53"/>
    <mergeCell ref="A54:A58"/>
    <mergeCell ref="A119:A123"/>
    <mergeCell ref="A64:A68"/>
    <mergeCell ref="A69:A73"/>
    <mergeCell ref="A74:A78"/>
    <mergeCell ref="A79:A83"/>
    <mergeCell ref="A84:A88"/>
    <mergeCell ref="A89:A93"/>
    <mergeCell ref="A94:A98"/>
    <mergeCell ref="A99:A103"/>
    <mergeCell ref="A104:A108"/>
    <mergeCell ref="A109:A113"/>
    <mergeCell ref="A114:A118"/>
    <mergeCell ref="A154:A158"/>
    <mergeCell ref="A159:A163"/>
    <mergeCell ref="A164:A168"/>
    <mergeCell ref="A124:A128"/>
    <mergeCell ref="A134:A138"/>
    <mergeCell ref="A129:A133"/>
    <mergeCell ref="A139:A143"/>
    <mergeCell ref="A144:A148"/>
    <mergeCell ref="A149:A153"/>
  </mergeCells>
  <conditionalFormatting sqref="C163 C158 C153 C148 C143 C138 C133 C128 C123 C118 C113 C108 C103 C98 C93 C88 C83 C78 C73 C68 C63 C58 C53 C48 C43 C38 C33 C28 C23 C18 C13 C8">
    <cfRule type="cellIs" dxfId="27" priority="13" operator="lessThan">
      <formula>$C$168</formula>
    </cfRule>
    <cfRule type="cellIs" dxfId="26" priority="14" operator="greaterThan">
      <formula>$C$168</formula>
    </cfRule>
  </conditionalFormatting>
  <conditionalFormatting sqref="D163 D158 D153 D148 D143 D138 D133 D128 D123 D118 D113 D108 D103 D98 D93 D88 D83 D78 D73 D68 D63 D58 D53 D48 D43 D38 D33 D28 D23 D18 D13 D8">
    <cfRule type="cellIs" dxfId="25" priority="11" operator="lessThan">
      <formula>$D$168</formula>
    </cfRule>
    <cfRule type="cellIs" dxfId="24" priority="12" operator="greaterThan">
      <formula>$D$168</formula>
    </cfRule>
  </conditionalFormatting>
  <conditionalFormatting sqref="E8 E13 E18 E23 E28 E33 E38 E43 E48 E53 E58 E63 E68 E73 E78 E83 E88 E93 E98 E103 E108 E113 E118 E123 E128 E133 E138 E143 E148 E153 E158 E163">
    <cfRule type="cellIs" dxfId="23" priority="10" operator="greaterThan">
      <formula>$E$168</formula>
    </cfRule>
  </conditionalFormatting>
  <conditionalFormatting sqref="E8 E13 E18 E23 E28 E33 E38 E43 E48 E53 E58 E63 E68 E73 E78 E83 E88 E93 E98 E103 E108 E113 E118 E123 E128 E133 E138 E143 E148 E153 E158 E163">
    <cfRule type="cellIs" dxfId="22" priority="9" operator="lessThan">
      <formula>$E$168</formula>
    </cfRule>
  </conditionalFormatting>
  <conditionalFormatting sqref="F8 F13 F18 F23 F28 F33 F38 F43 F48 F53 F58 F63 F68 F73 F78 F83 F88 F93 F98 F103 F108 F113 F118 F123 F128 F133 F138 F143 F148 F153 F158 F163">
    <cfRule type="cellIs" dxfId="21" priority="7" operator="lessThan">
      <formula>$F$168</formula>
    </cfRule>
    <cfRule type="cellIs" dxfId="20" priority="8" operator="greaterThan">
      <formula>$F$168</formula>
    </cfRule>
  </conditionalFormatting>
  <conditionalFormatting sqref="G163 G158 G153 G148 G143 G138 G133 G128 G123 G118 G113 G108 G103 G98 G93 G88 G83 G78 G73 G68 G63 G58 G53 G48 G43 G38 G33 G28 G23 G18 G13 G8">
    <cfRule type="cellIs" dxfId="19" priority="6" operator="greaterThan">
      <formula>$G$168</formula>
    </cfRule>
  </conditionalFormatting>
  <conditionalFormatting sqref="G163 G158 G153 G148 G143 G138 G133 G128 G123 G118 G113 G108 G103 G98 G93 G88 G83 G78 G73 G68 G63 G58 G53 G48 G43 G38 G33 G28 G23 G18 G13 G8">
    <cfRule type="cellIs" dxfId="18" priority="5" operator="lessThan">
      <formula>$G$168</formula>
    </cfRule>
  </conditionalFormatting>
  <conditionalFormatting sqref="H8 H13 H18 H23 H28 H33 H38 H43 H48 H53 H58 H63 H68 H73 H78 H83 H88 H93 H98 H103 H108 H113 H118 H123 H128 H133 H138 H143 H148 H153 H158 H163">
    <cfRule type="cellIs" dxfId="17" priority="3" operator="lessThan">
      <formula>$H$168</formula>
    </cfRule>
    <cfRule type="cellIs" dxfId="16" priority="4" operator="greaterThan">
      <formula>$H$168</formula>
    </cfRule>
  </conditionalFormatting>
  <conditionalFormatting sqref="I8 I13 I18 I23 I28 I33 I38 I43 I48 I53 I58 I63 I68 I73 I78 I83 I88 I93 I98 I103 I108 I113 I118 I123 I128 I133 I138 I143 I148 I153 I158 I163">
    <cfRule type="cellIs" dxfId="15" priority="1" operator="lessThan">
      <formula>$I$168</formula>
    </cfRule>
    <cfRule type="cellIs" dxfId="14" priority="2" operator="greaterThan">
      <formula>$I$168</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0"/>
  <sheetViews>
    <sheetView workbookViewId="0">
      <selection activeCell="N4" sqref="N4:N35"/>
    </sheetView>
  </sheetViews>
  <sheetFormatPr defaultRowHeight="15" x14ac:dyDescent="0.25"/>
  <cols>
    <col min="1" max="1" width="11.42578125" customWidth="1"/>
    <col min="13" max="13" width="12" customWidth="1"/>
    <col min="15" max="15" width="14.85546875" bestFit="1" customWidth="1"/>
  </cols>
  <sheetData>
    <row r="1" spans="1:15" ht="21" x14ac:dyDescent="0.35">
      <c r="A1" s="88" t="s">
        <v>84</v>
      </c>
    </row>
    <row r="2" spans="1:15" ht="19.5" thickBot="1" x14ac:dyDescent="0.35">
      <c r="A2" s="48" t="s">
        <v>85</v>
      </c>
      <c r="M2" s="48" t="s">
        <v>92</v>
      </c>
    </row>
    <row r="3" spans="1:15" ht="15.75" x14ac:dyDescent="0.25">
      <c r="A3" s="69" t="s">
        <v>59</v>
      </c>
      <c r="B3" s="70" t="s">
        <v>62</v>
      </c>
      <c r="C3" s="70" t="s">
        <v>86</v>
      </c>
      <c r="D3" s="70" t="s">
        <v>87</v>
      </c>
      <c r="E3" s="70" t="s">
        <v>88</v>
      </c>
      <c r="F3" s="70" t="s">
        <v>89</v>
      </c>
      <c r="G3" s="70" t="s">
        <v>90</v>
      </c>
      <c r="H3" s="70" t="s">
        <v>91</v>
      </c>
      <c r="I3" s="71" t="s">
        <v>74</v>
      </c>
      <c r="M3" s="50" t="s">
        <v>59</v>
      </c>
      <c r="N3" s="50" t="s">
        <v>76</v>
      </c>
      <c r="O3" s="50" t="s">
        <v>93</v>
      </c>
    </row>
    <row r="4" spans="1:15" x14ac:dyDescent="0.25">
      <c r="A4" s="102" t="s">
        <v>23</v>
      </c>
      <c r="B4" s="51" t="s">
        <v>7</v>
      </c>
      <c r="C4" s="55">
        <v>14</v>
      </c>
      <c r="D4" s="55">
        <v>10</v>
      </c>
      <c r="E4" s="55">
        <v>14</v>
      </c>
      <c r="F4" s="55">
        <v>15</v>
      </c>
      <c r="G4" s="55">
        <v>21</v>
      </c>
      <c r="H4" s="55">
        <v>22</v>
      </c>
      <c r="I4" s="64"/>
      <c r="M4" s="4" t="str">
        <f>A4</f>
        <v>0x1</v>
      </c>
      <c r="N4" s="61">
        <f>I8</f>
        <v>0.45950396825396816</v>
      </c>
      <c r="O4" s="61">
        <f>I168</f>
        <v>0.74202550298485914</v>
      </c>
    </row>
    <row r="5" spans="1:15" x14ac:dyDescent="0.25">
      <c r="A5" s="102"/>
      <c r="B5" s="51" t="s">
        <v>69</v>
      </c>
      <c r="C5" s="55">
        <v>0</v>
      </c>
      <c r="D5" s="55">
        <v>3</v>
      </c>
      <c r="E5" s="55">
        <v>3</v>
      </c>
      <c r="F5" s="55">
        <v>4</v>
      </c>
      <c r="G5" s="55">
        <v>7</v>
      </c>
      <c r="H5" s="55">
        <v>11</v>
      </c>
      <c r="I5" s="64"/>
      <c r="M5" s="4" t="str">
        <f>A9</f>
        <v>0x2</v>
      </c>
      <c r="N5" s="61">
        <f>I13</f>
        <v>0.45626322751322751</v>
      </c>
      <c r="O5" s="61">
        <f>I168</f>
        <v>0.74202550298485914</v>
      </c>
    </row>
    <row r="6" spans="1:15" x14ac:dyDescent="0.25">
      <c r="A6" s="102"/>
      <c r="B6" s="51" t="s">
        <v>70</v>
      </c>
      <c r="C6" s="55">
        <v>11</v>
      </c>
      <c r="D6" s="55">
        <v>8</v>
      </c>
      <c r="E6" s="55">
        <v>14</v>
      </c>
      <c r="F6" s="55">
        <v>20</v>
      </c>
      <c r="G6" s="55">
        <v>14</v>
      </c>
      <c r="H6" s="55">
        <v>18</v>
      </c>
      <c r="I6" s="64"/>
      <c r="M6" s="4" t="str">
        <f>A14</f>
        <v>0x4</v>
      </c>
      <c r="N6" s="61">
        <f>I18</f>
        <v>0.43571897394682196</v>
      </c>
      <c r="O6" s="61">
        <f>I168</f>
        <v>0.74202550298485914</v>
      </c>
    </row>
    <row r="7" spans="1:15" x14ac:dyDescent="0.25">
      <c r="A7" s="102"/>
      <c r="B7" s="51" t="s">
        <v>71</v>
      </c>
      <c r="C7" s="59">
        <v>25</v>
      </c>
      <c r="D7" s="59">
        <v>39</v>
      </c>
      <c r="E7" s="55">
        <v>39</v>
      </c>
      <c r="F7" s="55">
        <v>41</v>
      </c>
      <c r="G7" s="55">
        <v>48</v>
      </c>
      <c r="H7" s="55">
        <v>49</v>
      </c>
      <c r="I7" s="64"/>
      <c r="M7" s="4" t="str">
        <f>A19</f>
        <v>0x8</v>
      </c>
      <c r="N7" s="61">
        <f>I23</f>
        <v>0.42263047138047133</v>
      </c>
      <c r="O7" s="97">
        <f>I168</f>
        <v>0.74202550298485914</v>
      </c>
    </row>
    <row r="8" spans="1:15" ht="15.75" thickBot="1" x14ac:dyDescent="0.3">
      <c r="A8" s="108"/>
      <c r="B8" s="52" t="s">
        <v>72</v>
      </c>
      <c r="C8" s="60">
        <f>SUM(C4:C6)/(SUM(C4:C6)+C7)</f>
        <v>0.5</v>
      </c>
      <c r="D8" s="60">
        <f t="shared" ref="D8:H8" si="0">SUM(D4:D6)/(SUM(D4:D6)+D7)</f>
        <v>0.35</v>
      </c>
      <c r="E8" s="60">
        <f t="shared" si="0"/>
        <v>0.44285714285714284</v>
      </c>
      <c r="F8" s="60">
        <f t="shared" si="0"/>
        <v>0.48749999999999999</v>
      </c>
      <c r="G8" s="60">
        <f t="shared" si="0"/>
        <v>0.46666666666666667</v>
      </c>
      <c r="H8" s="60">
        <f t="shared" si="0"/>
        <v>0.51</v>
      </c>
      <c r="I8" s="94">
        <f>AVERAGE(C8:H8)</f>
        <v>0.45950396825396816</v>
      </c>
      <c r="M8" s="4" t="str">
        <f>A24</f>
        <v>0x10</v>
      </c>
      <c r="N8" s="61">
        <f>I28</f>
        <v>0.45830687830687827</v>
      </c>
      <c r="O8" s="61">
        <f>I168</f>
        <v>0.74202550298485914</v>
      </c>
    </row>
    <row r="9" spans="1:15" ht="15.75" thickTop="1" x14ac:dyDescent="0.25">
      <c r="A9" s="107" t="s">
        <v>24</v>
      </c>
      <c r="B9" s="53" t="s">
        <v>7</v>
      </c>
      <c r="C9" s="54">
        <v>11</v>
      </c>
      <c r="D9" s="54">
        <v>12</v>
      </c>
      <c r="E9" s="54">
        <v>18</v>
      </c>
      <c r="F9" s="54">
        <v>17</v>
      </c>
      <c r="G9" s="54">
        <v>20</v>
      </c>
      <c r="H9" s="54">
        <v>22</v>
      </c>
      <c r="I9" s="95"/>
      <c r="M9" s="4" t="str">
        <f>A29</f>
        <v>0x20</v>
      </c>
      <c r="N9" s="61">
        <f>I33</f>
        <v>0.47524470899470894</v>
      </c>
      <c r="O9" s="61">
        <f>I168</f>
        <v>0.74202550298485914</v>
      </c>
    </row>
    <row r="10" spans="1:15" x14ac:dyDescent="0.25">
      <c r="A10" s="102"/>
      <c r="B10" s="51" t="s">
        <v>69</v>
      </c>
      <c r="C10" s="59">
        <v>2</v>
      </c>
      <c r="D10" s="59">
        <v>4</v>
      </c>
      <c r="E10" s="55">
        <v>0</v>
      </c>
      <c r="F10" s="55">
        <v>2</v>
      </c>
      <c r="G10" s="55">
        <v>9</v>
      </c>
      <c r="H10" s="55">
        <v>2</v>
      </c>
      <c r="I10" s="64"/>
      <c r="M10" s="4" t="str">
        <f>A34</f>
        <v>0x40</v>
      </c>
      <c r="N10" s="61">
        <f>I38</f>
        <v>0.53421296296296295</v>
      </c>
      <c r="O10" s="61">
        <f>I168</f>
        <v>0.74202550298485914</v>
      </c>
    </row>
    <row r="11" spans="1:15" x14ac:dyDescent="0.25">
      <c r="A11" s="102"/>
      <c r="B11" s="51" t="s">
        <v>70</v>
      </c>
      <c r="C11" s="59">
        <v>12</v>
      </c>
      <c r="D11" s="59">
        <v>12</v>
      </c>
      <c r="E11" s="55">
        <v>13</v>
      </c>
      <c r="F11" s="55">
        <v>18</v>
      </c>
      <c r="G11" s="55">
        <v>12</v>
      </c>
      <c r="H11" s="55">
        <v>17</v>
      </c>
      <c r="I11" s="64"/>
      <c r="M11" s="4" t="str">
        <f>A39</f>
        <v>0x80</v>
      </c>
      <c r="N11" s="61">
        <f>I43</f>
        <v>0.57378968253968254</v>
      </c>
      <c r="O11" s="61">
        <f>I168</f>
        <v>0.74202550298485914</v>
      </c>
    </row>
    <row r="12" spans="1:15" x14ac:dyDescent="0.25">
      <c r="A12" s="102"/>
      <c r="B12" s="51" t="s">
        <v>71</v>
      </c>
      <c r="C12" s="59">
        <v>25</v>
      </c>
      <c r="D12" s="59">
        <v>32</v>
      </c>
      <c r="E12" s="55">
        <v>39</v>
      </c>
      <c r="F12" s="55">
        <v>43</v>
      </c>
      <c r="G12" s="55">
        <v>49</v>
      </c>
      <c r="H12" s="55">
        <v>59</v>
      </c>
      <c r="I12" s="64"/>
      <c r="M12" s="4" t="str">
        <f>A44</f>
        <v>0x100</v>
      </c>
      <c r="N12" s="61">
        <f>I48</f>
        <v>0.83024470899470904</v>
      </c>
      <c r="O12" s="61">
        <f>I168</f>
        <v>0.74202550298485914</v>
      </c>
    </row>
    <row r="13" spans="1:15" ht="15.75" thickBot="1" x14ac:dyDescent="0.3">
      <c r="A13" s="108"/>
      <c r="B13" s="52" t="s">
        <v>72</v>
      </c>
      <c r="C13" s="60">
        <f>SUM(C9:C11)/(SUM(C9:C11)+C12)</f>
        <v>0.5</v>
      </c>
      <c r="D13" s="60">
        <f t="shared" ref="D13:H13" si="1">SUM(D9:D11)/(SUM(D9:D11)+D12)</f>
        <v>0.46666666666666667</v>
      </c>
      <c r="E13" s="60">
        <f t="shared" si="1"/>
        <v>0.44285714285714284</v>
      </c>
      <c r="F13" s="60">
        <f t="shared" si="1"/>
        <v>0.46250000000000002</v>
      </c>
      <c r="G13" s="60">
        <f t="shared" si="1"/>
        <v>0.45555555555555555</v>
      </c>
      <c r="H13" s="60">
        <f t="shared" si="1"/>
        <v>0.41</v>
      </c>
      <c r="I13" s="94">
        <f>AVERAGE(C13:H13)</f>
        <v>0.45626322751322751</v>
      </c>
      <c r="M13" s="4" t="str">
        <f>A49</f>
        <v>0x200</v>
      </c>
      <c r="N13" s="61">
        <f>I53</f>
        <v>0.80320707070707076</v>
      </c>
      <c r="O13" s="61">
        <f>I168</f>
        <v>0.74202550298485914</v>
      </c>
    </row>
    <row r="14" spans="1:15" ht="15.75" thickTop="1" x14ac:dyDescent="0.25">
      <c r="A14" s="107" t="s">
        <v>25</v>
      </c>
      <c r="B14" s="53" t="s">
        <v>7</v>
      </c>
      <c r="C14" s="54">
        <v>10</v>
      </c>
      <c r="D14" s="54">
        <v>19</v>
      </c>
      <c r="E14" s="54">
        <v>16</v>
      </c>
      <c r="F14" s="54">
        <v>11</v>
      </c>
      <c r="G14" s="54">
        <v>23</v>
      </c>
      <c r="H14" s="54">
        <v>16</v>
      </c>
      <c r="I14" s="95"/>
      <c r="M14" s="4" t="str">
        <f>A54</f>
        <v>0x400</v>
      </c>
      <c r="N14" s="61">
        <f>I58</f>
        <v>0.83488212443908649</v>
      </c>
      <c r="O14" s="61">
        <f>I168</f>
        <v>0.74202550298485914</v>
      </c>
    </row>
    <row r="15" spans="1:15" x14ac:dyDescent="0.25">
      <c r="A15" s="102"/>
      <c r="B15" s="51" t="s">
        <v>69</v>
      </c>
      <c r="C15" s="59">
        <v>0</v>
      </c>
      <c r="D15" s="59">
        <v>3</v>
      </c>
      <c r="E15" s="55">
        <v>2</v>
      </c>
      <c r="F15" s="55">
        <v>1</v>
      </c>
      <c r="G15" s="55">
        <v>7</v>
      </c>
      <c r="H15" s="55">
        <v>0</v>
      </c>
      <c r="I15" s="64"/>
      <c r="M15" s="4" t="s">
        <v>34</v>
      </c>
      <c r="N15" s="61">
        <f>I63</f>
        <v>0.86242063492063481</v>
      </c>
      <c r="O15" s="61">
        <f>I168</f>
        <v>0.74202550298485914</v>
      </c>
    </row>
    <row r="16" spans="1:15" x14ac:dyDescent="0.25">
      <c r="A16" s="102"/>
      <c r="B16" s="51" t="s">
        <v>70</v>
      </c>
      <c r="C16" s="59">
        <v>15</v>
      </c>
      <c r="D16" s="59">
        <v>8</v>
      </c>
      <c r="E16" s="55">
        <v>18</v>
      </c>
      <c r="F16" s="55">
        <v>11</v>
      </c>
      <c r="G16" s="55">
        <v>14</v>
      </c>
      <c r="H16" s="55">
        <v>16</v>
      </c>
      <c r="I16" s="64"/>
      <c r="M16" s="4" t="s">
        <v>35</v>
      </c>
      <c r="N16" s="61">
        <f>I68</f>
        <v>0.80376322751322749</v>
      </c>
      <c r="O16" s="61">
        <f>I168</f>
        <v>0.74202550298485914</v>
      </c>
    </row>
    <row r="17" spans="1:15" x14ac:dyDescent="0.25">
      <c r="A17" s="102"/>
      <c r="B17" s="51" t="s">
        <v>71</v>
      </c>
      <c r="C17" s="59">
        <v>25</v>
      </c>
      <c r="D17" s="59">
        <v>30</v>
      </c>
      <c r="E17" s="55">
        <v>34</v>
      </c>
      <c r="F17" s="55">
        <v>56</v>
      </c>
      <c r="G17" s="55">
        <v>46</v>
      </c>
      <c r="H17" s="55">
        <v>68</v>
      </c>
      <c r="I17" s="64"/>
      <c r="M17" s="4" t="s">
        <v>36</v>
      </c>
      <c r="N17" s="61">
        <f>I73</f>
        <v>0.80312041966545067</v>
      </c>
      <c r="O17" s="61">
        <f>I168</f>
        <v>0.74202550298485914</v>
      </c>
    </row>
    <row r="18" spans="1:15" ht="15.75" thickBot="1" x14ac:dyDescent="0.3">
      <c r="A18" s="108"/>
      <c r="B18" s="52" t="s">
        <v>72</v>
      </c>
      <c r="C18" s="60">
        <f>SUM(C14:C16)/(SUM(C14:C16)+C17)</f>
        <v>0.5</v>
      </c>
      <c r="D18" s="60">
        <f t="shared" ref="D18:H18" si="2">SUM(D14:D16)/(SUM(D14:D16)+D17)</f>
        <v>0.5</v>
      </c>
      <c r="E18" s="60">
        <f t="shared" si="2"/>
        <v>0.51428571428571423</v>
      </c>
      <c r="F18" s="60">
        <f t="shared" si="2"/>
        <v>0.29113924050632911</v>
      </c>
      <c r="G18" s="60">
        <f t="shared" si="2"/>
        <v>0.48888888888888887</v>
      </c>
      <c r="H18" s="60">
        <f t="shared" si="2"/>
        <v>0.32</v>
      </c>
      <c r="I18" s="94">
        <f>AVERAGE(C18:H18)</f>
        <v>0.43571897394682196</v>
      </c>
      <c r="M18" s="4" t="s">
        <v>37</v>
      </c>
      <c r="N18" s="61">
        <f>I78</f>
        <v>0.85482142857142873</v>
      </c>
      <c r="O18" s="61">
        <f>I168</f>
        <v>0.74202550298485914</v>
      </c>
    </row>
    <row r="19" spans="1:15" ht="15.75" thickTop="1" x14ac:dyDescent="0.25">
      <c r="A19" s="107" t="s">
        <v>26</v>
      </c>
      <c r="B19" s="53" t="s">
        <v>7</v>
      </c>
      <c r="C19" s="54">
        <v>17</v>
      </c>
      <c r="D19" s="54">
        <v>15</v>
      </c>
      <c r="E19" s="54">
        <v>14</v>
      </c>
      <c r="F19" s="54">
        <v>13</v>
      </c>
      <c r="G19" s="54">
        <v>17</v>
      </c>
      <c r="H19" s="54">
        <v>20</v>
      </c>
      <c r="I19" s="95"/>
      <c r="M19" s="4" t="s">
        <v>38</v>
      </c>
      <c r="N19" s="61">
        <f>I83</f>
        <v>0.81078325774754345</v>
      </c>
      <c r="O19" s="61">
        <f>I168</f>
        <v>0.74202550298485914</v>
      </c>
    </row>
    <row r="20" spans="1:15" x14ac:dyDescent="0.25">
      <c r="A20" s="102"/>
      <c r="B20" s="51" t="s">
        <v>69</v>
      </c>
      <c r="C20" s="59">
        <v>0</v>
      </c>
      <c r="D20" s="59">
        <v>1</v>
      </c>
      <c r="E20" s="55">
        <v>1</v>
      </c>
      <c r="F20" s="55">
        <v>2</v>
      </c>
      <c r="G20" s="55">
        <v>3</v>
      </c>
      <c r="H20" s="55">
        <v>4</v>
      </c>
      <c r="I20" s="64"/>
      <c r="M20" s="4" t="s">
        <v>39</v>
      </c>
      <c r="N20" s="61">
        <f>I88</f>
        <v>0.84576058201058213</v>
      </c>
      <c r="O20" s="61">
        <f>I168</f>
        <v>0.74202550298485914</v>
      </c>
    </row>
    <row r="21" spans="1:15" x14ac:dyDescent="0.25">
      <c r="A21" s="102"/>
      <c r="B21" s="51" t="s">
        <v>70</v>
      </c>
      <c r="C21" s="59">
        <v>4</v>
      </c>
      <c r="D21" s="59">
        <v>10</v>
      </c>
      <c r="E21" s="55">
        <v>13</v>
      </c>
      <c r="F21" s="55">
        <v>16</v>
      </c>
      <c r="G21" s="55">
        <v>26</v>
      </c>
      <c r="H21" s="55">
        <v>14</v>
      </c>
      <c r="I21" s="64"/>
      <c r="M21" s="4" t="s">
        <v>40</v>
      </c>
      <c r="N21" s="61">
        <f>I93</f>
        <v>0.83472339428035625</v>
      </c>
      <c r="O21" s="61">
        <f>I168</f>
        <v>0.74202550298485914</v>
      </c>
    </row>
    <row r="22" spans="1:15" x14ac:dyDescent="0.25">
      <c r="A22" s="102"/>
      <c r="B22" s="51" t="s">
        <v>71</v>
      </c>
      <c r="C22" s="59">
        <v>29</v>
      </c>
      <c r="D22" s="59">
        <v>34</v>
      </c>
      <c r="E22" s="55">
        <v>42</v>
      </c>
      <c r="F22" s="55">
        <v>49</v>
      </c>
      <c r="G22" s="55">
        <v>44</v>
      </c>
      <c r="H22" s="55">
        <v>61</v>
      </c>
      <c r="I22" s="64"/>
      <c r="M22" s="4" t="s">
        <v>41</v>
      </c>
      <c r="N22" s="61">
        <f>I98</f>
        <v>0.8530753968253969</v>
      </c>
      <c r="O22" s="61">
        <f>I168</f>
        <v>0.74202550298485914</v>
      </c>
    </row>
    <row r="23" spans="1:15" ht="15.75" thickBot="1" x14ac:dyDescent="0.3">
      <c r="A23" s="108"/>
      <c r="B23" s="52" t="s">
        <v>72</v>
      </c>
      <c r="C23" s="60">
        <f>SUM(C19:C21)/(SUM(C19:C21)+C22)</f>
        <v>0.42</v>
      </c>
      <c r="D23" s="60">
        <f t="shared" ref="D23:H23" si="3">SUM(D19:D21)/(SUM(D19:D21)+D22)</f>
        <v>0.43333333333333335</v>
      </c>
      <c r="E23" s="60">
        <f t="shared" si="3"/>
        <v>0.4</v>
      </c>
      <c r="F23" s="60">
        <f t="shared" si="3"/>
        <v>0.38750000000000001</v>
      </c>
      <c r="G23" s="60">
        <f t="shared" si="3"/>
        <v>0.51111111111111107</v>
      </c>
      <c r="H23" s="60">
        <f t="shared" si="3"/>
        <v>0.38383838383838381</v>
      </c>
      <c r="I23" s="94">
        <f>AVERAGE(C23:H23)</f>
        <v>0.42263047138047133</v>
      </c>
      <c r="M23" s="4" t="s">
        <v>42</v>
      </c>
      <c r="N23" s="61">
        <f>I103</f>
        <v>0.83976851851851864</v>
      </c>
      <c r="O23" s="61">
        <f>I168</f>
        <v>0.74202550298485914</v>
      </c>
    </row>
    <row r="24" spans="1:15" ht="15.75" thickTop="1" x14ac:dyDescent="0.25">
      <c r="A24" s="107" t="s">
        <v>27</v>
      </c>
      <c r="B24" s="53" t="s">
        <v>7</v>
      </c>
      <c r="C24" s="54">
        <v>14</v>
      </c>
      <c r="D24" s="54">
        <v>11</v>
      </c>
      <c r="E24" s="54">
        <v>17</v>
      </c>
      <c r="F24" s="54">
        <v>16</v>
      </c>
      <c r="G24" s="54">
        <v>21</v>
      </c>
      <c r="H24" s="54">
        <v>19</v>
      </c>
      <c r="I24" s="95"/>
      <c r="M24" s="4" t="s">
        <v>43</v>
      </c>
      <c r="N24" s="61">
        <f>I108</f>
        <v>0.86744156453017218</v>
      </c>
      <c r="O24" s="61">
        <f>I168</f>
        <v>0.74202550298485914</v>
      </c>
    </row>
    <row r="25" spans="1:15" x14ac:dyDescent="0.25">
      <c r="A25" s="102"/>
      <c r="B25" s="51" t="s">
        <v>69</v>
      </c>
      <c r="C25" s="59">
        <v>1</v>
      </c>
      <c r="D25" s="59">
        <v>2</v>
      </c>
      <c r="E25" s="55">
        <v>1</v>
      </c>
      <c r="F25" s="55">
        <v>3</v>
      </c>
      <c r="G25" s="55">
        <v>4</v>
      </c>
      <c r="H25" s="55">
        <v>5</v>
      </c>
      <c r="I25" s="64"/>
      <c r="M25" s="4" t="s">
        <v>44</v>
      </c>
      <c r="N25" s="61">
        <f>I113</f>
        <v>0.80198941374302535</v>
      </c>
      <c r="O25" s="61">
        <f>I168</f>
        <v>0.74202550298485914</v>
      </c>
    </row>
    <row r="26" spans="1:15" x14ac:dyDescent="0.25">
      <c r="A26" s="102"/>
      <c r="B26" s="51" t="s">
        <v>70</v>
      </c>
      <c r="C26" s="59">
        <v>11</v>
      </c>
      <c r="D26" s="59">
        <v>12</v>
      </c>
      <c r="E26" s="55">
        <v>18</v>
      </c>
      <c r="F26" s="55">
        <v>17</v>
      </c>
      <c r="G26" s="55">
        <v>10</v>
      </c>
      <c r="H26" s="55">
        <v>22</v>
      </c>
      <c r="I26" s="64"/>
      <c r="M26" s="4" t="s">
        <v>45</v>
      </c>
      <c r="N26" s="61">
        <f>I118</f>
        <v>0.80033606851403472</v>
      </c>
      <c r="O26" s="61">
        <f>I168</f>
        <v>0.74202550298485914</v>
      </c>
    </row>
    <row r="27" spans="1:15" x14ac:dyDescent="0.25">
      <c r="A27" s="102"/>
      <c r="B27" s="51" t="s">
        <v>71</v>
      </c>
      <c r="C27" s="59">
        <v>24</v>
      </c>
      <c r="D27" s="59">
        <v>35</v>
      </c>
      <c r="E27" s="55">
        <v>34</v>
      </c>
      <c r="F27" s="55">
        <v>44</v>
      </c>
      <c r="G27" s="55">
        <v>55</v>
      </c>
      <c r="H27" s="55">
        <v>54</v>
      </c>
      <c r="I27" s="64"/>
      <c r="M27" s="4" t="s">
        <v>46</v>
      </c>
      <c r="N27" s="61">
        <f>I123</f>
        <v>0.84945767195767186</v>
      </c>
      <c r="O27" s="61">
        <f>I168</f>
        <v>0.74202550298485914</v>
      </c>
    </row>
    <row r="28" spans="1:15" ht="15.75" thickBot="1" x14ac:dyDescent="0.3">
      <c r="A28" s="108"/>
      <c r="B28" s="52" t="s">
        <v>72</v>
      </c>
      <c r="C28" s="60">
        <f>SUM(C24:C26)/(SUM(C24:C26)+C27)</f>
        <v>0.52</v>
      </c>
      <c r="D28" s="60">
        <f t="shared" ref="D28:H28" si="4">SUM(D24:D26)/(SUM(D24:D26)+D27)</f>
        <v>0.41666666666666669</v>
      </c>
      <c r="E28" s="60">
        <f t="shared" si="4"/>
        <v>0.51428571428571423</v>
      </c>
      <c r="F28" s="60">
        <f t="shared" si="4"/>
        <v>0.45</v>
      </c>
      <c r="G28" s="60">
        <f t="shared" si="4"/>
        <v>0.3888888888888889</v>
      </c>
      <c r="H28" s="60">
        <f t="shared" si="4"/>
        <v>0.46</v>
      </c>
      <c r="I28" s="94">
        <f>AVERAGE(C28:H28)</f>
        <v>0.45830687830687827</v>
      </c>
      <c r="M28" s="4" t="s">
        <v>47</v>
      </c>
      <c r="N28" s="61">
        <f>I128</f>
        <v>0.84426587301587308</v>
      </c>
      <c r="O28" s="61">
        <f>I168</f>
        <v>0.74202550298485914</v>
      </c>
    </row>
    <row r="29" spans="1:15" ht="15.75" thickTop="1" x14ac:dyDescent="0.25">
      <c r="A29" s="107" t="s">
        <v>28</v>
      </c>
      <c r="B29" s="53" t="s">
        <v>7</v>
      </c>
      <c r="C29" s="54">
        <v>15</v>
      </c>
      <c r="D29" s="54">
        <v>18</v>
      </c>
      <c r="E29" s="54">
        <v>8</v>
      </c>
      <c r="F29" s="54">
        <v>14</v>
      </c>
      <c r="G29" s="54">
        <v>20</v>
      </c>
      <c r="H29" s="54">
        <v>29</v>
      </c>
      <c r="I29" s="95"/>
      <c r="M29" s="4" t="s">
        <v>48</v>
      </c>
      <c r="N29" s="61">
        <f>I133</f>
        <v>0.84087962962962959</v>
      </c>
      <c r="O29" s="61">
        <f>I168</f>
        <v>0.74202550298485914</v>
      </c>
    </row>
    <row r="30" spans="1:15" x14ac:dyDescent="0.25">
      <c r="A30" s="102"/>
      <c r="B30" s="51" t="s">
        <v>69</v>
      </c>
      <c r="C30" s="59">
        <v>0</v>
      </c>
      <c r="D30" s="59">
        <v>1</v>
      </c>
      <c r="E30" s="55">
        <v>1</v>
      </c>
      <c r="F30" s="55">
        <v>3</v>
      </c>
      <c r="G30" s="55">
        <v>3</v>
      </c>
      <c r="H30" s="55">
        <v>2</v>
      </c>
      <c r="I30" s="64"/>
      <c r="M30" s="4" t="s">
        <v>49</v>
      </c>
      <c r="N30" s="61">
        <f>I138</f>
        <v>0.80149565381708232</v>
      </c>
      <c r="O30" s="61">
        <f>I168</f>
        <v>0.74202550298485914</v>
      </c>
    </row>
    <row r="31" spans="1:15" x14ac:dyDescent="0.25">
      <c r="A31" s="102"/>
      <c r="B31" s="51" t="s">
        <v>70</v>
      </c>
      <c r="C31" s="59">
        <v>12</v>
      </c>
      <c r="D31" s="59">
        <v>15</v>
      </c>
      <c r="E31" s="55">
        <v>15</v>
      </c>
      <c r="F31" s="55">
        <v>18</v>
      </c>
      <c r="G31" s="55">
        <v>17</v>
      </c>
      <c r="H31" s="55">
        <v>21</v>
      </c>
      <c r="I31" s="64"/>
      <c r="M31" s="4" t="s">
        <v>50</v>
      </c>
      <c r="N31" s="61">
        <f>I143</f>
        <v>0.82546296296296295</v>
      </c>
      <c r="O31" s="61">
        <f>I168</f>
        <v>0.74202550298485914</v>
      </c>
    </row>
    <row r="32" spans="1:15" x14ac:dyDescent="0.25">
      <c r="A32" s="102"/>
      <c r="B32" s="51" t="s">
        <v>71</v>
      </c>
      <c r="C32" s="59">
        <v>23</v>
      </c>
      <c r="D32" s="59">
        <v>26</v>
      </c>
      <c r="E32" s="55">
        <v>46</v>
      </c>
      <c r="F32" s="55">
        <v>45</v>
      </c>
      <c r="G32" s="55">
        <v>50</v>
      </c>
      <c r="H32" s="55">
        <v>48</v>
      </c>
      <c r="I32" s="64"/>
      <c r="M32" s="4" t="s">
        <v>51</v>
      </c>
      <c r="N32" s="61">
        <f>I148</f>
        <v>0.80059589536297615</v>
      </c>
      <c r="O32" s="61">
        <f>I168</f>
        <v>0.74202550298485914</v>
      </c>
    </row>
    <row r="33" spans="1:15" ht="15.75" thickBot="1" x14ac:dyDescent="0.3">
      <c r="A33" s="108"/>
      <c r="B33" s="52" t="s">
        <v>72</v>
      </c>
      <c r="C33" s="60">
        <f>SUM(C29:C31)/(SUM(C29:C31)+C32)</f>
        <v>0.54</v>
      </c>
      <c r="D33" s="60">
        <f t="shared" ref="D33:H33" si="5">SUM(D29:D31)/(SUM(D29:D31)+D32)</f>
        <v>0.56666666666666665</v>
      </c>
      <c r="E33" s="60">
        <f t="shared" si="5"/>
        <v>0.34285714285714286</v>
      </c>
      <c r="F33" s="60">
        <f t="shared" si="5"/>
        <v>0.4375</v>
      </c>
      <c r="G33" s="60">
        <f t="shared" si="5"/>
        <v>0.44444444444444442</v>
      </c>
      <c r="H33" s="60">
        <f t="shared" si="5"/>
        <v>0.52</v>
      </c>
      <c r="I33" s="94">
        <f>AVERAGE(C33:H33)</f>
        <v>0.47524470899470894</v>
      </c>
      <c r="M33" s="4" t="s">
        <v>52</v>
      </c>
      <c r="N33" s="61">
        <f>I153</f>
        <v>0.84029790660225434</v>
      </c>
      <c r="O33" s="61">
        <f>I168</f>
        <v>0.74202550298485914</v>
      </c>
    </row>
    <row r="34" spans="1:15" ht="15.75" thickTop="1" x14ac:dyDescent="0.25">
      <c r="A34" s="107" t="s">
        <v>29</v>
      </c>
      <c r="B34" s="53" t="s">
        <v>7</v>
      </c>
      <c r="C34" s="54">
        <v>15</v>
      </c>
      <c r="D34" s="54">
        <v>16</v>
      </c>
      <c r="E34" s="54">
        <v>22</v>
      </c>
      <c r="F34" s="54">
        <v>17</v>
      </c>
      <c r="G34" s="54">
        <v>22</v>
      </c>
      <c r="H34" s="54">
        <v>31</v>
      </c>
      <c r="I34" s="95"/>
      <c r="M34" s="4" t="s">
        <v>53</v>
      </c>
      <c r="N34" s="61">
        <f>I158</f>
        <v>0.82570767195767203</v>
      </c>
      <c r="O34" s="61">
        <f>I168</f>
        <v>0.74202550298485914</v>
      </c>
    </row>
    <row r="35" spans="1:15" x14ac:dyDescent="0.25">
      <c r="A35" s="102"/>
      <c r="B35" s="51" t="s">
        <v>69</v>
      </c>
      <c r="C35" s="59">
        <v>6</v>
      </c>
      <c r="D35" s="59">
        <v>3</v>
      </c>
      <c r="E35" s="55">
        <v>2</v>
      </c>
      <c r="F35" s="55">
        <v>4</v>
      </c>
      <c r="G35" s="55">
        <v>4</v>
      </c>
      <c r="H35" s="55">
        <v>5</v>
      </c>
      <c r="I35" s="64"/>
      <c r="M35" s="4" t="s">
        <v>54</v>
      </c>
      <c r="N35" s="61">
        <f>I163</f>
        <v>0.85346560846560848</v>
      </c>
      <c r="O35" s="61">
        <f>I168</f>
        <v>0.74202550298485914</v>
      </c>
    </row>
    <row r="36" spans="1:15" x14ac:dyDescent="0.25">
      <c r="A36" s="102"/>
      <c r="B36" s="51" t="s">
        <v>70</v>
      </c>
      <c r="C36" s="59">
        <v>10</v>
      </c>
      <c r="D36" s="59">
        <v>13</v>
      </c>
      <c r="E36" s="55">
        <v>11</v>
      </c>
      <c r="F36" s="55">
        <v>22</v>
      </c>
      <c r="G36" s="55">
        <v>14</v>
      </c>
      <c r="H36" s="55">
        <v>21</v>
      </c>
      <c r="I36" s="64"/>
    </row>
    <row r="37" spans="1:15" x14ac:dyDescent="0.25">
      <c r="A37" s="102"/>
      <c r="B37" s="51" t="s">
        <v>71</v>
      </c>
      <c r="C37" s="59">
        <v>19</v>
      </c>
      <c r="D37" s="59">
        <v>28</v>
      </c>
      <c r="E37" s="55">
        <v>35</v>
      </c>
      <c r="F37" s="55">
        <v>37</v>
      </c>
      <c r="G37" s="55">
        <v>50</v>
      </c>
      <c r="H37" s="55">
        <v>43</v>
      </c>
      <c r="I37" s="64"/>
    </row>
    <row r="38" spans="1:15" ht="15.75" thickBot="1" x14ac:dyDescent="0.3">
      <c r="A38" s="108"/>
      <c r="B38" s="52" t="s">
        <v>72</v>
      </c>
      <c r="C38" s="60">
        <f>SUM(C34:C36)/(SUM(C34:C36)+C37)</f>
        <v>0.62</v>
      </c>
      <c r="D38" s="60">
        <f t="shared" ref="D38:H38" si="6">SUM(D34:D36)/(SUM(D34:D36)+D37)</f>
        <v>0.53333333333333333</v>
      </c>
      <c r="E38" s="60">
        <f t="shared" si="6"/>
        <v>0.5</v>
      </c>
      <c r="F38" s="60">
        <f t="shared" si="6"/>
        <v>0.53749999999999998</v>
      </c>
      <c r="G38" s="60">
        <f t="shared" si="6"/>
        <v>0.44444444444444442</v>
      </c>
      <c r="H38" s="60">
        <f t="shared" si="6"/>
        <v>0.56999999999999995</v>
      </c>
      <c r="I38" s="94">
        <f>AVERAGE(C38:H38)</f>
        <v>0.53421296296296295</v>
      </c>
    </row>
    <row r="39" spans="1:15" ht="15.75" thickTop="1" x14ac:dyDescent="0.25">
      <c r="A39" s="107" t="s">
        <v>30</v>
      </c>
      <c r="B39" s="53" t="s">
        <v>7</v>
      </c>
      <c r="C39" s="54">
        <v>16</v>
      </c>
      <c r="D39" s="54">
        <v>15</v>
      </c>
      <c r="E39" s="54">
        <v>20</v>
      </c>
      <c r="F39" s="54">
        <v>23</v>
      </c>
      <c r="G39" s="54">
        <v>18</v>
      </c>
      <c r="H39" s="54">
        <v>23</v>
      </c>
      <c r="I39" s="95"/>
    </row>
    <row r="40" spans="1:15" x14ac:dyDescent="0.25">
      <c r="A40" s="102"/>
      <c r="B40" s="51" t="s">
        <v>69</v>
      </c>
      <c r="C40" s="59">
        <v>1</v>
      </c>
      <c r="D40" s="59">
        <v>3</v>
      </c>
      <c r="E40" s="55">
        <v>1</v>
      </c>
      <c r="F40" s="55">
        <v>0</v>
      </c>
      <c r="G40" s="55">
        <v>3</v>
      </c>
      <c r="H40" s="55">
        <v>6</v>
      </c>
      <c r="I40" s="64"/>
    </row>
    <row r="41" spans="1:15" x14ac:dyDescent="0.25">
      <c r="A41" s="102"/>
      <c r="B41" s="51" t="s">
        <v>70</v>
      </c>
      <c r="C41" s="59">
        <v>13</v>
      </c>
      <c r="D41" s="59">
        <v>15</v>
      </c>
      <c r="E41" s="55">
        <v>23</v>
      </c>
      <c r="F41" s="55">
        <v>24</v>
      </c>
      <c r="G41" s="55">
        <v>30</v>
      </c>
      <c r="H41" s="55">
        <v>22</v>
      </c>
      <c r="I41" s="64"/>
    </row>
    <row r="42" spans="1:15" x14ac:dyDescent="0.25">
      <c r="A42" s="102"/>
      <c r="B42" s="51" t="s">
        <v>71</v>
      </c>
      <c r="C42" s="59">
        <v>20</v>
      </c>
      <c r="D42" s="59">
        <v>27</v>
      </c>
      <c r="E42" s="55">
        <v>26</v>
      </c>
      <c r="F42" s="55">
        <v>33</v>
      </c>
      <c r="G42" s="55">
        <v>39</v>
      </c>
      <c r="H42" s="55">
        <v>49</v>
      </c>
      <c r="I42" s="64"/>
    </row>
    <row r="43" spans="1:15" ht="15.75" thickBot="1" x14ac:dyDescent="0.3">
      <c r="A43" s="108"/>
      <c r="B43" s="52" t="s">
        <v>72</v>
      </c>
      <c r="C43" s="60">
        <f>SUM(C39:C41)/(SUM(C39:C41)+C42)</f>
        <v>0.6</v>
      </c>
      <c r="D43" s="60">
        <f t="shared" ref="D43:H43" si="7">SUM(D39:D41)/(SUM(D39:D41)+D42)</f>
        <v>0.55000000000000004</v>
      </c>
      <c r="E43" s="60">
        <f t="shared" si="7"/>
        <v>0.62857142857142856</v>
      </c>
      <c r="F43" s="60">
        <f t="shared" si="7"/>
        <v>0.58750000000000002</v>
      </c>
      <c r="G43" s="60">
        <f t="shared" si="7"/>
        <v>0.56666666666666665</v>
      </c>
      <c r="H43" s="60">
        <f t="shared" si="7"/>
        <v>0.51</v>
      </c>
      <c r="I43" s="94">
        <f>AVERAGE(C43:H43)</f>
        <v>0.57378968253968254</v>
      </c>
    </row>
    <row r="44" spans="1:15" ht="15.75" thickTop="1" x14ac:dyDescent="0.25">
      <c r="A44" s="107" t="s">
        <v>31</v>
      </c>
      <c r="B44" s="53" t="s">
        <v>7</v>
      </c>
      <c r="C44" s="54">
        <v>39</v>
      </c>
      <c r="D44" s="54">
        <v>50</v>
      </c>
      <c r="E44" s="54">
        <v>59</v>
      </c>
      <c r="F44" s="54">
        <v>61</v>
      </c>
      <c r="G44" s="54">
        <v>76</v>
      </c>
      <c r="H44" s="54">
        <v>82</v>
      </c>
      <c r="I44" s="95"/>
    </row>
    <row r="45" spans="1:15" x14ac:dyDescent="0.25">
      <c r="A45" s="102"/>
      <c r="B45" s="51" t="s">
        <v>69</v>
      </c>
      <c r="C45" s="59">
        <v>1</v>
      </c>
      <c r="D45" s="59">
        <v>0</v>
      </c>
      <c r="E45" s="55">
        <v>0</v>
      </c>
      <c r="F45" s="55">
        <v>2</v>
      </c>
      <c r="G45" s="55">
        <v>3</v>
      </c>
      <c r="H45" s="55">
        <v>2</v>
      </c>
      <c r="I45" s="64"/>
    </row>
    <row r="46" spans="1:15" x14ac:dyDescent="0.25">
      <c r="A46" s="102"/>
      <c r="B46" s="51" t="s">
        <v>70</v>
      </c>
      <c r="C46" s="59">
        <v>0</v>
      </c>
      <c r="D46" s="59">
        <v>0</v>
      </c>
      <c r="E46" s="55">
        <v>0</v>
      </c>
      <c r="F46" s="55">
        <v>0</v>
      </c>
      <c r="G46" s="55">
        <v>0</v>
      </c>
      <c r="H46" s="55">
        <v>0</v>
      </c>
      <c r="I46" s="64"/>
    </row>
    <row r="47" spans="1:15" x14ac:dyDescent="0.25">
      <c r="A47" s="102"/>
      <c r="B47" s="51" t="s">
        <v>71</v>
      </c>
      <c r="C47" s="59">
        <v>10</v>
      </c>
      <c r="D47" s="59">
        <v>10</v>
      </c>
      <c r="E47" s="55">
        <v>11</v>
      </c>
      <c r="F47" s="55">
        <v>17</v>
      </c>
      <c r="G47" s="55">
        <v>11</v>
      </c>
      <c r="H47" s="55">
        <v>16</v>
      </c>
      <c r="I47" s="64"/>
    </row>
    <row r="48" spans="1:15" ht="15.75" thickBot="1" x14ac:dyDescent="0.3">
      <c r="A48" s="108"/>
      <c r="B48" s="52" t="s">
        <v>72</v>
      </c>
      <c r="C48" s="60">
        <f>SUM(C44:C46)/(SUM(C44:C46)+C47)</f>
        <v>0.8</v>
      </c>
      <c r="D48" s="60">
        <f t="shared" ref="D48:H48" si="8">SUM(D44:D46)/(SUM(D44:D46)+D47)</f>
        <v>0.83333333333333337</v>
      </c>
      <c r="E48" s="60">
        <f t="shared" si="8"/>
        <v>0.84285714285714286</v>
      </c>
      <c r="F48" s="60">
        <f t="shared" si="8"/>
        <v>0.78749999999999998</v>
      </c>
      <c r="G48" s="60">
        <f t="shared" si="8"/>
        <v>0.87777777777777777</v>
      </c>
      <c r="H48" s="60">
        <f t="shared" si="8"/>
        <v>0.84</v>
      </c>
      <c r="I48" s="94">
        <f>AVERAGE(C48:H48)</f>
        <v>0.83024470899470904</v>
      </c>
    </row>
    <row r="49" spans="1:9" ht="15.75" thickTop="1" x14ac:dyDescent="0.25">
      <c r="A49" s="107" t="s">
        <v>32</v>
      </c>
      <c r="B49" s="53" t="s">
        <v>7</v>
      </c>
      <c r="C49" s="54">
        <v>40</v>
      </c>
      <c r="D49" s="54">
        <v>38</v>
      </c>
      <c r="E49" s="54">
        <v>51</v>
      </c>
      <c r="F49" s="54">
        <v>68</v>
      </c>
      <c r="G49" s="54">
        <v>68</v>
      </c>
      <c r="H49" s="54">
        <v>84</v>
      </c>
      <c r="I49" s="95"/>
    </row>
    <row r="50" spans="1:9" x14ac:dyDescent="0.25">
      <c r="A50" s="102"/>
      <c r="B50" s="51" t="s">
        <v>69</v>
      </c>
      <c r="C50" s="59">
        <v>1</v>
      </c>
      <c r="D50" s="59">
        <v>1</v>
      </c>
      <c r="E50" s="55">
        <v>5</v>
      </c>
      <c r="F50" s="55">
        <v>2</v>
      </c>
      <c r="G50" s="55">
        <v>3</v>
      </c>
      <c r="H50" s="55">
        <v>2</v>
      </c>
      <c r="I50" s="64"/>
    </row>
    <row r="51" spans="1:9" x14ac:dyDescent="0.25">
      <c r="A51" s="102"/>
      <c r="B51" s="51" t="s">
        <v>70</v>
      </c>
      <c r="C51" s="59">
        <v>0</v>
      </c>
      <c r="D51" s="59">
        <v>1</v>
      </c>
      <c r="E51" s="55">
        <v>0</v>
      </c>
      <c r="F51" s="55">
        <v>0</v>
      </c>
      <c r="G51" s="55">
        <v>0</v>
      </c>
      <c r="H51" s="55">
        <v>0</v>
      </c>
      <c r="I51" s="64"/>
    </row>
    <row r="52" spans="1:9" x14ac:dyDescent="0.25">
      <c r="A52" s="102"/>
      <c r="B52" s="51" t="s">
        <v>71</v>
      </c>
      <c r="C52" s="59">
        <v>9</v>
      </c>
      <c r="D52" s="59">
        <v>20</v>
      </c>
      <c r="E52" s="55">
        <v>14</v>
      </c>
      <c r="F52" s="55">
        <v>10</v>
      </c>
      <c r="G52" s="55">
        <v>19</v>
      </c>
      <c r="H52" s="55">
        <v>13</v>
      </c>
      <c r="I52" s="64"/>
    </row>
    <row r="53" spans="1:9" ht="15.75" thickBot="1" x14ac:dyDescent="0.3">
      <c r="A53" s="108"/>
      <c r="B53" s="52" t="s">
        <v>72</v>
      </c>
      <c r="C53" s="60">
        <f>SUM(C49:C51)/(SUM(C49:C51)+C52)</f>
        <v>0.82</v>
      </c>
      <c r="D53" s="60">
        <f t="shared" ref="D53:H53" si="9">SUM(D49:D51)/(SUM(D49:D51)+D52)</f>
        <v>0.66666666666666663</v>
      </c>
      <c r="E53" s="60">
        <f t="shared" si="9"/>
        <v>0.8</v>
      </c>
      <c r="F53" s="60">
        <f t="shared" si="9"/>
        <v>0.875</v>
      </c>
      <c r="G53" s="60">
        <f t="shared" si="9"/>
        <v>0.78888888888888886</v>
      </c>
      <c r="H53" s="60">
        <f t="shared" si="9"/>
        <v>0.86868686868686873</v>
      </c>
      <c r="I53" s="94">
        <f>AVERAGE(C53:H53)</f>
        <v>0.80320707070707076</v>
      </c>
    </row>
    <row r="54" spans="1:9" ht="15.75" thickTop="1" x14ac:dyDescent="0.25">
      <c r="A54" s="107" t="s">
        <v>33</v>
      </c>
      <c r="B54" s="53" t="s">
        <v>7</v>
      </c>
      <c r="C54" s="54">
        <v>44</v>
      </c>
      <c r="D54" s="54">
        <v>48</v>
      </c>
      <c r="E54" s="54">
        <v>57</v>
      </c>
      <c r="F54" s="54">
        <v>62</v>
      </c>
      <c r="G54" s="54">
        <v>75</v>
      </c>
      <c r="H54" s="54">
        <v>78</v>
      </c>
      <c r="I54" s="95"/>
    </row>
    <row r="55" spans="1:9" x14ac:dyDescent="0.25">
      <c r="A55" s="102"/>
      <c r="B55" s="51" t="s">
        <v>69</v>
      </c>
      <c r="C55" s="59">
        <v>0</v>
      </c>
      <c r="D55" s="59">
        <v>1</v>
      </c>
      <c r="E55" s="55">
        <v>0</v>
      </c>
      <c r="F55" s="55">
        <v>3</v>
      </c>
      <c r="G55" s="55">
        <v>2</v>
      </c>
      <c r="H55" s="55">
        <v>4</v>
      </c>
      <c r="I55" s="64"/>
    </row>
    <row r="56" spans="1:9" x14ac:dyDescent="0.25">
      <c r="A56" s="102"/>
      <c r="B56" s="51" t="s">
        <v>70</v>
      </c>
      <c r="C56" s="59">
        <v>0</v>
      </c>
      <c r="D56" s="59">
        <v>0</v>
      </c>
      <c r="E56" s="55">
        <v>0</v>
      </c>
      <c r="F56" s="55">
        <v>0</v>
      </c>
      <c r="G56" s="55">
        <v>0</v>
      </c>
      <c r="H56" s="55">
        <v>0</v>
      </c>
      <c r="I56" s="64"/>
    </row>
    <row r="57" spans="1:9" x14ac:dyDescent="0.25">
      <c r="A57" s="102"/>
      <c r="B57" s="51" t="s">
        <v>71</v>
      </c>
      <c r="C57" s="59">
        <v>6</v>
      </c>
      <c r="D57" s="59">
        <v>11</v>
      </c>
      <c r="E57" s="55">
        <v>13</v>
      </c>
      <c r="F57" s="55">
        <v>14</v>
      </c>
      <c r="G57" s="55">
        <v>13</v>
      </c>
      <c r="H57" s="55">
        <v>18</v>
      </c>
      <c r="I57" s="64"/>
    </row>
    <row r="58" spans="1:9" ht="15.75" thickBot="1" x14ac:dyDescent="0.3">
      <c r="A58" s="108"/>
      <c r="B58" s="52" t="s">
        <v>72</v>
      </c>
      <c r="C58" s="60">
        <f>SUM(C54:C56)/(SUM(C54:C56)+C57)</f>
        <v>0.88</v>
      </c>
      <c r="D58" s="60">
        <f t="shared" ref="D58:H58" si="10">SUM(D54:D56)/(SUM(D54:D56)+D57)</f>
        <v>0.81666666666666665</v>
      </c>
      <c r="E58" s="60">
        <f t="shared" si="10"/>
        <v>0.81428571428571428</v>
      </c>
      <c r="F58" s="60">
        <f t="shared" si="10"/>
        <v>0.82278481012658233</v>
      </c>
      <c r="G58" s="60">
        <f t="shared" si="10"/>
        <v>0.85555555555555551</v>
      </c>
      <c r="H58" s="60">
        <f t="shared" si="10"/>
        <v>0.82</v>
      </c>
      <c r="I58" s="94">
        <f>AVERAGE(C58:H58)</f>
        <v>0.83488212443908649</v>
      </c>
    </row>
    <row r="59" spans="1:9" ht="15.75" thickTop="1" x14ac:dyDescent="0.25">
      <c r="A59" s="107" t="s">
        <v>34</v>
      </c>
      <c r="B59" s="53" t="s">
        <v>7</v>
      </c>
      <c r="C59" s="54">
        <v>40</v>
      </c>
      <c r="D59" s="54">
        <v>50</v>
      </c>
      <c r="E59" s="54">
        <v>60</v>
      </c>
      <c r="F59" s="54">
        <v>67</v>
      </c>
      <c r="G59" s="54">
        <v>72</v>
      </c>
      <c r="H59" s="54">
        <v>82</v>
      </c>
      <c r="I59" s="95"/>
    </row>
    <row r="60" spans="1:9" x14ac:dyDescent="0.25">
      <c r="A60" s="102"/>
      <c r="B60" s="51" t="s">
        <v>69</v>
      </c>
      <c r="C60" s="59">
        <v>0</v>
      </c>
      <c r="D60" s="59">
        <v>1</v>
      </c>
      <c r="E60" s="55">
        <v>6</v>
      </c>
      <c r="F60" s="55">
        <v>3</v>
      </c>
      <c r="G60" s="55">
        <v>6</v>
      </c>
      <c r="H60" s="55">
        <v>2</v>
      </c>
      <c r="I60" s="64"/>
    </row>
    <row r="61" spans="1:9" x14ac:dyDescent="0.25">
      <c r="A61" s="102"/>
      <c r="B61" s="51" t="s">
        <v>70</v>
      </c>
      <c r="C61" s="59">
        <v>0</v>
      </c>
      <c r="D61" s="59">
        <v>0</v>
      </c>
      <c r="E61" s="55">
        <v>0</v>
      </c>
      <c r="F61" s="55">
        <v>0</v>
      </c>
      <c r="G61" s="55">
        <v>0</v>
      </c>
      <c r="H61" s="55">
        <v>0</v>
      </c>
      <c r="I61" s="64"/>
    </row>
    <row r="62" spans="1:9" x14ac:dyDescent="0.25">
      <c r="A62" s="102"/>
      <c r="B62" s="51" t="s">
        <v>71</v>
      </c>
      <c r="C62" s="59">
        <v>10</v>
      </c>
      <c r="D62" s="59">
        <v>9</v>
      </c>
      <c r="E62" s="55">
        <v>4</v>
      </c>
      <c r="F62" s="55">
        <v>10</v>
      </c>
      <c r="G62" s="55">
        <v>12</v>
      </c>
      <c r="H62" s="55">
        <v>16</v>
      </c>
      <c r="I62" s="64"/>
    </row>
    <row r="63" spans="1:9" ht="15.75" thickBot="1" x14ac:dyDescent="0.3">
      <c r="A63" s="108"/>
      <c r="B63" s="52" t="s">
        <v>72</v>
      </c>
      <c r="C63" s="60">
        <f>SUM(C59:C61)/(SUM(C59:C61)+C62)</f>
        <v>0.8</v>
      </c>
      <c r="D63" s="60">
        <f t="shared" ref="D63:H63" si="11">SUM(D59:D61)/(SUM(D59:D61)+D62)</f>
        <v>0.85</v>
      </c>
      <c r="E63" s="60">
        <f t="shared" si="11"/>
        <v>0.94285714285714284</v>
      </c>
      <c r="F63" s="60">
        <f t="shared" si="11"/>
        <v>0.875</v>
      </c>
      <c r="G63" s="60">
        <f t="shared" si="11"/>
        <v>0.8666666666666667</v>
      </c>
      <c r="H63" s="60">
        <f t="shared" si="11"/>
        <v>0.84</v>
      </c>
      <c r="I63" s="94">
        <f>AVERAGE(C63:H63)</f>
        <v>0.86242063492063481</v>
      </c>
    </row>
    <row r="64" spans="1:9" ht="15.75" thickTop="1" x14ac:dyDescent="0.25">
      <c r="A64" s="107" t="s">
        <v>35</v>
      </c>
      <c r="B64" s="53" t="s">
        <v>7</v>
      </c>
      <c r="C64" s="54">
        <v>38</v>
      </c>
      <c r="D64" s="54">
        <v>47</v>
      </c>
      <c r="E64" s="54">
        <v>59</v>
      </c>
      <c r="F64" s="54">
        <v>66</v>
      </c>
      <c r="G64" s="54">
        <v>70</v>
      </c>
      <c r="H64" s="54">
        <v>79</v>
      </c>
      <c r="I64" s="95"/>
    </row>
    <row r="65" spans="1:9" x14ac:dyDescent="0.25">
      <c r="A65" s="102"/>
      <c r="B65" s="51" t="s">
        <v>69</v>
      </c>
      <c r="C65" s="59">
        <v>0</v>
      </c>
      <c r="D65" s="59">
        <v>0</v>
      </c>
      <c r="E65" s="55">
        <v>0</v>
      </c>
      <c r="F65" s="55">
        <v>1</v>
      </c>
      <c r="G65" s="55">
        <v>1</v>
      </c>
      <c r="H65" s="55">
        <v>2</v>
      </c>
      <c r="I65" s="64"/>
    </row>
    <row r="66" spans="1:9" x14ac:dyDescent="0.25">
      <c r="A66" s="102"/>
      <c r="B66" s="51" t="s">
        <v>70</v>
      </c>
      <c r="C66" s="59">
        <v>0</v>
      </c>
      <c r="D66" s="59">
        <v>0</v>
      </c>
      <c r="E66" s="55">
        <v>0</v>
      </c>
      <c r="F66" s="55">
        <v>0</v>
      </c>
      <c r="G66" s="55">
        <v>0</v>
      </c>
      <c r="H66" s="55">
        <v>0</v>
      </c>
      <c r="I66" s="64"/>
    </row>
    <row r="67" spans="1:9" x14ac:dyDescent="0.25">
      <c r="A67" s="102"/>
      <c r="B67" s="51" t="s">
        <v>71</v>
      </c>
      <c r="C67" s="59">
        <v>12</v>
      </c>
      <c r="D67" s="59">
        <v>13</v>
      </c>
      <c r="E67" s="55">
        <v>11</v>
      </c>
      <c r="F67" s="55">
        <v>13</v>
      </c>
      <c r="G67" s="55">
        <v>19</v>
      </c>
      <c r="H67" s="55">
        <v>19</v>
      </c>
      <c r="I67" s="64"/>
    </row>
    <row r="68" spans="1:9" ht="15.75" thickBot="1" x14ac:dyDescent="0.3">
      <c r="A68" s="108"/>
      <c r="B68" s="52" t="s">
        <v>72</v>
      </c>
      <c r="C68" s="60">
        <f>SUM(C64:C66)/(SUM(C64:C66)+C67)</f>
        <v>0.76</v>
      </c>
      <c r="D68" s="60">
        <f t="shared" ref="D68:H68" si="12">SUM(D64:D66)/(SUM(D64:D66)+D67)</f>
        <v>0.78333333333333333</v>
      </c>
      <c r="E68" s="60">
        <f t="shared" si="12"/>
        <v>0.84285714285714286</v>
      </c>
      <c r="F68" s="60">
        <f t="shared" si="12"/>
        <v>0.83750000000000002</v>
      </c>
      <c r="G68" s="60">
        <f t="shared" si="12"/>
        <v>0.78888888888888886</v>
      </c>
      <c r="H68" s="60">
        <f t="shared" si="12"/>
        <v>0.81</v>
      </c>
      <c r="I68" s="94">
        <f>AVERAGE(C68:H68)</f>
        <v>0.80376322751322749</v>
      </c>
    </row>
    <row r="69" spans="1:9" ht="15.75" thickTop="1" x14ac:dyDescent="0.25">
      <c r="A69" s="107" t="s">
        <v>36</v>
      </c>
      <c r="B69" s="53" t="s">
        <v>7</v>
      </c>
      <c r="C69" s="54">
        <v>34</v>
      </c>
      <c r="D69" s="54">
        <v>48</v>
      </c>
      <c r="E69" s="54">
        <v>52</v>
      </c>
      <c r="F69" s="54">
        <v>65</v>
      </c>
      <c r="G69" s="54">
        <v>65</v>
      </c>
      <c r="H69" s="54">
        <v>75</v>
      </c>
      <c r="I69" s="95"/>
    </row>
    <row r="70" spans="1:9" x14ac:dyDescent="0.25">
      <c r="A70" s="102"/>
      <c r="B70" s="51" t="s">
        <v>69</v>
      </c>
      <c r="C70" s="59">
        <v>9</v>
      </c>
      <c r="D70" s="59">
        <v>2</v>
      </c>
      <c r="E70" s="55">
        <v>0</v>
      </c>
      <c r="F70" s="55">
        <v>1</v>
      </c>
      <c r="G70" s="55">
        <v>0</v>
      </c>
      <c r="H70" s="55">
        <v>3</v>
      </c>
      <c r="I70" s="64"/>
    </row>
    <row r="71" spans="1:9" x14ac:dyDescent="0.25">
      <c r="A71" s="102"/>
      <c r="B71" s="51" t="s">
        <v>70</v>
      </c>
      <c r="C71" s="59">
        <v>0</v>
      </c>
      <c r="D71" s="59">
        <v>0</v>
      </c>
      <c r="E71" s="55">
        <v>1</v>
      </c>
      <c r="F71" s="55">
        <v>1</v>
      </c>
      <c r="G71" s="55">
        <v>0</v>
      </c>
      <c r="H71" s="55">
        <v>0</v>
      </c>
      <c r="I71" s="64"/>
    </row>
    <row r="72" spans="1:9" x14ac:dyDescent="0.25">
      <c r="A72" s="102"/>
      <c r="B72" s="51" t="s">
        <v>71</v>
      </c>
      <c r="C72" s="59">
        <v>6</v>
      </c>
      <c r="D72" s="59">
        <v>10</v>
      </c>
      <c r="E72" s="55">
        <v>16</v>
      </c>
      <c r="F72" s="55">
        <v>13</v>
      </c>
      <c r="G72" s="55">
        <v>25</v>
      </c>
      <c r="H72" s="55">
        <v>22</v>
      </c>
      <c r="I72" s="64"/>
    </row>
    <row r="73" spans="1:9" ht="15.75" thickBot="1" x14ac:dyDescent="0.3">
      <c r="A73" s="108"/>
      <c r="B73" s="52" t="s">
        <v>72</v>
      </c>
      <c r="C73" s="60">
        <f>SUM(C69:C71)/(SUM(C69:C71)+C72)</f>
        <v>0.87755102040816324</v>
      </c>
      <c r="D73" s="60">
        <f t="shared" ref="D73:H73" si="13">SUM(D69:D71)/(SUM(D69:D71)+D72)</f>
        <v>0.83333333333333337</v>
      </c>
      <c r="E73" s="60">
        <f t="shared" si="13"/>
        <v>0.76811594202898548</v>
      </c>
      <c r="F73" s="60">
        <f t="shared" si="13"/>
        <v>0.83750000000000002</v>
      </c>
      <c r="G73" s="60">
        <f t="shared" si="13"/>
        <v>0.72222222222222221</v>
      </c>
      <c r="H73" s="60">
        <f t="shared" si="13"/>
        <v>0.78</v>
      </c>
      <c r="I73" s="94">
        <f>AVERAGE(C73:H73)</f>
        <v>0.80312041966545067</v>
      </c>
    </row>
    <row r="74" spans="1:9" ht="15.75" thickTop="1" x14ac:dyDescent="0.25">
      <c r="A74" s="107" t="s">
        <v>37</v>
      </c>
      <c r="B74" s="53" t="s">
        <v>7</v>
      </c>
      <c r="C74" s="54">
        <v>38</v>
      </c>
      <c r="D74" s="54">
        <v>51</v>
      </c>
      <c r="E74" s="54">
        <v>61</v>
      </c>
      <c r="F74" s="54">
        <v>69</v>
      </c>
      <c r="G74" s="54">
        <v>77</v>
      </c>
      <c r="H74" s="54">
        <v>81</v>
      </c>
      <c r="I74" s="95"/>
    </row>
    <row r="75" spans="1:9" x14ac:dyDescent="0.25">
      <c r="A75" s="102"/>
      <c r="B75" s="51" t="s">
        <v>69</v>
      </c>
      <c r="C75" s="59">
        <v>1</v>
      </c>
      <c r="D75" s="59">
        <v>2</v>
      </c>
      <c r="E75" s="55">
        <v>0</v>
      </c>
      <c r="F75" s="55">
        <v>2</v>
      </c>
      <c r="G75" s="55">
        <v>0</v>
      </c>
      <c r="H75" s="55">
        <v>2</v>
      </c>
      <c r="I75" s="64"/>
    </row>
    <row r="76" spans="1:9" x14ac:dyDescent="0.25">
      <c r="A76" s="102"/>
      <c r="B76" s="51" t="s">
        <v>70</v>
      </c>
      <c r="C76" s="59">
        <v>0</v>
      </c>
      <c r="D76" s="59">
        <v>0</v>
      </c>
      <c r="E76" s="55">
        <v>0</v>
      </c>
      <c r="F76" s="55">
        <v>0</v>
      </c>
      <c r="G76" s="55">
        <v>1</v>
      </c>
      <c r="H76" s="55">
        <v>1</v>
      </c>
      <c r="I76" s="64"/>
    </row>
    <row r="77" spans="1:9" x14ac:dyDescent="0.25">
      <c r="A77" s="102"/>
      <c r="B77" s="51" t="s">
        <v>71</v>
      </c>
      <c r="C77" s="59">
        <v>11</v>
      </c>
      <c r="D77" s="59">
        <v>7</v>
      </c>
      <c r="E77" s="55">
        <v>9</v>
      </c>
      <c r="F77" s="55">
        <v>9</v>
      </c>
      <c r="G77" s="55">
        <v>12</v>
      </c>
      <c r="H77" s="55">
        <v>16</v>
      </c>
      <c r="I77" s="64"/>
    </row>
    <row r="78" spans="1:9" ht="15.75" thickBot="1" x14ac:dyDescent="0.3">
      <c r="A78" s="108"/>
      <c r="B78" s="52" t="s">
        <v>72</v>
      </c>
      <c r="C78" s="60">
        <f>SUM(C74:C76)/(SUM(C74:C76)+C77)</f>
        <v>0.78</v>
      </c>
      <c r="D78" s="60">
        <f t="shared" ref="D78:H78" si="14">SUM(D74:D76)/(SUM(D74:D76)+D77)</f>
        <v>0.8833333333333333</v>
      </c>
      <c r="E78" s="60">
        <f t="shared" si="14"/>
        <v>0.87142857142857144</v>
      </c>
      <c r="F78" s="60">
        <f t="shared" si="14"/>
        <v>0.88749999999999996</v>
      </c>
      <c r="G78" s="60">
        <f t="shared" si="14"/>
        <v>0.8666666666666667</v>
      </c>
      <c r="H78" s="60">
        <f t="shared" si="14"/>
        <v>0.84</v>
      </c>
      <c r="I78" s="94">
        <f>AVERAGE(C78:H78)</f>
        <v>0.85482142857142873</v>
      </c>
    </row>
    <row r="79" spans="1:9" ht="15.75" thickTop="1" x14ac:dyDescent="0.25">
      <c r="A79" s="107" t="s">
        <v>38</v>
      </c>
      <c r="B79" s="53" t="s">
        <v>7</v>
      </c>
      <c r="C79" s="54">
        <v>39</v>
      </c>
      <c r="D79" s="54">
        <v>44</v>
      </c>
      <c r="E79" s="54">
        <v>54</v>
      </c>
      <c r="F79" s="54">
        <v>67</v>
      </c>
      <c r="G79" s="54">
        <v>74</v>
      </c>
      <c r="H79" s="54">
        <v>81</v>
      </c>
      <c r="I79" s="95"/>
    </row>
    <row r="80" spans="1:9" x14ac:dyDescent="0.25">
      <c r="A80" s="102"/>
      <c r="B80" s="51" t="s">
        <v>69</v>
      </c>
      <c r="C80" s="59">
        <v>1</v>
      </c>
      <c r="D80" s="59">
        <v>1</v>
      </c>
      <c r="E80" s="55">
        <v>0</v>
      </c>
      <c r="F80" s="55">
        <v>2</v>
      </c>
      <c r="G80" s="55">
        <v>2</v>
      </c>
      <c r="H80" s="55">
        <v>1</v>
      </c>
      <c r="I80" s="64"/>
    </row>
    <row r="81" spans="1:9" x14ac:dyDescent="0.25">
      <c r="A81" s="102"/>
      <c r="B81" s="51" t="s">
        <v>70</v>
      </c>
      <c r="C81" s="59">
        <v>0</v>
      </c>
      <c r="D81" s="59">
        <v>0</v>
      </c>
      <c r="E81" s="55">
        <v>0</v>
      </c>
      <c r="F81" s="55">
        <v>0</v>
      </c>
      <c r="G81" s="55">
        <v>0</v>
      </c>
      <c r="H81" s="55">
        <v>0</v>
      </c>
      <c r="I81" s="64"/>
    </row>
    <row r="82" spans="1:9" x14ac:dyDescent="0.25">
      <c r="A82" s="102"/>
      <c r="B82" s="51" t="s">
        <v>71</v>
      </c>
      <c r="C82" s="59">
        <v>9</v>
      </c>
      <c r="D82" s="59">
        <v>15</v>
      </c>
      <c r="E82" s="55">
        <v>16</v>
      </c>
      <c r="F82" s="55">
        <v>11</v>
      </c>
      <c r="G82" s="55">
        <v>14</v>
      </c>
      <c r="H82" s="55">
        <v>18</v>
      </c>
      <c r="I82" s="64"/>
    </row>
    <row r="83" spans="1:9" ht="15.75" thickBot="1" x14ac:dyDescent="0.3">
      <c r="A83" s="108"/>
      <c r="B83" s="52" t="s">
        <v>72</v>
      </c>
      <c r="C83" s="60">
        <f>SUM(C79:C81)/(SUM(C79:C81)+C82)</f>
        <v>0.81632653061224492</v>
      </c>
      <c r="D83" s="60">
        <f t="shared" ref="D83:H83" si="15">SUM(D79:D81)/(SUM(D79:D81)+D82)</f>
        <v>0.75</v>
      </c>
      <c r="E83" s="60">
        <f t="shared" si="15"/>
        <v>0.77142857142857146</v>
      </c>
      <c r="F83" s="60">
        <f t="shared" si="15"/>
        <v>0.86250000000000004</v>
      </c>
      <c r="G83" s="60">
        <f t="shared" si="15"/>
        <v>0.84444444444444444</v>
      </c>
      <c r="H83" s="60">
        <f t="shared" si="15"/>
        <v>0.82</v>
      </c>
      <c r="I83" s="94">
        <f>AVERAGE(C83:H83)</f>
        <v>0.81078325774754345</v>
      </c>
    </row>
    <row r="84" spans="1:9" ht="15.75" thickTop="1" x14ac:dyDescent="0.25">
      <c r="A84" s="107" t="s">
        <v>39</v>
      </c>
      <c r="B84" s="53" t="s">
        <v>7</v>
      </c>
      <c r="C84" s="54">
        <v>42</v>
      </c>
      <c r="D84" s="54">
        <v>51</v>
      </c>
      <c r="E84" s="54">
        <v>57</v>
      </c>
      <c r="F84" s="54">
        <v>61</v>
      </c>
      <c r="G84" s="54">
        <v>76</v>
      </c>
      <c r="H84" s="54">
        <v>82</v>
      </c>
      <c r="I84" s="95"/>
    </row>
    <row r="85" spans="1:9" x14ac:dyDescent="0.25">
      <c r="A85" s="102"/>
      <c r="B85" s="51" t="s">
        <v>69</v>
      </c>
      <c r="C85" s="59">
        <v>1</v>
      </c>
      <c r="D85" s="59">
        <v>0</v>
      </c>
      <c r="E85" s="55">
        <v>0</v>
      </c>
      <c r="F85" s="55">
        <v>4</v>
      </c>
      <c r="G85" s="55">
        <v>3</v>
      </c>
      <c r="H85" s="55">
        <v>4</v>
      </c>
      <c r="I85" s="64"/>
    </row>
    <row r="86" spans="1:9" x14ac:dyDescent="0.25">
      <c r="A86" s="102"/>
      <c r="B86" s="51" t="s">
        <v>70</v>
      </c>
      <c r="C86" s="59">
        <v>0</v>
      </c>
      <c r="D86" s="59">
        <v>0</v>
      </c>
      <c r="E86" s="55">
        <v>0</v>
      </c>
      <c r="F86" s="55">
        <v>0</v>
      </c>
      <c r="G86" s="55">
        <v>0</v>
      </c>
      <c r="H86" s="55">
        <v>0</v>
      </c>
      <c r="I86" s="64"/>
    </row>
    <row r="87" spans="1:9" x14ac:dyDescent="0.25">
      <c r="A87" s="102"/>
      <c r="B87" s="51" t="s">
        <v>71</v>
      </c>
      <c r="C87" s="59">
        <v>7</v>
      </c>
      <c r="D87" s="59">
        <v>9</v>
      </c>
      <c r="E87" s="55">
        <v>13</v>
      </c>
      <c r="F87" s="55">
        <v>15</v>
      </c>
      <c r="G87" s="55">
        <v>11</v>
      </c>
      <c r="H87" s="55">
        <v>14</v>
      </c>
      <c r="I87" s="64"/>
    </row>
    <row r="88" spans="1:9" ht="15.75" thickBot="1" x14ac:dyDescent="0.3">
      <c r="A88" s="108"/>
      <c r="B88" s="52" t="s">
        <v>72</v>
      </c>
      <c r="C88" s="60">
        <f>SUM(C84:C86)/(SUM(C84:C86)+C87)</f>
        <v>0.86</v>
      </c>
      <c r="D88" s="60">
        <f t="shared" ref="D88:H88" si="16">SUM(D84:D86)/(SUM(D84:D86)+D87)</f>
        <v>0.85</v>
      </c>
      <c r="E88" s="60">
        <f t="shared" si="16"/>
        <v>0.81428571428571428</v>
      </c>
      <c r="F88" s="60">
        <f t="shared" si="16"/>
        <v>0.8125</v>
      </c>
      <c r="G88" s="60">
        <f t="shared" si="16"/>
        <v>0.87777777777777777</v>
      </c>
      <c r="H88" s="60">
        <f t="shared" si="16"/>
        <v>0.86</v>
      </c>
      <c r="I88" s="94">
        <f>AVERAGE(C88:H88)</f>
        <v>0.84576058201058213</v>
      </c>
    </row>
    <row r="89" spans="1:9" ht="15.75" thickTop="1" x14ac:dyDescent="0.25">
      <c r="A89" s="107" t="s">
        <v>40</v>
      </c>
      <c r="B89" s="53" t="s">
        <v>7</v>
      </c>
      <c r="C89" s="54">
        <v>43</v>
      </c>
      <c r="D89" s="54">
        <v>48</v>
      </c>
      <c r="E89" s="54">
        <v>63</v>
      </c>
      <c r="F89" s="54">
        <v>62</v>
      </c>
      <c r="G89" s="54">
        <v>68</v>
      </c>
      <c r="H89" s="54">
        <v>73</v>
      </c>
      <c r="I89" s="95"/>
    </row>
    <row r="90" spans="1:9" x14ac:dyDescent="0.25">
      <c r="A90" s="102"/>
      <c r="B90" s="51" t="s">
        <v>69</v>
      </c>
      <c r="C90" s="59">
        <v>0</v>
      </c>
      <c r="D90" s="59">
        <v>4</v>
      </c>
      <c r="E90" s="55">
        <v>0</v>
      </c>
      <c r="F90" s="55">
        <v>3</v>
      </c>
      <c r="G90" s="55">
        <v>3</v>
      </c>
      <c r="H90" s="55">
        <v>4</v>
      </c>
      <c r="I90" s="64"/>
    </row>
    <row r="91" spans="1:9" x14ac:dyDescent="0.25">
      <c r="A91" s="102"/>
      <c r="B91" s="51" t="s">
        <v>70</v>
      </c>
      <c r="C91" s="59">
        <v>0</v>
      </c>
      <c r="D91" s="59">
        <v>0</v>
      </c>
      <c r="E91" s="55">
        <v>0</v>
      </c>
      <c r="F91" s="55">
        <v>0</v>
      </c>
      <c r="G91" s="55">
        <v>0</v>
      </c>
      <c r="H91" s="55">
        <v>0</v>
      </c>
      <c r="I91" s="64"/>
    </row>
    <row r="92" spans="1:9" x14ac:dyDescent="0.25">
      <c r="A92" s="102"/>
      <c r="B92" s="51" t="s">
        <v>71</v>
      </c>
      <c r="C92" s="59">
        <v>7</v>
      </c>
      <c r="D92" s="59">
        <v>8</v>
      </c>
      <c r="E92" s="55">
        <v>7</v>
      </c>
      <c r="F92" s="55">
        <v>14</v>
      </c>
      <c r="G92" s="55">
        <v>19</v>
      </c>
      <c r="H92" s="55">
        <v>23</v>
      </c>
      <c r="I92" s="64"/>
    </row>
    <row r="93" spans="1:9" ht="15.75" thickBot="1" x14ac:dyDescent="0.3">
      <c r="A93" s="108"/>
      <c r="B93" s="52" t="s">
        <v>72</v>
      </c>
      <c r="C93" s="60">
        <f>SUM(C89:C91)/(SUM(C89:C91)+C92)</f>
        <v>0.86</v>
      </c>
      <c r="D93" s="60">
        <f t="shared" ref="D93:H93" si="17">SUM(D89:D91)/(SUM(D89:D91)+D92)</f>
        <v>0.8666666666666667</v>
      </c>
      <c r="E93" s="60">
        <f t="shared" si="17"/>
        <v>0.9</v>
      </c>
      <c r="F93" s="60">
        <f t="shared" si="17"/>
        <v>0.82278481012658233</v>
      </c>
      <c r="G93" s="60">
        <f t="shared" si="17"/>
        <v>0.78888888888888886</v>
      </c>
      <c r="H93" s="60">
        <f t="shared" si="17"/>
        <v>0.77</v>
      </c>
      <c r="I93" s="94">
        <f>AVERAGE(C93:H93)</f>
        <v>0.83472339428035625</v>
      </c>
    </row>
    <row r="94" spans="1:9" ht="15.75" thickTop="1" x14ac:dyDescent="0.25">
      <c r="A94" s="107" t="s">
        <v>41</v>
      </c>
      <c r="B94" s="53" t="s">
        <v>7</v>
      </c>
      <c r="C94" s="54">
        <v>41</v>
      </c>
      <c r="D94" s="54">
        <v>46</v>
      </c>
      <c r="E94" s="54">
        <v>57</v>
      </c>
      <c r="F94" s="54">
        <v>69</v>
      </c>
      <c r="G94" s="54">
        <v>77</v>
      </c>
      <c r="H94" s="54">
        <v>78</v>
      </c>
      <c r="I94" s="95"/>
    </row>
    <row r="95" spans="1:9" x14ac:dyDescent="0.25">
      <c r="A95" s="102"/>
      <c r="B95" s="51" t="s">
        <v>69</v>
      </c>
      <c r="C95" s="59">
        <v>2</v>
      </c>
      <c r="D95" s="59">
        <v>2</v>
      </c>
      <c r="E95" s="55">
        <v>7</v>
      </c>
      <c r="F95" s="55">
        <v>2</v>
      </c>
      <c r="G95" s="55">
        <v>1</v>
      </c>
      <c r="H95" s="55">
        <v>1</v>
      </c>
      <c r="I95" s="64"/>
    </row>
    <row r="96" spans="1:9" x14ac:dyDescent="0.25">
      <c r="A96" s="102"/>
      <c r="B96" s="51" t="s">
        <v>70</v>
      </c>
      <c r="C96" s="59">
        <v>0</v>
      </c>
      <c r="D96" s="59">
        <v>0</v>
      </c>
      <c r="E96" s="55">
        <v>0</v>
      </c>
      <c r="F96" s="55">
        <v>0</v>
      </c>
      <c r="G96" s="55">
        <v>0</v>
      </c>
      <c r="H96" s="55">
        <v>0</v>
      </c>
      <c r="I96" s="64"/>
    </row>
    <row r="97" spans="1:9" x14ac:dyDescent="0.25">
      <c r="A97" s="102"/>
      <c r="B97" s="51" t="s">
        <v>71</v>
      </c>
      <c r="C97" s="59">
        <v>7</v>
      </c>
      <c r="D97" s="59">
        <v>12</v>
      </c>
      <c r="E97" s="55">
        <v>6</v>
      </c>
      <c r="F97" s="55">
        <v>9</v>
      </c>
      <c r="G97" s="55">
        <v>12</v>
      </c>
      <c r="H97" s="55">
        <v>21</v>
      </c>
      <c r="I97" s="64"/>
    </row>
    <row r="98" spans="1:9" ht="15.75" thickBot="1" x14ac:dyDescent="0.3">
      <c r="A98" s="108"/>
      <c r="B98" s="52" t="s">
        <v>72</v>
      </c>
      <c r="C98" s="60">
        <f>SUM(C94:C96)/(SUM(C94:C96)+C97)</f>
        <v>0.86</v>
      </c>
      <c r="D98" s="60">
        <f t="shared" ref="D98:H98" si="18">SUM(D94:D96)/(SUM(D94:D96)+D97)</f>
        <v>0.8</v>
      </c>
      <c r="E98" s="60">
        <f t="shared" si="18"/>
        <v>0.91428571428571426</v>
      </c>
      <c r="F98" s="60">
        <f t="shared" si="18"/>
        <v>0.88749999999999996</v>
      </c>
      <c r="G98" s="60">
        <f t="shared" si="18"/>
        <v>0.8666666666666667</v>
      </c>
      <c r="H98" s="60">
        <f t="shared" si="18"/>
        <v>0.79</v>
      </c>
      <c r="I98" s="94">
        <f>AVERAGE(C98:H98)</f>
        <v>0.8530753968253969</v>
      </c>
    </row>
    <row r="99" spans="1:9" ht="15.75" thickTop="1" x14ac:dyDescent="0.25">
      <c r="A99" s="107" t="s">
        <v>42</v>
      </c>
      <c r="B99" s="53" t="s">
        <v>7</v>
      </c>
      <c r="C99" s="54">
        <v>43</v>
      </c>
      <c r="D99" s="54">
        <v>43</v>
      </c>
      <c r="E99" s="54">
        <v>54</v>
      </c>
      <c r="F99" s="54">
        <v>65</v>
      </c>
      <c r="G99" s="54">
        <v>78</v>
      </c>
      <c r="H99" s="54">
        <v>76</v>
      </c>
      <c r="I99" s="95"/>
    </row>
    <row r="100" spans="1:9" x14ac:dyDescent="0.25">
      <c r="A100" s="102"/>
      <c r="B100" s="51" t="s">
        <v>69</v>
      </c>
      <c r="C100" s="59">
        <v>0</v>
      </c>
      <c r="D100" s="59">
        <v>3</v>
      </c>
      <c r="E100" s="55">
        <v>9</v>
      </c>
      <c r="F100" s="55">
        <v>2</v>
      </c>
      <c r="G100" s="55">
        <v>1</v>
      </c>
      <c r="H100" s="55">
        <v>2</v>
      </c>
      <c r="I100" s="64"/>
    </row>
    <row r="101" spans="1:9" x14ac:dyDescent="0.25">
      <c r="A101" s="102"/>
      <c r="B101" s="51" t="s">
        <v>70</v>
      </c>
      <c r="C101" s="59">
        <v>0</v>
      </c>
      <c r="D101" s="59">
        <v>1</v>
      </c>
      <c r="E101" s="55">
        <v>0</v>
      </c>
      <c r="F101" s="55">
        <v>0</v>
      </c>
      <c r="G101" s="55">
        <v>0</v>
      </c>
      <c r="H101" s="55">
        <v>0</v>
      </c>
      <c r="I101" s="64"/>
    </row>
    <row r="102" spans="1:9" x14ac:dyDescent="0.25">
      <c r="A102" s="102"/>
      <c r="B102" s="51" t="s">
        <v>71</v>
      </c>
      <c r="C102" s="59">
        <v>7</v>
      </c>
      <c r="D102" s="59">
        <v>13</v>
      </c>
      <c r="E102" s="55">
        <v>7</v>
      </c>
      <c r="F102" s="55">
        <v>13</v>
      </c>
      <c r="G102" s="55">
        <v>11</v>
      </c>
      <c r="H102" s="55">
        <v>22</v>
      </c>
      <c r="I102" s="64"/>
    </row>
    <row r="103" spans="1:9" ht="15.75" thickBot="1" x14ac:dyDescent="0.3">
      <c r="A103" s="108"/>
      <c r="B103" s="52" t="s">
        <v>72</v>
      </c>
      <c r="C103" s="60">
        <f>SUM(C99:C101)/(SUM(C99:C101)+C102)</f>
        <v>0.86</v>
      </c>
      <c r="D103" s="60">
        <f t="shared" ref="D103:H103" si="19">SUM(D99:D101)/(SUM(D99:D101)+D102)</f>
        <v>0.78333333333333333</v>
      </c>
      <c r="E103" s="60">
        <f t="shared" si="19"/>
        <v>0.9</v>
      </c>
      <c r="F103" s="60">
        <f t="shared" si="19"/>
        <v>0.83750000000000002</v>
      </c>
      <c r="G103" s="60">
        <f t="shared" si="19"/>
        <v>0.87777777777777777</v>
      </c>
      <c r="H103" s="60">
        <f t="shared" si="19"/>
        <v>0.78</v>
      </c>
      <c r="I103" s="94">
        <f>AVERAGE(C103:H103)</f>
        <v>0.83976851851851864</v>
      </c>
    </row>
    <row r="104" spans="1:9" ht="15.75" thickTop="1" x14ac:dyDescent="0.25">
      <c r="A104" s="107" t="s">
        <v>43</v>
      </c>
      <c r="B104" s="53" t="s">
        <v>7</v>
      </c>
      <c r="C104" s="54">
        <v>49</v>
      </c>
      <c r="D104" s="54">
        <v>50</v>
      </c>
      <c r="E104" s="54">
        <v>48</v>
      </c>
      <c r="F104" s="54">
        <v>65</v>
      </c>
      <c r="G104" s="54">
        <v>72</v>
      </c>
      <c r="H104" s="54">
        <v>84</v>
      </c>
      <c r="I104" s="95"/>
    </row>
    <row r="105" spans="1:9" x14ac:dyDescent="0.25">
      <c r="A105" s="102"/>
      <c r="B105" s="51" t="s">
        <v>69</v>
      </c>
      <c r="C105" s="59">
        <v>0</v>
      </c>
      <c r="D105" s="59">
        <v>2</v>
      </c>
      <c r="E105" s="55">
        <v>13</v>
      </c>
      <c r="F105" s="55">
        <v>1</v>
      </c>
      <c r="G105" s="55">
        <v>0</v>
      </c>
      <c r="H105" s="55">
        <v>0</v>
      </c>
      <c r="I105" s="64"/>
    </row>
    <row r="106" spans="1:9" x14ac:dyDescent="0.25">
      <c r="A106" s="102"/>
      <c r="B106" s="51" t="s">
        <v>70</v>
      </c>
      <c r="C106" s="59">
        <v>0</v>
      </c>
      <c r="D106" s="59">
        <v>0</v>
      </c>
      <c r="E106" s="55">
        <v>0</v>
      </c>
      <c r="F106" s="55">
        <v>0</v>
      </c>
      <c r="G106" s="55">
        <v>1</v>
      </c>
      <c r="H106" s="55">
        <v>0</v>
      </c>
      <c r="I106" s="64"/>
    </row>
    <row r="107" spans="1:9" x14ac:dyDescent="0.25">
      <c r="A107" s="102"/>
      <c r="B107" s="51" t="s">
        <v>71</v>
      </c>
      <c r="C107" s="59">
        <v>1</v>
      </c>
      <c r="D107" s="59">
        <v>8</v>
      </c>
      <c r="E107" s="55">
        <v>9</v>
      </c>
      <c r="F107" s="55">
        <v>13</v>
      </c>
      <c r="G107" s="55">
        <v>17</v>
      </c>
      <c r="H107" s="55">
        <v>16</v>
      </c>
      <c r="I107" s="64"/>
    </row>
    <row r="108" spans="1:9" ht="15.75" thickBot="1" x14ac:dyDescent="0.3">
      <c r="A108" s="108"/>
      <c r="B108" s="52" t="s">
        <v>72</v>
      </c>
      <c r="C108" s="60">
        <f>SUM(C104:C106)/(SUM(C104:C106)+C107)</f>
        <v>0.98</v>
      </c>
      <c r="D108" s="60">
        <f t="shared" ref="D108:H108" si="20">SUM(D104:D106)/(SUM(D104:D106)+D107)</f>
        <v>0.8666666666666667</v>
      </c>
      <c r="E108" s="60">
        <f t="shared" si="20"/>
        <v>0.87142857142857144</v>
      </c>
      <c r="F108" s="60">
        <f t="shared" si="20"/>
        <v>0.83544303797468356</v>
      </c>
      <c r="G108" s="60">
        <f t="shared" si="20"/>
        <v>0.81111111111111112</v>
      </c>
      <c r="H108" s="60">
        <f t="shared" si="20"/>
        <v>0.84</v>
      </c>
      <c r="I108" s="94">
        <f>AVERAGE(C108:H108)</f>
        <v>0.86744156453017218</v>
      </c>
    </row>
    <row r="109" spans="1:9" ht="15.75" thickTop="1" x14ac:dyDescent="0.25">
      <c r="A109" s="107" t="s">
        <v>44</v>
      </c>
      <c r="B109" s="53" t="s">
        <v>7</v>
      </c>
      <c r="C109" s="54">
        <v>40</v>
      </c>
      <c r="D109" s="54">
        <v>20</v>
      </c>
      <c r="E109" s="54">
        <v>59</v>
      </c>
      <c r="F109" s="54">
        <v>62</v>
      </c>
      <c r="G109" s="54">
        <v>70</v>
      </c>
      <c r="H109" s="54">
        <v>81</v>
      </c>
      <c r="I109" s="95"/>
    </row>
    <row r="110" spans="1:9" x14ac:dyDescent="0.25">
      <c r="A110" s="102"/>
      <c r="B110" s="51" t="s">
        <v>69</v>
      </c>
      <c r="C110" s="59">
        <v>0</v>
      </c>
      <c r="D110" s="59">
        <v>1</v>
      </c>
      <c r="E110" s="55">
        <v>0</v>
      </c>
      <c r="F110" s="55">
        <v>4</v>
      </c>
      <c r="G110" s="55">
        <v>1</v>
      </c>
      <c r="H110" s="55">
        <v>2</v>
      </c>
      <c r="I110" s="64"/>
    </row>
    <row r="111" spans="1:9" x14ac:dyDescent="0.25">
      <c r="A111" s="102"/>
      <c r="B111" s="51" t="s">
        <v>70</v>
      </c>
      <c r="C111" s="59">
        <v>0</v>
      </c>
      <c r="D111" s="59">
        <v>0</v>
      </c>
      <c r="E111" s="55">
        <v>0</v>
      </c>
      <c r="F111" s="55">
        <v>0</v>
      </c>
      <c r="G111" s="55">
        <v>0</v>
      </c>
      <c r="H111" s="55">
        <v>0</v>
      </c>
      <c r="I111" s="64"/>
    </row>
    <row r="112" spans="1:9" x14ac:dyDescent="0.25">
      <c r="A112" s="102"/>
      <c r="B112" s="51" t="s">
        <v>71</v>
      </c>
      <c r="C112" s="59">
        <v>9</v>
      </c>
      <c r="D112" s="59">
        <v>9</v>
      </c>
      <c r="E112" s="55">
        <v>11</v>
      </c>
      <c r="F112" s="55">
        <v>14</v>
      </c>
      <c r="G112" s="55">
        <v>18</v>
      </c>
      <c r="H112" s="55">
        <v>17</v>
      </c>
      <c r="I112" s="64"/>
    </row>
    <row r="113" spans="1:9" ht="15.75" thickBot="1" x14ac:dyDescent="0.3">
      <c r="A113" s="108"/>
      <c r="B113" s="52" t="s">
        <v>72</v>
      </c>
      <c r="C113" s="60">
        <f>SUM(C109:C111)/(SUM(C109:C111)+C112)</f>
        <v>0.81632653061224492</v>
      </c>
      <c r="D113" s="60">
        <f t="shared" ref="D113:H113" si="21">SUM(D109:D111)/(SUM(D109:D111)+D112)</f>
        <v>0.7</v>
      </c>
      <c r="E113" s="60">
        <f t="shared" si="21"/>
        <v>0.84285714285714286</v>
      </c>
      <c r="F113" s="60">
        <f t="shared" si="21"/>
        <v>0.82499999999999996</v>
      </c>
      <c r="G113" s="60">
        <f t="shared" si="21"/>
        <v>0.797752808988764</v>
      </c>
      <c r="H113" s="60">
        <f t="shared" si="21"/>
        <v>0.83</v>
      </c>
      <c r="I113" s="94">
        <f>AVERAGE(C113:H113)</f>
        <v>0.80198941374302535</v>
      </c>
    </row>
    <row r="114" spans="1:9" ht="15.75" thickTop="1" x14ac:dyDescent="0.25">
      <c r="A114" s="107" t="s">
        <v>45</v>
      </c>
      <c r="B114" s="53" t="s">
        <v>7</v>
      </c>
      <c r="C114" s="54">
        <v>40</v>
      </c>
      <c r="D114" s="54">
        <v>47</v>
      </c>
      <c r="E114" s="54">
        <v>48</v>
      </c>
      <c r="F114" s="54">
        <v>65</v>
      </c>
      <c r="G114" s="54">
        <v>60</v>
      </c>
      <c r="H114" s="54">
        <v>79</v>
      </c>
      <c r="I114" s="95"/>
    </row>
    <row r="115" spans="1:9" x14ac:dyDescent="0.25">
      <c r="A115" s="102"/>
      <c r="B115" s="51" t="s">
        <v>69</v>
      </c>
      <c r="C115" s="59">
        <v>0</v>
      </c>
      <c r="D115" s="59">
        <v>2</v>
      </c>
      <c r="E115" s="55">
        <v>9</v>
      </c>
      <c r="F115" s="55">
        <v>1</v>
      </c>
      <c r="G115" s="55">
        <v>4</v>
      </c>
      <c r="H115" s="55">
        <v>2</v>
      </c>
      <c r="I115" s="64"/>
    </row>
    <row r="116" spans="1:9" x14ac:dyDescent="0.25">
      <c r="A116" s="102"/>
      <c r="B116" s="51" t="s">
        <v>70</v>
      </c>
      <c r="C116" s="59">
        <v>0</v>
      </c>
      <c r="D116" s="59">
        <v>0</v>
      </c>
      <c r="E116" s="55">
        <v>0</v>
      </c>
      <c r="F116" s="55">
        <v>0</v>
      </c>
      <c r="G116" s="55">
        <v>1</v>
      </c>
      <c r="H116" s="55">
        <v>0</v>
      </c>
      <c r="I116" s="64"/>
    </row>
    <row r="117" spans="1:9" x14ac:dyDescent="0.25">
      <c r="A117" s="102"/>
      <c r="B117" s="51" t="s">
        <v>71</v>
      </c>
      <c r="C117" s="59">
        <v>10</v>
      </c>
      <c r="D117" s="59">
        <v>10</v>
      </c>
      <c r="E117" s="55">
        <v>13</v>
      </c>
      <c r="F117" s="55">
        <v>14</v>
      </c>
      <c r="G117" s="55">
        <v>25</v>
      </c>
      <c r="H117" s="55">
        <v>19</v>
      </c>
      <c r="I117" s="64"/>
    </row>
    <row r="118" spans="1:9" ht="15.75" thickBot="1" x14ac:dyDescent="0.3">
      <c r="A118" s="108"/>
      <c r="B118" s="52" t="s">
        <v>72</v>
      </c>
      <c r="C118" s="60">
        <f>SUM(C114:C116)/(SUM(C114:C116)+C117)</f>
        <v>0.8</v>
      </c>
      <c r="D118" s="60">
        <f t="shared" ref="D118:H118" si="22">SUM(D114:D116)/(SUM(D114:D116)+D117)</f>
        <v>0.83050847457627119</v>
      </c>
      <c r="E118" s="60">
        <f t="shared" si="22"/>
        <v>0.81428571428571428</v>
      </c>
      <c r="F118" s="60">
        <f t="shared" si="22"/>
        <v>0.82499999999999996</v>
      </c>
      <c r="G118" s="60">
        <f t="shared" si="22"/>
        <v>0.72222222222222221</v>
      </c>
      <c r="H118" s="60">
        <f t="shared" si="22"/>
        <v>0.81</v>
      </c>
      <c r="I118" s="94">
        <f>AVERAGE(C118:H118)</f>
        <v>0.80033606851403472</v>
      </c>
    </row>
    <row r="119" spans="1:9" ht="15.75" thickTop="1" x14ac:dyDescent="0.25">
      <c r="A119" s="107" t="s">
        <v>46</v>
      </c>
      <c r="B119" s="53" t="s">
        <v>7</v>
      </c>
      <c r="C119" s="54">
        <v>42</v>
      </c>
      <c r="D119" s="54">
        <v>50</v>
      </c>
      <c r="E119" s="54">
        <v>58</v>
      </c>
      <c r="F119" s="54">
        <v>69</v>
      </c>
      <c r="G119" s="54">
        <v>80</v>
      </c>
      <c r="H119" s="54">
        <v>76</v>
      </c>
      <c r="I119" s="95"/>
    </row>
    <row r="120" spans="1:9" x14ac:dyDescent="0.25">
      <c r="A120" s="102"/>
      <c r="B120" s="51" t="s">
        <v>69</v>
      </c>
      <c r="C120" s="59">
        <v>2</v>
      </c>
      <c r="D120" s="59">
        <v>0</v>
      </c>
      <c r="E120" s="55">
        <v>1</v>
      </c>
      <c r="F120" s="55">
        <v>1</v>
      </c>
      <c r="G120" s="55">
        <v>0</v>
      </c>
      <c r="H120" s="55">
        <v>0</v>
      </c>
      <c r="I120" s="64"/>
    </row>
    <row r="121" spans="1:9" x14ac:dyDescent="0.25">
      <c r="A121" s="102"/>
      <c r="B121" s="51" t="s">
        <v>70</v>
      </c>
      <c r="C121" s="59">
        <v>0</v>
      </c>
      <c r="D121" s="59">
        <v>1</v>
      </c>
      <c r="E121" s="55">
        <v>0</v>
      </c>
      <c r="F121" s="55">
        <v>0</v>
      </c>
      <c r="G121" s="55">
        <v>0</v>
      </c>
      <c r="H121" s="55">
        <v>0</v>
      </c>
      <c r="I121" s="64"/>
    </row>
    <row r="122" spans="1:9" x14ac:dyDescent="0.25">
      <c r="A122" s="102"/>
      <c r="B122" s="51" t="s">
        <v>71</v>
      </c>
      <c r="C122" s="59">
        <v>6</v>
      </c>
      <c r="D122" s="59">
        <v>9</v>
      </c>
      <c r="E122" s="55">
        <v>11</v>
      </c>
      <c r="F122" s="55">
        <v>10</v>
      </c>
      <c r="G122" s="55">
        <v>10</v>
      </c>
      <c r="H122" s="55">
        <v>24</v>
      </c>
      <c r="I122" s="64"/>
    </row>
    <row r="123" spans="1:9" ht="15.75" thickBot="1" x14ac:dyDescent="0.3">
      <c r="A123" s="108"/>
      <c r="B123" s="52" t="s">
        <v>72</v>
      </c>
      <c r="C123" s="60">
        <f>SUM(C119:C121)/(SUM(C119:C121)+C122)</f>
        <v>0.88</v>
      </c>
      <c r="D123" s="60">
        <f t="shared" ref="D123:H123" si="23">SUM(D119:D121)/(SUM(D119:D121)+D122)</f>
        <v>0.85</v>
      </c>
      <c r="E123" s="60">
        <f t="shared" si="23"/>
        <v>0.84285714285714286</v>
      </c>
      <c r="F123" s="60">
        <f t="shared" si="23"/>
        <v>0.875</v>
      </c>
      <c r="G123" s="60">
        <f t="shared" si="23"/>
        <v>0.88888888888888884</v>
      </c>
      <c r="H123" s="60">
        <f t="shared" si="23"/>
        <v>0.76</v>
      </c>
      <c r="I123" s="94">
        <f>AVERAGE(C123:H123)</f>
        <v>0.84945767195767186</v>
      </c>
    </row>
    <row r="124" spans="1:9" ht="15.75" thickTop="1" x14ac:dyDescent="0.25">
      <c r="A124" s="107" t="s">
        <v>47</v>
      </c>
      <c r="B124" s="53" t="s">
        <v>7</v>
      </c>
      <c r="C124" s="54">
        <v>38</v>
      </c>
      <c r="D124" s="54">
        <v>51</v>
      </c>
      <c r="E124" s="54">
        <v>60</v>
      </c>
      <c r="F124" s="54">
        <v>63</v>
      </c>
      <c r="G124" s="54">
        <v>71</v>
      </c>
      <c r="H124" s="54">
        <v>86</v>
      </c>
      <c r="I124" s="95"/>
    </row>
    <row r="125" spans="1:9" x14ac:dyDescent="0.25">
      <c r="A125" s="102"/>
      <c r="B125" s="51" t="s">
        <v>69</v>
      </c>
      <c r="C125" s="59">
        <v>1</v>
      </c>
      <c r="D125" s="59">
        <v>1</v>
      </c>
      <c r="E125" s="55">
        <v>1</v>
      </c>
      <c r="F125" s="55">
        <v>8</v>
      </c>
      <c r="G125" s="55">
        <v>1</v>
      </c>
      <c r="H125" s="55">
        <v>0</v>
      </c>
      <c r="I125" s="64"/>
    </row>
    <row r="126" spans="1:9" x14ac:dyDescent="0.25">
      <c r="A126" s="102"/>
      <c r="B126" s="51" t="s">
        <v>70</v>
      </c>
      <c r="C126" s="59">
        <v>0</v>
      </c>
      <c r="D126" s="59">
        <v>0</v>
      </c>
      <c r="E126" s="55">
        <v>0</v>
      </c>
      <c r="F126" s="55">
        <v>0</v>
      </c>
      <c r="G126" s="55">
        <v>0</v>
      </c>
      <c r="H126" s="55">
        <v>0</v>
      </c>
      <c r="I126" s="64"/>
    </row>
    <row r="127" spans="1:9" x14ac:dyDescent="0.25">
      <c r="A127" s="102"/>
      <c r="B127" s="51" t="s">
        <v>71</v>
      </c>
      <c r="C127" s="59">
        <v>11</v>
      </c>
      <c r="D127" s="59">
        <v>8</v>
      </c>
      <c r="E127" s="55">
        <v>9</v>
      </c>
      <c r="F127" s="55">
        <v>9</v>
      </c>
      <c r="G127" s="55">
        <v>18</v>
      </c>
      <c r="H127" s="55">
        <v>14</v>
      </c>
      <c r="I127" s="64"/>
    </row>
    <row r="128" spans="1:9" ht="15.75" thickBot="1" x14ac:dyDescent="0.3">
      <c r="A128" s="108"/>
      <c r="B128" s="52" t="s">
        <v>72</v>
      </c>
      <c r="C128" s="60">
        <f>SUM(C124:C126)/(SUM(C124:C126)+C127)</f>
        <v>0.78</v>
      </c>
      <c r="D128" s="60">
        <f t="shared" ref="D128:H128" si="24">SUM(D124:D126)/(SUM(D124:D126)+D127)</f>
        <v>0.8666666666666667</v>
      </c>
      <c r="E128" s="60">
        <f t="shared" si="24"/>
        <v>0.87142857142857144</v>
      </c>
      <c r="F128" s="60">
        <f t="shared" si="24"/>
        <v>0.88749999999999996</v>
      </c>
      <c r="G128" s="60">
        <f t="shared" si="24"/>
        <v>0.8</v>
      </c>
      <c r="H128" s="60">
        <f t="shared" si="24"/>
        <v>0.86</v>
      </c>
      <c r="I128" s="94">
        <f>AVERAGE(C128:H128)</f>
        <v>0.84426587301587308</v>
      </c>
    </row>
    <row r="129" spans="1:9" ht="15.75" thickTop="1" x14ac:dyDescent="0.25">
      <c r="A129" s="107" t="s">
        <v>48</v>
      </c>
      <c r="B129" s="53" t="s">
        <v>7</v>
      </c>
      <c r="C129" s="54">
        <v>44</v>
      </c>
      <c r="D129" s="54">
        <v>40</v>
      </c>
      <c r="E129" s="54">
        <v>60</v>
      </c>
      <c r="F129" s="54">
        <v>70</v>
      </c>
      <c r="G129" s="54">
        <v>65</v>
      </c>
      <c r="H129" s="54">
        <v>80</v>
      </c>
      <c r="I129" s="95"/>
    </row>
    <row r="130" spans="1:9" x14ac:dyDescent="0.25">
      <c r="A130" s="102"/>
      <c r="B130" s="51" t="s">
        <v>69</v>
      </c>
      <c r="C130" s="59">
        <v>1</v>
      </c>
      <c r="D130" s="59">
        <v>5</v>
      </c>
      <c r="E130" s="55">
        <v>3</v>
      </c>
      <c r="F130" s="55">
        <v>1</v>
      </c>
      <c r="G130" s="55">
        <v>5</v>
      </c>
      <c r="H130" s="55">
        <v>3</v>
      </c>
      <c r="I130" s="64"/>
    </row>
    <row r="131" spans="1:9" x14ac:dyDescent="0.25">
      <c r="A131" s="102"/>
      <c r="B131" s="51" t="s">
        <v>70</v>
      </c>
      <c r="C131" s="59">
        <v>0</v>
      </c>
      <c r="D131" s="59">
        <v>0</v>
      </c>
      <c r="E131" s="55">
        <v>0</v>
      </c>
      <c r="F131" s="55">
        <v>0</v>
      </c>
      <c r="G131" s="55">
        <v>0</v>
      </c>
      <c r="H131" s="55">
        <v>0</v>
      </c>
      <c r="I131" s="64"/>
    </row>
    <row r="132" spans="1:9" x14ac:dyDescent="0.25">
      <c r="A132" s="102"/>
      <c r="B132" s="51" t="s">
        <v>71</v>
      </c>
      <c r="C132" s="59">
        <v>5</v>
      </c>
      <c r="D132" s="59">
        <v>15</v>
      </c>
      <c r="E132" s="55">
        <v>7</v>
      </c>
      <c r="F132" s="55">
        <v>9</v>
      </c>
      <c r="G132" s="55">
        <v>20</v>
      </c>
      <c r="H132" s="55">
        <v>17</v>
      </c>
      <c r="I132" s="64"/>
    </row>
    <row r="133" spans="1:9" ht="15.75" thickBot="1" x14ac:dyDescent="0.3">
      <c r="A133" s="108"/>
      <c r="B133" s="52" t="s">
        <v>72</v>
      </c>
      <c r="C133" s="60">
        <f>SUM(C129:C131)/(SUM(C129:C131)+C132)</f>
        <v>0.9</v>
      </c>
      <c r="D133" s="60">
        <f t="shared" ref="D133:H133" si="25">SUM(D129:D131)/(SUM(D129:D131)+D132)</f>
        <v>0.75</v>
      </c>
      <c r="E133" s="60">
        <f t="shared" si="25"/>
        <v>0.9</v>
      </c>
      <c r="F133" s="60">
        <f t="shared" si="25"/>
        <v>0.88749999999999996</v>
      </c>
      <c r="G133" s="60">
        <f t="shared" si="25"/>
        <v>0.77777777777777779</v>
      </c>
      <c r="H133" s="60">
        <f t="shared" si="25"/>
        <v>0.83</v>
      </c>
      <c r="I133" s="94">
        <f>AVERAGE(C133:H133)</f>
        <v>0.84087962962962959</v>
      </c>
    </row>
    <row r="134" spans="1:9" ht="15.75" thickTop="1" x14ac:dyDescent="0.25">
      <c r="A134" s="107" t="s">
        <v>49</v>
      </c>
      <c r="B134" s="53" t="s">
        <v>7</v>
      </c>
      <c r="C134" s="54">
        <v>38</v>
      </c>
      <c r="D134" s="54">
        <v>44</v>
      </c>
      <c r="E134" s="54">
        <v>54</v>
      </c>
      <c r="F134" s="54">
        <v>66</v>
      </c>
      <c r="G134" s="54">
        <v>70</v>
      </c>
      <c r="H134" s="54">
        <v>79</v>
      </c>
      <c r="I134" s="95"/>
    </row>
    <row r="135" spans="1:9" x14ac:dyDescent="0.25">
      <c r="A135" s="102"/>
      <c r="B135" s="51" t="s">
        <v>69</v>
      </c>
      <c r="C135" s="59">
        <v>1</v>
      </c>
      <c r="D135" s="59">
        <v>2</v>
      </c>
      <c r="E135" s="55">
        <v>2</v>
      </c>
      <c r="F135" s="55">
        <v>1</v>
      </c>
      <c r="G135" s="55">
        <v>1</v>
      </c>
      <c r="H135" s="55">
        <v>3</v>
      </c>
      <c r="I135" s="64"/>
    </row>
    <row r="136" spans="1:9" x14ac:dyDescent="0.25">
      <c r="A136" s="102"/>
      <c r="B136" s="51" t="s">
        <v>70</v>
      </c>
      <c r="C136" s="59">
        <v>0</v>
      </c>
      <c r="D136" s="59">
        <v>0</v>
      </c>
      <c r="E136" s="55">
        <v>0</v>
      </c>
      <c r="F136" s="55">
        <v>0</v>
      </c>
      <c r="G136" s="55">
        <v>0</v>
      </c>
      <c r="H136" s="55">
        <v>0</v>
      </c>
      <c r="I136" s="64"/>
    </row>
    <row r="137" spans="1:9" x14ac:dyDescent="0.25">
      <c r="A137" s="102"/>
      <c r="B137" s="51" t="s">
        <v>71</v>
      </c>
      <c r="C137" s="59">
        <v>10</v>
      </c>
      <c r="D137" s="59">
        <v>14</v>
      </c>
      <c r="E137" s="55">
        <v>14</v>
      </c>
      <c r="F137" s="55">
        <v>13</v>
      </c>
      <c r="G137" s="55">
        <v>19</v>
      </c>
      <c r="H137" s="55">
        <v>18</v>
      </c>
      <c r="I137" s="64"/>
    </row>
    <row r="138" spans="1:9" ht="15.75" thickBot="1" x14ac:dyDescent="0.3">
      <c r="A138" s="108"/>
      <c r="B138" s="52" t="s">
        <v>72</v>
      </c>
      <c r="C138" s="60">
        <f>SUM(C134:C136)/(SUM(C134:C136)+C137)</f>
        <v>0.79591836734693877</v>
      </c>
      <c r="D138" s="60">
        <f t="shared" ref="D138:H138" si="26">SUM(D134:D136)/(SUM(D134:D136)+D137)</f>
        <v>0.76666666666666672</v>
      </c>
      <c r="E138" s="60">
        <f t="shared" si="26"/>
        <v>0.8</v>
      </c>
      <c r="F138" s="60">
        <f t="shared" si="26"/>
        <v>0.83750000000000002</v>
      </c>
      <c r="G138" s="60">
        <f t="shared" si="26"/>
        <v>0.78888888888888886</v>
      </c>
      <c r="H138" s="60">
        <f t="shared" si="26"/>
        <v>0.82</v>
      </c>
      <c r="I138" s="94">
        <f>AVERAGE(C138:H138)</f>
        <v>0.80149565381708232</v>
      </c>
    </row>
    <row r="139" spans="1:9" ht="15.75" thickTop="1" x14ac:dyDescent="0.25">
      <c r="A139" s="107" t="s">
        <v>50</v>
      </c>
      <c r="B139" s="53" t="s">
        <v>7</v>
      </c>
      <c r="C139" s="54">
        <v>36</v>
      </c>
      <c r="D139" s="54">
        <v>50</v>
      </c>
      <c r="E139" s="54">
        <v>54</v>
      </c>
      <c r="F139" s="54">
        <v>68</v>
      </c>
      <c r="G139" s="54">
        <v>75</v>
      </c>
      <c r="H139" s="54">
        <v>78</v>
      </c>
      <c r="I139" s="95"/>
    </row>
    <row r="140" spans="1:9" x14ac:dyDescent="0.25">
      <c r="A140" s="102"/>
      <c r="B140" s="51" t="s">
        <v>69</v>
      </c>
      <c r="C140" s="59">
        <v>1</v>
      </c>
      <c r="D140" s="59">
        <v>3</v>
      </c>
      <c r="E140" s="55">
        <v>2</v>
      </c>
      <c r="F140" s="55">
        <v>2</v>
      </c>
      <c r="G140" s="55">
        <v>1</v>
      </c>
      <c r="H140" s="55">
        <v>3</v>
      </c>
      <c r="I140" s="64"/>
    </row>
    <row r="141" spans="1:9" x14ac:dyDescent="0.25">
      <c r="A141" s="102"/>
      <c r="B141" s="51" t="s">
        <v>70</v>
      </c>
      <c r="C141" s="59">
        <v>0</v>
      </c>
      <c r="D141" s="59">
        <v>0</v>
      </c>
      <c r="E141" s="55">
        <v>0</v>
      </c>
      <c r="F141" s="55">
        <v>0</v>
      </c>
      <c r="G141" s="55">
        <v>0</v>
      </c>
      <c r="H141" s="55">
        <v>0</v>
      </c>
      <c r="I141" s="64"/>
    </row>
    <row r="142" spans="1:9" x14ac:dyDescent="0.25">
      <c r="A142" s="102"/>
      <c r="B142" s="51" t="s">
        <v>71</v>
      </c>
      <c r="C142" s="59">
        <v>13</v>
      </c>
      <c r="D142" s="59">
        <v>7</v>
      </c>
      <c r="E142" s="55">
        <v>14</v>
      </c>
      <c r="F142" s="55">
        <v>10</v>
      </c>
      <c r="G142" s="55">
        <v>14</v>
      </c>
      <c r="H142" s="55">
        <v>19</v>
      </c>
      <c r="I142" s="64"/>
    </row>
    <row r="143" spans="1:9" ht="15.75" thickBot="1" x14ac:dyDescent="0.3">
      <c r="A143" s="108"/>
      <c r="B143" s="52" t="s">
        <v>72</v>
      </c>
      <c r="C143" s="60">
        <f>SUM(C139:C141)/(SUM(C139:C141)+C142)</f>
        <v>0.74</v>
      </c>
      <c r="D143" s="60">
        <f t="shared" ref="D143:H143" si="27">SUM(D139:D141)/(SUM(D139:D141)+D142)</f>
        <v>0.8833333333333333</v>
      </c>
      <c r="E143" s="60">
        <f t="shared" si="27"/>
        <v>0.8</v>
      </c>
      <c r="F143" s="60">
        <f t="shared" si="27"/>
        <v>0.875</v>
      </c>
      <c r="G143" s="60">
        <f t="shared" si="27"/>
        <v>0.84444444444444444</v>
      </c>
      <c r="H143" s="60">
        <f t="shared" si="27"/>
        <v>0.81</v>
      </c>
      <c r="I143" s="94">
        <f>AVERAGE(C143:H143)</f>
        <v>0.82546296296296295</v>
      </c>
    </row>
    <row r="144" spans="1:9" ht="15.75" thickTop="1" x14ac:dyDescent="0.25">
      <c r="A144" s="107" t="s">
        <v>51</v>
      </c>
      <c r="B144" s="53" t="s">
        <v>7</v>
      </c>
      <c r="C144" s="54">
        <v>36</v>
      </c>
      <c r="D144" s="54">
        <v>48</v>
      </c>
      <c r="E144" s="54">
        <v>53</v>
      </c>
      <c r="F144" s="54">
        <v>58</v>
      </c>
      <c r="G144" s="54">
        <v>73</v>
      </c>
      <c r="H144" s="54">
        <v>79</v>
      </c>
      <c r="I144" s="95"/>
    </row>
    <row r="145" spans="1:9" x14ac:dyDescent="0.25">
      <c r="A145" s="102"/>
      <c r="B145" s="51" t="s">
        <v>69</v>
      </c>
      <c r="C145" s="59">
        <v>3</v>
      </c>
      <c r="D145" s="59">
        <v>0</v>
      </c>
      <c r="E145" s="55">
        <v>2</v>
      </c>
      <c r="F145" s="55">
        <v>0</v>
      </c>
      <c r="G145" s="55">
        <v>4</v>
      </c>
      <c r="H145" s="55">
        <v>3</v>
      </c>
      <c r="I145" s="64"/>
    </row>
    <row r="146" spans="1:9" x14ac:dyDescent="0.25">
      <c r="A146" s="102"/>
      <c r="B146" s="51" t="s">
        <v>70</v>
      </c>
      <c r="C146" s="59">
        <v>0</v>
      </c>
      <c r="D146" s="59">
        <v>0</v>
      </c>
      <c r="E146" s="55">
        <v>0</v>
      </c>
      <c r="F146" s="55">
        <v>0</v>
      </c>
      <c r="G146" s="55">
        <v>0</v>
      </c>
      <c r="H146" s="55">
        <v>1</v>
      </c>
      <c r="I146" s="64"/>
    </row>
    <row r="147" spans="1:9" x14ac:dyDescent="0.25">
      <c r="A147" s="102"/>
      <c r="B147" s="51" t="s">
        <v>71</v>
      </c>
      <c r="C147" s="59">
        <v>10</v>
      </c>
      <c r="D147" s="59">
        <v>12</v>
      </c>
      <c r="E147" s="55">
        <v>14</v>
      </c>
      <c r="F147" s="55">
        <v>22</v>
      </c>
      <c r="G147" s="55">
        <v>13</v>
      </c>
      <c r="H147" s="55">
        <v>17</v>
      </c>
      <c r="I147" s="64"/>
    </row>
    <row r="148" spans="1:9" ht="15.75" thickBot="1" x14ac:dyDescent="0.3">
      <c r="A148" s="108"/>
      <c r="B148" s="52" t="s">
        <v>72</v>
      </c>
      <c r="C148" s="60">
        <f>SUM(C144:C146)/(SUM(C144:C146)+C147)</f>
        <v>0.79591836734693877</v>
      </c>
      <c r="D148" s="60">
        <f t="shared" ref="D148:H148" si="28">SUM(D144:D146)/(SUM(D144:D146)+D147)</f>
        <v>0.8</v>
      </c>
      <c r="E148" s="60">
        <f t="shared" si="28"/>
        <v>0.79710144927536231</v>
      </c>
      <c r="F148" s="60">
        <f t="shared" si="28"/>
        <v>0.72499999999999998</v>
      </c>
      <c r="G148" s="60">
        <f t="shared" si="28"/>
        <v>0.85555555555555551</v>
      </c>
      <c r="H148" s="60">
        <f t="shared" si="28"/>
        <v>0.83</v>
      </c>
      <c r="I148" s="94">
        <f>AVERAGE(C148:H148)</f>
        <v>0.80059589536297615</v>
      </c>
    </row>
    <row r="149" spans="1:9" ht="15.75" thickTop="1" x14ac:dyDescent="0.25">
      <c r="A149" s="107" t="s">
        <v>52</v>
      </c>
      <c r="B149" s="53" t="s">
        <v>7</v>
      </c>
      <c r="C149" s="54">
        <v>45</v>
      </c>
      <c r="D149" s="54">
        <v>46</v>
      </c>
      <c r="E149" s="54">
        <v>59</v>
      </c>
      <c r="F149" s="54">
        <v>61</v>
      </c>
      <c r="G149" s="54">
        <v>69</v>
      </c>
      <c r="H149" s="54">
        <v>85</v>
      </c>
      <c r="I149" s="95"/>
    </row>
    <row r="150" spans="1:9" x14ac:dyDescent="0.25">
      <c r="A150" s="102"/>
      <c r="B150" s="51" t="s">
        <v>69</v>
      </c>
      <c r="C150" s="59">
        <v>0</v>
      </c>
      <c r="D150" s="59">
        <v>1</v>
      </c>
      <c r="E150" s="55">
        <v>1</v>
      </c>
      <c r="F150" s="55">
        <v>6</v>
      </c>
      <c r="G150" s="55">
        <v>2</v>
      </c>
      <c r="H150" s="55">
        <v>0</v>
      </c>
      <c r="I150" s="64"/>
    </row>
    <row r="151" spans="1:9" x14ac:dyDescent="0.25">
      <c r="A151" s="102"/>
      <c r="B151" s="51" t="s">
        <v>70</v>
      </c>
      <c r="C151" s="59">
        <v>0</v>
      </c>
      <c r="D151" s="59">
        <v>0</v>
      </c>
      <c r="E151" s="55">
        <v>0</v>
      </c>
      <c r="F151" s="55">
        <v>1</v>
      </c>
      <c r="G151" s="55">
        <v>0</v>
      </c>
      <c r="H151" s="55">
        <v>0</v>
      </c>
      <c r="I151" s="64"/>
    </row>
    <row r="152" spans="1:9" x14ac:dyDescent="0.25">
      <c r="A152" s="102"/>
      <c r="B152" s="51" t="s">
        <v>71</v>
      </c>
      <c r="C152" s="59">
        <v>5</v>
      </c>
      <c r="D152" s="59">
        <v>13</v>
      </c>
      <c r="E152" s="55">
        <v>9</v>
      </c>
      <c r="F152" s="55">
        <v>12</v>
      </c>
      <c r="G152" s="55">
        <v>19</v>
      </c>
      <c r="H152" s="55">
        <v>15</v>
      </c>
      <c r="I152" s="64"/>
    </row>
    <row r="153" spans="1:9" ht="15.75" thickBot="1" x14ac:dyDescent="0.3">
      <c r="A153" s="108"/>
      <c r="B153" s="52" t="s">
        <v>72</v>
      </c>
      <c r="C153" s="60">
        <f>SUM(C149:C151)/(SUM(C149:C151)+C152)</f>
        <v>0.9</v>
      </c>
      <c r="D153" s="60">
        <f t="shared" ref="D153:H153" si="29">SUM(D149:D151)/(SUM(D149:D151)+D152)</f>
        <v>0.78333333333333333</v>
      </c>
      <c r="E153" s="60">
        <f t="shared" si="29"/>
        <v>0.86956521739130432</v>
      </c>
      <c r="F153" s="60">
        <f t="shared" si="29"/>
        <v>0.85</v>
      </c>
      <c r="G153" s="60">
        <f t="shared" si="29"/>
        <v>0.78888888888888886</v>
      </c>
      <c r="H153" s="60">
        <f t="shared" si="29"/>
        <v>0.85</v>
      </c>
      <c r="I153" s="94">
        <f>AVERAGE(C153:H153)</f>
        <v>0.84029790660225434</v>
      </c>
    </row>
    <row r="154" spans="1:9" ht="15.75" thickTop="1" x14ac:dyDescent="0.25">
      <c r="A154" s="107" t="s">
        <v>53</v>
      </c>
      <c r="B154" s="53" t="s">
        <v>7</v>
      </c>
      <c r="C154" s="54">
        <v>40</v>
      </c>
      <c r="D154" s="54">
        <v>45</v>
      </c>
      <c r="E154" s="54">
        <v>57</v>
      </c>
      <c r="F154" s="54">
        <v>68</v>
      </c>
      <c r="G154" s="54">
        <v>77</v>
      </c>
      <c r="H154" s="54">
        <v>77</v>
      </c>
      <c r="I154" s="95"/>
    </row>
    <row r="155" spans="1:9" x14ac:dyDescent="0.25">
      <c r="A155" s="102"/>
      <c r="B155" s="51" t="s">
        <v>69</v>
      </c>
      <c r="C155" s="59">
        <v>0</v>
      </c>
      <c r="D155" s="59">
        <v>0</v>
      </c>
      <c r="E155" s="55">
        <v>2</v>
      </c>
      <c r="F155" s="55">
        <v>1</v>
      </c>
      <c r="G155" s="55">
        <v>3</v>
      </c>
      <c r="H155" s="55">
        <v>1</v>
      </c>
      <c r="I155" s="64"/>
    </row>
    <row r="156" spans="1:9" x14ac:dyDescent="0.25">
      <c r="A156" s="102"/>
      <c r="B156" s="51" t="s">
        <v>70</v>
      </c>
      <c r="C156" s="59">
        <v>1</v>
      </c>
      <c r="D156" s="59">
        <v>0</v>
      </c>
      <c r="E156" s="55">
        <v>0</v>
      </c>
      <c r="F156" s="55">
        <v>0</v>
      </c>
      <c r="G156" s="55">
        <v>0</v>
      </c>
      <c r="H156" s="55">
        <v>1</v>
      </c>
      <c r="I156" s="64"/>
    </row>
    <row r="157" spans="1:9" x14ac:dyDescent="0.25">
      <c r="A157" s="102"/>
      <c r="B157" s="51" t="s">
        <v>71</v>
      </c>
      <c r="C157" s="59">
        <v>9</v>
      </c>
      <c r="D157" s="59">
        <v>15</v>
      </c>
      <c r="E157" s="55">
        <v>11</v>
      </c>
      <c r="F157" s="55">
        <v>11</v>
      </c>
      <c r="G157" s="55">
        <v>10</v>
      </c>
      <c r="H157" s="55">
        <v>21</v>
      </c>
      <c r="I157" s="64"/>
    </row>
    <row r="158" spans="1:9" ht="15.75" thickBot="1" x14ac:dyDescent="0.3">
      <c r="A158" s="108"/>
      <c r="B158" s="52" t="s">
        <v>72</v>
      </c>
      <c r="C158" s="60">
        <f>SUM(C154:C156)/(SUM(C154:C156)+C157)</f>
        <v>0.82</v>
      </c>
      <c r="D158" s="60">
        <f t="shared" ref="D158:H158" si="30">SUM(D154:D156)/(SUM(D154:D156)+D157)</f>
        <v>0.75</v>
      </c>
      <c r="E158" s="60">
        <f t="shared" si="30"/>
        <v>0.84285714285714286</v>
      </c>
      <c r="F158" s="60">
        <f t="shared" si="30"/>
        <v>0.86250000000000004</v>
      </c>
      <c r="G158" s="60">
        <f t="shared" si="30"/>
        <v>0.88888888888888884</v>
      </c>
      <c r="H158" s="60">
        <f t="shared" si="30"/>
        <v>0.79</v>
      </c>
      <c r="I158" s="94">
        <f>AVERAGE(C158:H158)</f>
        <v>0.82570767195767203</v>
      </c>
    </row>
    <row r="159" spans="1:9" ht="15.75" thickTop="1" x14ac:dyDescent="0.25">
      <c r="A159" s="107" t="s">
        <v>54</v>
      </c>
      <c r="B159" s="53" t="s">
        <v>7</v>
      </c>
      <c r="C159" s="54">
        <v>45</v>
      </c>
      <c r="D159" s="54">
        <v>50</v>
      </c>
      <c r="E159" s="54">
        <v>56</v>
      </c>
      <c r="F159" s="54">
        <v>68</v>
      </c>
      <c r="G159" s="54">
        <v>74</v>
      </c>
      <c r="H159" s="54">
        <v>79</v>
      </c>
      <c r="I159" s="95"/>
    </row>
    <row r="160" spans="1:9" x14ac:dyDescent="0.25">
      <c r="A160" s="102"/>
      <c r="B160" s="51" t="s">
        <v>69</v>
      </c>
      <c r="C160" s="59">
        <v>0</v>
      </c>
      <c r="D160" s="59">
        <v>2</v>
      </c>
      <c r="E160" s="55">
        <v>2</v>
      </c>
      <c r="F160" s="55">
        <v>0</v>
      </c>
      <c r="G160" s="55">
        <v>3</v>
      </c>
      <c r="H160" s="55">
        <v>3</v>
      </c>
      <c r="I160" s="64"/>
    </row>
    <row r="161" spans="1:9" x14ac:dyDescent="0.25">
      <c r="A161" s="102"/>
      <c r="B161" s="51" t="s">
        <v>70</v>
      </c>
      <c r="C161" s="59">
        <v>0</v>
      </c>
      <c r="D161" s="59">
        <v>0</v>
      </c>
      <c r="E161" s="55">
        <v>0</v>
      </c>
      <c r="F161" s="55">
        <v>0</v>
      </c>
      <c r="G161" s="55">
        <v>0</v>
      </c>
      <c r="H161" s="55">
        <v>0</v>
      </c>
      <c r="I161" s="64"/>
    </row>
    <row r="162" spans="1:9" x14ac:dyDescent="0.25">
      <c r="A162" s="102"/>
      <c r="B162" s="51" t="s">
        <v>71</v>
      </c>
      <c r="C162" s="59">
        <v>5</v>
      </c>
      <c r="D162" s="59">
        <v>8</v>
      </c>
      <c r="E162" s="55">
        <v>12</v>
      </c>
      <c r="F162" s="55">
        <v>12</v>
      </c>
      <c r="G162" s="55">
        <v>13</v>
      </c>
      <c r="H162" s="55">
        <v>18</v>
      </c>
      <c r="I162" s="64"/>
    </row>
    <row r="163" spans="1:9" ht="15.75" thickBot="1" x14ac:dyDescent="0.3">
      <c r="A163" s="108"/>
      <c r="B163" s="52" t="s">
        <v>72</v>
      </c>
      <c r="C163" s="60">
        <f>SUM(C159:C161)/(SUM(C159:C161)+C162)</f>
        <v>0.9</v>
      </c>
      <c r="D163" s="60">
        <f t="shared" ref="D163:H163" si="31">SUM(D159:D161)/(SUM(D159:D161)+D162)</f>
        <v>0.8666666666666667</v>
      </c>
      <c r="E163" s="60">
        <f t="shared" si="31"/>
        <v>0.82857142857142863</v>
      </c>
      <c r="F163" s="60">
        <f t="shared" si="31"/>
        <v>0.85</v>
      </c>
      <c r="G163" s="60">
        <f t="shared" si="31"/>
        <v>0.85555555555555551</v>
      </c>
      <c r="H163" s="60">
        <f t="shared" si="31"/>
        <v>0.82</v>
      </c>
      <c r="I163" s="94">
        <f>AVERAGE(C163:H163)</f>
        <v>0.85346560846560848</v>
      </c>
    </row>
    <row r="164" spans="1:9" ht="15.75" thickTop="1" x14ac:dyDescent="0.25">
      <c r="A164" s="102" t="s">
        <v>78</v>
      </c>
      <c r="B164" s="51" t="s">
        <v>7</v>
      </c>
      <c r="C164" s="55">
        <f>SUM(C159,C154,C149,C144,C139,C134,C129,C124,C119,C114,C109,C104,C99,C94,C89,C84,C79,C74,C69,C64,C59,C54,C49,C44,C39,C34,C29,C24,C19,C14,C9,C4)</f>
        <v>1086</v>
      </c>
      <c r="D164" s="55">
        <f t="shared" ref="D164:H164" si="32">SUM(D159,D154,D149,D144,D139,D134,D129,D124,D119,D114,D109,D104,D99,D94,D89,D84,D79,D74,D69,D64,D59,D54,D49,D44,D39,D34,D29,D24,D19,D14,D9,D4)</f>
        <v>1221</v>
      </c>
      <c r="E164" s="55">
        <f t="shared" si="32"/>
        <v>1479</v>
      </c>
      <c r="F164" s="55">
        <f t="shared" si="32"/>
        <v>1691</v>
      </c>
      <c r="G164" s="55">
        <f t="shared" si="32"/>
        <v>1894</v>
      </c>
      <c r="H164" s="55">
        <f t="shared" si="32"/>
        <v>2096</v>
      </c>
      <c r="I164" s="64"/>
    </row>
    <row r="165" spans="1:9" x14ac:dyDescent="0.25">
      <c r="A165" s="102"/>
      <c r="B165" s="51" t="s">
        <v>69</v>
      </c>
      <c r="C165" s="55">
        <f t="shared" ref="C165:H167" si="33">SUM(C160,C155,C150,C145,C140,C135,C130,C125,C120,C115,C110,C105,C100,C95,C90,C85,C80,C75,C70,C65,C60,C55,C50,C45,C40,C35,C30,C25,C20,C15,C10,C5)</f>
        <v>35</v>
      </c>
      <c r="D165" s="55">
        <f t="shared" si="33"/>
        <v>56</v>
      </c>
      <c r="E165" s="55">
        <f t="shared" si="33"/>
        <v>76</v>
      </c>
      <c r="F165" s="55">
        <f t="shared" si="33"/>
        <v>72</v>
      </c>
      <c r="G165" s="55">
        <f t="shared" si="33"/>
        <v>90</v>
      </c>
      <c r="H165" s="55">
        <f t="shared" si="33"/>
        <v>84</v>
      </c>
      <c r="I165" s="64"/>
    </row>
    <row r="166" spans="1:9" x14ac:dyDescent="0.25">
      <c r="A166" s="102"/>
      <c r="B166" s="51" t="s">
        <v>70</v>
      </c>
      <c r="C166" s="55">
        <f t="shared" si="33"/>
        <v>89</v>
      </c>
      <c r="D166" s="55">
        <f t="shared" si="33"/>
        <v>96</v>
      </c>
      <c r="E166" s="55">
        <f t="shared" si="33"/>
        <v>126</v>
      </c>
      <c r="F166" s="55">
        <f t="shared" si="33"/>
        <v>148</v>
      </c>
      <c r="G166" s="55">
        <f t="shared" si="33"/>
        <v>140</v>
      </c>
      <c r="H166" s="55">
        <f t="shared" si="33"/>
        <v>154</v>
      </c>
      <c r="I166" s="64"/>
    </row>
    <row r="167" spans="1:9" x14ac:dyDescent="0.25">
      <c r="A167" s="102"/>
      <c r="B167" s="51" t="s">
        <v>71</v>
      </c>
      <c r="C167" s="55">
        <f t="shared" si="33"/>
        <v>385</v>
      </c>
      <c r="D167" s="55">
        <f t="shared" si="33"/>
        <v>516</v>
      </c>
      <c r="E167" s="55">
        <f t="shared" si="33"/>
        <v>556</v>
      </c>
      <c r="F167" s="55">
        <f t="shared" si="33"/>
        <v>645</v>
      </c>
      <c r="G167" s="55">
        <f t="shared" si="33"/>
        <v>755</v>
      </c>
      <c r="H167" s="55">
        <f t="shared" si="33"/>
        <v>864</v>
      </c>
      <c r="I167" s="64"/>
    </row>
    <row r="168" spans="1:9" ht="15.75" thickBot="1" x14ac:dyDescent="0.3">
      <c r="A168" s="109"/>
      <c r="B168" s="65" t="s">
        <v>72</v>
      </c>
      <c r="C168" s="66">
        <f>SUM(C164:C166)/(SUM(C164:C166)+C167)</f>
        <v>0.75862068965517238</v>
      </c>
      <c r="D168" s="66">
        <f t="shared" ref="D168:H168" si="34">SUM(D164:D166)/(SUM(D164:D166)+D167)</f>
        <v>0.72683959767072526</v>
      </c>
      <c r="E168" s="66">
        <f t="shared" si="34"/>
        <v>0.75145283862315604</v>
      </c>
      <c r="F168" s="66">
        <f t="shared" si="34"/>
        <v>0.74765258215962438</v>
      </c>
      <c r="G168" s="66">
        <f t="shared" si="34"/>
        <v>0.73775616533518584</v>
      </c>
      <c r="H168" s="66">
        <f t="shared" si="34"/>
        <v>0.72983114446529085</v>
      </c>
      <c r="I168" s="96">
        <f>AVERAGE(C168:H168)</f>
        <v>0.74202550298485914</v>
      </c>
    </row>
    <row r="175" spans="1:9" ht="15.75" thickBot="1" x14ac:dyDescent="0.3"/>
    <row r="176" spans="1:9" x14ac:dyDescent="0.25">
      <c r="A176" s="110" t="s">
        <v>73</v>
      </c>
      <c r="B176" s="62" t="s">
        <v>7</v>
      </c>
      <c r="C176" s="89">
        <f>SUM(C164:H164)</f>
        <v>9467</v>
      </c>
      <c r="D176" s="111">
        <f>SUM(C176:C178)</f>
        <v>10633</v>
      </c>
      <c r="H176" s="92"/>
    </row>
    <row r="177" spans="1:4" x14ac:dyDescent="0.25">
      <c r="A177" s="102"/>
      <c r="B177" s="51" t="s">
        <v>69</v>
      </c>
      <c r="C177" s="84">
        <f t="shared" ref="C177:C179" si="35">SUM(C165:H165)</f>
        <v>413</v>
      </c>
      <c r="D177" s="112"/>
    </row>
    <row r="178" spans="1:4" x14ac:dyDescent="0.25">
      <c r="A178" s="102"/>
      <c r="B178" s="51" t="s">
        <v>70</v>
      </c>
      <c r="C178" s="84">
        <f t="shared" si="35"/>
        <v>753</v>
      </c>
      <c r="D178" s="112"/>
    </row>
    <row r="179" spans="1:4" x14ac:dyDescent="0.25">
      <c r="A179" s="102"/>
      <c r="B179" s="51" t="s">
        <v>71</v>
      </c>
      <c r="C179" s="84">
        <f t="shared" si="35"/>
        <v>3721</v>
      </c>
      <c r="D179" s="90"/>
    </row>
    <row r="180" spans="1:4" ht="15.75" thickBot="1" x14ac:dyDescent="0.3">
      <c r="A180" s="109"/>
      <c r="B180" s="65" t="s">
        <v>72</v>
      </c>
      <c r="C180" s="93">
        <f>D176/(D176+C179)</f>
        <v>0.74076912358924341</v>
      </c>
      <c r="D180" s="91"/>
    </row>
  </sheetData>
  <mergeCells count="35">
    <mergeCell ref="A99:A103"/>
    <mergeCell ref="A104:A108"/>
    <mergeCell ref="A109:A113"/>
    <mergeCell ref="A89:A93"/>
    <mergeCell ref="A54:A58"/>
    <mergeCell ref="A59:A63"/>
    <mergeCell ref="A64:A68"/>
    <mergeCell ref="A69:A73"/>
    <mergeCell ref="A74:A78"/>
    <mergeCell ref="A29:A33"/>
    <mergeCell ref="A34:A38"/>
    <mergeCell ref="A39:A43"/>
    <mergeCell ref="A44:A48"/>
    <mergeCell ref="A49:A53"/>
    <mergeCell ref="A4:A8"/>
    <mergeCell ref="A9:A13"/>
    <mergeCell ref="A14:A18"/>
    <mergeCell ref="A19:A23"/>
    <mergeCell ref="A24:A28"/>
    <mergeCell ref="A79:A83"/>
    <mergeCell ref="A159:A163"/>
    <mergeCell ref="A164:A168"/>
    <mergeCell ref="A176:A180"/>
    <mergeCell ref="D176:D178"/>
    <mergeCell ref="A114:A118"/>
    <mergeCell ref="A119:A123"/>
    <mergeCell ref="A124:A128"/>
    <mergeCell ref="A129:A133"/>
    <mergeCell ref="A134:A138"/>
    <mergeCell ref="A139:A143"/>
    <mergeCell ref="A144:A148"/>
    <mergeCell ref="A149:A153"/>
    <mergeCell ref="A154:A158"/>
    <mergeCell ref="A84:A88"/>
    <mergeCell ref="A94:A98"/>
  </mergeCells>
  <conditionalFormatting sqref="C8 C13 C18 C23 C28 C33 C38 C43 C48 C53 C58 C63 C68 C73 C78 C83 C88 C93 C98 C103 C108 C113 C118 C123 C128 C133 C138 C143 C148 C153 C158 C163">
    <cfRule type="cellIs" dxfId="13" priority="13" operator="lessThan">
      <formula>$C$168</formula>
    </cfRule>
    <cfRule type="cellIs" dxfId="12" priority="14" operator="greaterThan">
      <formula>$C$168</formula>
    </cfRule>
  </conditionalFormatting>
  <conditionalFormatting sqref="D8 D13 D18 D23 D28 D33 D38 D43 D48 D53 D58 D63 D68 D73 D78 D83 D88 D93 D98 D103 D108 D113 D118 D123 D128 D133 D138 D143 D148 D153 D158 D163">
    <cfRule type="cellIs" dxfId="11" priority="11" operator="lessThan">
      <formula>$D$168</formula>
    </cfRule>
    <cfRule type="cellIs" dxfId="10" priority="12" operator="greaterThan">
      <formula>$D$168</formula>
    </cfRule>
  </conditionalFormatting>
  <conditionalFormatting sqref="E8 E13 E18 E23 E28 E33 E38 E43 E48 E53 E58 E63 E68 E73 E78 E83 E88 E93 E98 E103 E108 E113 E118 E123 E128 E133 E138 E143 E148 E153 E158 E163">
    <cfRule type="cellIs" dxfId="9" priority="9" operator="lessThan">
      <formula>$E$168</formula>
    </cfRule>
    <cfRule type="cellIs" dxfId="8" priority="10" operator="greaterThan">
      <formula>$E$168</formula>
    </cfRule>
  </conditionalFormatting>
  <conditionalFormatting sqref="F8 F13 F18 F23 F28 F33 F38 F43 F48 F53 F58 F63 F68 F73 F78 F83 F88 F98 F103 F108 F113 F118 F123 F128 F133 F138 F143 F148 F153 F158 F163 F93:G93">
    <cfRule type="cellIs" dxfId="7" priority="7" operator="lessThan">
      <formula>$F$168</formula>
    </cfRule>
    <cfRule type="cellIs" dxfId="6" priority="8" operator="greaterThan">
      <formula>$F$168</formula>
    </cfRule>
  </conditionalFormatting>
  <conditionalFormatting sqref="G8 G13 G18 G23 G28 G33 G38 G43 G48 G53 G58 G63 G68 G73 G78 G83 G88 G98 G103 G108 G113 G118 G123 G128 G133 G138 G143 G148 G153 G158 G163">
    <cfRule type="cellIs" dxfId="5" priority="5" operator="lessThan">
      <formula>$G$168</formula>
    </cfRule>
    <cfRule type="cellIs" dxfId="4" priority="6" operator="greaterThan">
      <formula>$G$168</formula>
    </cfRule>
  </conditionalFormatting>
  <conditionalFormatting sqref="M53 H8 H13 H18 H23 H28 H33 H38 H43 H48 H53 H58 H63 H68 H73 H78 H83 H88 H93 H98 H103 H108 H113 H118 H123 H128 H133 H138 H143 H148 H153 H158 H163">
    <cfRule type="cellIs" dxfId="3" priority="3" operator="lessThan">
      <formula>$H$168</formula>
    </cfRule>
    <cfRule type="cellIs" dxfId="2" priority="4" operator="greaterThan">
      <formula>$H$168</formula>
    </cfRule>
  </conditionalFormatting>
  <conditionalFormatting sqref="I8 I13 I18 I23 I28 I33 I38 I43 I48 I53 I58 I63 I68 I73 I78 I83 I88 I93 I98 I103 I108 I113 I118 I123 I128 I133 I138 I143 I148 I153 I158 I163">
    <cfRule type="cellIs" dxfId="1" priority="1" operator="lessThan">
      <formula>$I$168</formula>
    </cfRule>
    <cfRule type="cellIs" dxfId="0" priority="2" operator="greaterThan">
      <formula>$I$168</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GLOBAL10</vt:lpstr>
      <vt:lpstr>GLOBALComp</vt:lpstr>
      <vt:lpstr>CharMain</vt:lpstr>
      <vt:lpstr>IntMain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Jens Vankeirsbilck</dc:creator>
  <cp:keywords/>
  <dc:description/>
  <cp:lastModifiedBy>Jens Vankeirsbilck</cp:lastModifiedBy>
  <dcterms:created xsi:type="dcterms:W3CDTF">2006-09-16T00:00:00Z</dcterms:created>
  <dcterms:modified xsi:type="dcterms:W3CDTF">2015-04-17T13:49:12Z</dcterms:modified>
  <cp:category/>
</cp:coreProperties>
</file>