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Prolific_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336" i="1" l="1"/>
  <c r="BF282" i="1"/>
  <c r="BF376" i="1"/>
  <c r="BF375" i="1"/>
  <c r="BF374" i="1"/>
  <c r="BF373" i="1"/>
  <c r="BF372" i="1"/>
  <c r="BF371" i="1"/>
  <c r="BF370" i="1"/>
  <c r="BF369" i="1"/>
  <c r="BF368" i="1"/>
  <c r="BF367" i="1"/>
  <c r="BF365" i="1"/>
  <c r="BF364" i="1"/>
  <c r="BF363" i="1"/>
  <c r="BF362" i="1"/>
  <c r="BF358" i="1"/>
  <c r="BF360" i="1"/>
  <c r="BF366" i="1"/>
  <c r="BF359" i="1"/>
  <c r="BF356" i="1"/>
  <c r="BF361" i="1"/>
  <c r="BF357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6" i="1"/>
  <c r="BF315" i="1"/>
  <c r="BF317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1" i="1"/>
  <c r="BF280" i="1"/>
  <c r="BF279" i="1"/>
  <c r="BF278" i="1"/>
  <c r="BF277" i="1"/>
  <c r="BF276" i="1"/>
  <c r="BF275" i="1"/>
  <c r="BF274" i="1"/>
  <c r="BF273" i="1"/>
  <c r="BK272" i="1"/>
  <c r="BF272" i="1"/>
  <c r="BF271" i="1"/>
  <c r="BF270" i="1"/>
  <c r="BF269" i="1"/>
  <c r="BF268" i="1"/>
  <c r="BF267" i="1"/>
  <c r="BF266" i="1"/>
  <c r="BF265" i="1"/>
  <c r="BF264" i="1"/>
  <c r="BF263" i="1"/>
  <c r="BF262" i="1"/>
  <c r="BF260" i="1"/>
  <c r="BF261" i="1"/>
  <c r="BF259" i="1"/>
  <c r="BF258" i="1"/>
  <c r="BF257" i="1"/>
  <c r="BF256" i="1"/>
  <c r="BF255" i="1"/>
  <c r="BF254" i="1"/>
  <c r="BF253" i="1"/>
  <c r="BF249" i="1"/>
  <c r="BF252" i="1"/>
  <c r="BF251" i="1"/>
  <c r="BF250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0" i="1"/>
  <c r="BF232" i="1"/>
  <c r="BF231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42" i="1"/>
  <c r="BF151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6" i="1"/>
  <c r="BF158" i="1"/>
  <c r="BF157" i="1"/>
  <c r="BF155" i="1"/>
  <c r="BF154" i="1"/>
  <c r="BF153" i="1"/>
  <c r="BF152" i="1"/>
  <c r="BF150" i="1"/>
  <c r="BF149" i="1"/>
  <c r="BF148" i="1"/>
  <c r="BF147" i="1"/>
  <c r="BF146" i="1"/>
  <c r="BF145" i="1"/>
  <c r="BF144" i="1"/>
  <c r="BF143" i="1"/>
  <c r="BF141" i="1"/>
  <c r="BF140" i="1"/>
  <c r="BF139" i="1"/>
  <c r="BF138" i="1"/>
  <c r="BF137" i="1"/>
  <c r="BF136" i="1"/>
  <c r="BF135" i="1"/>
  <c r="BF134" i="1"/>
  <c r="BF132" i="1"/>
  <c r="BF133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1" i="1"/>
  <c r="BF117" i="1"/>
  <c r="BF116" i="1"/>
  <c r="BF115" i="1"/>
  <c r="BF114" i="1"/>
  <c r="BF113" i="1"/>
  <c r="BF112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7" i="1"/>
  <c r="BF98" i="1"/>
  <c r="BF96" i="1"/>
  <c r="BF95" i="1"/>
  <c r="BF94" i="1"/>
  <c r="BF93" i="1"/>
  <c r="BF91" i="1"/>
  <c r="BF92" i="1"/>
  <c r="BF90" i="1"/>
  <c r="BF89" i="1"/>
  <c r="BF88" i="1"/>
  <c r="BF87" i="1"/>
  <c r="BF86" i="1"/>
  <c r="BF85" i="1"/>
  <c r="BF84" i="1"/>
  <c r="BF83" i="1"/>
  <c r="BF82" i="1"/>
  <c r="BF81" i="1"/>
  <c r="BF80" i="1"/>
  <c r="BF76" i="1"/>
  <c r="BF79" i="1"/>
  <c r="BF78" i="1"/>
  <c r="BF77" i="1"/>
  <c r="BF75" i="1"/>
  <c r="BF74" i="1"/>
  <c r="BF72" i="1"/>
  <c r="BF73" i="1"/>
  <c r="BF67" i="1"/>
  <c r="BF71" i="1"/>
  <c r="BF70" i="1"/>
  <c r="BF69" i="1"/>
  <c r="BF68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49" i="1"/>
  <c r="BF50" i="1"/>
  <c r="BF51" i="1"/>
  <c r="BF48" i="1"/>
  <c r="BF47" i="1"/>
  <c r="BF46" i="1"/>
  <c r="BF45" i="1"/>
  <c r="BF44" i="1"/>
  <c r="BF43" i="1"/>
  <c r="BF42" i="1"/>
  <c r="BF41" i="1"/>
  <c r="BF40" i="1"/>
  <c r="BF39" i="1"/>
  <c r="BF38" i="1"/>
  <c r="BF36" i="1"/>
  <c r="BF37" i="1"/>
  <c r="BF35" i="1"/>
  <c r="BF34" i="1"/>
  <c r="BF32" i="1"/>
  <c r="BF33" i="1"/>
  <c r="BF31" i="1"/>
  <c r="BF30" i="1"/>
  <c r="BF29" i="1"/>
  <c r="BF28" i="1"/>
  <c r="BF27" i="1"/>
  <c r="BF26" i="1"/>
  <c r="BF25" i="1"/>
  <c r="BF24" i="1"/>
  <c r="BF23" i="1"/>
  <c r="BF22" i="1"/>
  <c r="BF21" i="1"/>
  <c r="BF17" i="1"/>
  <c r="BF20" i="1"/>
  <c r="BF19" i="1"/>
  <c r="BF18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K111" i="1"/>
  <c r="BK366" i="1"/>
  <c r="BK376" i="1"/>
  <c r="BK375" i="1"/>
  <c r="BK374" i="1"/>
  <c r="BK373" i="1"/>
  <c r="BK372" i="1"/>
  <c r="BK371" i="1"/>
  <c r="BK370" i="1"/>
  <c r="BK369" i="1"/>
  <c r="BK368" i="1"/>
  <c r="BK367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1" i="1"/>
  <c r="BK270" i="1"/>
  <c r="BK269" i="1"/>
  <c r="BK268" i="1"/>
  <c r="BK267" i="1"/>
  <c r="BK266" i="1"/>
  <c r="BK265" i="1"/>
  <c r="BK264" i="1"/>
  <c r="BK263" i="1"/>
  <c r="BK262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8" i="1"/>
  <c r="BK157" i="1"/>
  <c r="BK156" i="1"/>
  <c r="BK155" i="1"/>
  <c r="BK154" i="1"/>
  <c r="BK153" i="1"/>
  <c r="BK120" i="1"/>
  <c r="BK134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19" i="1"/>
  <c r="BK118" i="1"/>
  <c r="BK117" i="1"/>
  <c r="BK116" i="1"/>
  <c r="BK115" i="1"/>
  <c r="BK63" i="1"/>
  <c r="BK114" i="1"/>
  <c r="BK113" i="1"/>
  <c r="BK112" i="1"/>
  <c r="BK110" i="1"/>
  <c r="BK109" i="1"/>
  <c r="BK108" i="1"/>
  <c r="BK107" i="1"/>
  <c r="BK106" i="1"/>
  <c r="BK105" i="1"/>
  <c r="BK104" i="1"/>
  <c r="BK102" i="1"/>
  <c r="BK101" i="1"/>
  <c r="BK100" i="1"/>
  <c r="BK103" i="1"/>
  <c r="BK99" i="1"/>
  <c r="BK98" i="1"/>
  <c r="BK97" i="1"/>
  <c r="BK96" i="1"/>
  <c r="BK94" i="1"/>
  <c r="BK95" i="1"/>
  <c r="BK93" i="1"/>
  <c r="BK92" i="1"/>
  <c r="BK91" i="1"/>
  <c r="BK90" i="1"/>
  <c r="BK89" i="1"/>
  <c r="BK88" i="1"/>
  <c r="BK87" i="1"/>
  <c r="BK86" i="1"/>
  <c r="BK17" i="1"/>
  <c r="BK85" i="1"/>
  <c r="BK84" i="1"/>
  <c r="BK82" i="1"/>
  <c r="BK80" i="1"/>
  <c r="BK83" i="1"/>
  <c r="BK81" i="1"/>
  <c r="BK79" i="1"/>
  <c r="BK78" i="1"/>
  <c r="BK46" i="1"/>
  <c r="BK57" i="1"/>
  <c r="BK77" i="1"/>
  <c r="BK75" i="1"/>
  <c r="BK74" i="1"/>
  <c r="BK76" i="1"/>
  <c r="BK73" i="1"/>
  <c r="BK72" i="1"/>
  <c r="BK71" i="1"/>
  <c r="BK70" i="1"/>
  <c r="BK69" i="1"/>
  <c r="BK68" i="1"/>
  <c r="BK67" i="1"/>
  <c r="BK66" i="1"/>
  <c r="BK65" i="1"/>
  <c r="BK64" i="1"/>
  <c r="BK62" i="1"/>
  <c r="BK61" i="1"/>
  <c r="BK60" i="1"/>
  <c r="BK59" i="1"/>
  <c r="BK58" i="1"/>
  <c r="BK56" i="1"/>
  <c r="BK55" i="1"/>
  <c r="BK54" i="1"/>
  <c r="BK53" i="1"/>
  <c r="BK52" i="1"/>
  <c r="BK51" i="1"/>
  <c r="BK50" i="1"/>
  <c r="BK49" i="1"/>
  <c r="BK48" i="1"/>
  <c r="BK47" i="1"/>
  <c r="BK40" i="1"/>
  <c r="BK44" i="1"/>
  <c r="BK43" i="1"/>
  <c r="BK42" i="1"/>
  <c r="BK41" i="1"/>
  <c r="BK39" i="1"/>
  <c r="BK38" i="1"/>
  <c r="BK37" i="1"/>
  <c r="BK36" i="1"/>
  <c r="BK35" i="1"/>
  <c r="BK34" i="1"/>
  <c r="BK33" i="1"/>
  <c r="BK32" i="1"/>
  <c r="BK31" i="1"/>
  <c r="BK27" i="1"/>
  <c r="BK29" i="1"/>
  <c r="BK28" i="1"/>
  <c r="BK26" i="1"/>
  <c r="BK25" i="1"/>
  <c r="BK24" i="1"/>
  <c r="BK23" i="1"/>
  <c r="BK19" i="1"/>
  <c r="BK22" i="1"/>
  <c r="BK21" i="1"/>
  <c r="BK20" i="1"/>
  <c r="BK18" i="1"/>
  <c r="BK16" i="1"/>
  <c r="BK15" i="1"/>
  <c r="BK14" i="1"/>
  <c r="BK13" i="1"/>
  <c r="BK12" i="1"/>
  <c r="BK11" i="1"/>
  <c r="BK10" i="1"/>
  <c r="BK9" i="1"/>
  <c r="BK8" i="1"/>
  <c r="BK5" i="1"/>
  <c r="BK6" i="1"/>
  <c r="BK7" i="1"/>
  <c r="BK4" i="1"/>
  <c r="BK3" i="1"/>
  <c r="BK2" i="1"/>
</calcChain>
</file>

<file path=xl/sharedStrings.xml><?xml version="1.0" encoding="utf-8"?>
<sst xmlns="http://schemas.openxmlformats.org/spreadsheetml/2006/main" count="1229" uniqueCount="463">
  <si>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</si>
  <si>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</si>
  <si>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</si>
  <si>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</si>
  <si>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</si>
  <si>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</si>
  <si>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</si>
  <si>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</si>
  <si>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</si>
  <si>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</si>
  <si>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Q2</t>
  </si>
  <si>
    <t>Q3</t>
  </si>
  <si>
    <t>Q4</t>
  </si>
  <si>
    <t>Student</t>
  </si>
  <si>
    <t>Woman</t>
  </si>
  <si>
    <t>US_Citizen</t>
  </si>
  <si>
    <t>Ethnicity</t>
  </si>
  <si>
    <t>Ethnicity_8_TEXT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</si>
  <si>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</si>
  <si>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</si>
  <si>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</si>
  <si>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</si>
  <si>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</si>
  <si>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</si>
  <si>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</si>
  <si>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</si>
  <si>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</si>
  <si>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</si>
  <si>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</si>
  <si>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</si>
  <si>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</si>
  <si>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</si>
  <si>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</si>
  <si>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</si>
  <si>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</si>
  <si>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</si>
  <si>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</si>
  <si>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</si>
  <si>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</si>
  <si>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</si>
  <si>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</si>
  <si>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</si>
  <si>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</si>
  <si>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</si>
  <si>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</si>
  <si>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</si>
  <si>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</si>
  <si>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</si>
  <si>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</si>
  <si>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</si>
  <si>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</si>
  <si>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</si>
  <si>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</si>
  <si>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</si>
  <si>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Q45_1</t>
  </si>
  <si>
    <t>Q45_2</t>
  </si>
  <si>
    <t>Q45_3</t>
  </si>
  <si>
    <t>Q46_4</t>
  </si>
  <si>
    <t>Q46_5</t>
  </si>
  <si>
    <t>Q46_7</t>
  </si>
  <si>
    <t>R_22RfSwQIBlR65Zk</t>
  </si>
  <si>
    <t>anonymous</t>
  </si>
  <si>
    <t>EN</t>
  </si>
  <si>
    <t>R_eljbUjh5iYaaHIZ</t>
  </si>
  <si>
    <t>Caucasian/white</t>
  </si>
  <si>
    <t>R_Rtry4jwiuEeuDm1</t>
  </si>
  <si>
    <t>R_3iqhwvKJRvPSui7</t>
  </si>
  <si>
    <t>R_11YZ4pplhQ0xpdC</t>
  </si>
  <si>
    <t>black</t>
  </si>
  <si>
    <t>R_Ojr4cqVJe1VIjJv</t>
  </si>
  <si>
    <t>R_Qbmlj6BpdEh0Z2x</t>
  </si>
  <si>
    <t>R_3e7QWdcuLwg0z9j</t>
  </si>
  <si>
    <t>R_zUaLWrOyPsB2cff</t>
  </si>
  <si>
    <t>R_1P0DXUeYOVoIZqg</t>
  </si>
  <si>
    <t>R_1osTC2m6saKdP4u</t>
  </si>
  <si>
    <t>R_1E4eCZ1hS5vf5ks</t>
  </si>
  <si>
    <t>R_1FPKtaKuAOd4FTD</t>
  </si>
  <si>
    <t>R_1LnULJb3YjRSGLT</t>
  </si>
  <si>
    <t>R_31zqlGksynUTOwG</t>
  </si>
  <si>
    <t>R_O0SrdvuF3TuMUnL</t>
  </si>
  <si>
    <t>R_3fDfHxTZOaT8Ckl</t>
  </si>
  <si>
    <t>R_3eddSKhhtJobALD</t>
  </si>
  <si>
    <t xml:space="preserve">Middle eastern </t>
  </si>
  <si>
    <t>R_3F37LCWar5zJ73X</t>
  </si>
  <si>
    <t>R_3jc8i8f0NtPgTXM</t>
  </si>
  <si>
    <t>R_Z4TqDW0bGUEuAWR</t>
  </si>
  <si>
    <t>R_2WvaGXzfZdnjIA4</t>
  </si>
  <si>
    <t>R_23azQ639GQVPEPQ</t>
  </si>
  <si>
    <t>R_1DuNefJXvDqFgkF</t>
  </si>
  <si>
    <t>R_vAoWQ63vJhTtoVb</t>
  </si>
  <si>
    <t>R_1CDZhXmeauss9vC</t>
  </si>
  <si>
    <t>R_3sdj94y5aXsJon7</t>
  </si>
  <si>
    <t>R_3JbiwWzA4jsdFLb</t>
  </si>
  <si>
    <t>R_1OVNwVTW4X2F5sF</t>
  </si>
  <si>
    <t>R_2sYbpHKoxVI5MxU</t>
  </si>
  <si>
    <t>R_3nSmiZNPOsEclno</t>
  </si>
  <si>
    <t>R_3nqQkbTHyVxGlCI</t>
  </si>
  <si>
    <t>R_1mWMZvdNN4JtFwq</t>
  </si>
  <si>
    <t>R_1MQzNjzpVJH4Fzz</t>
  </si>
  <si>
    <t>R_3KKeXg7d1R2xYKl</t>
  </si>
  <si>
    <t>R_3scP8XdYDZ7JpOf</t>
  </si>
  <si>
    <t>R_1Kp9hnrrBvuqfyS</t>
  </si>
  <si>
    <t>R_sXObaWEgjrNHKmZ</t>
  </si>
  <si>
    <t>R_3eno3Rt1MTck6kn</t>
  </si>
  <si>
    <t>R_Tiw4zprPN9jesHD</t>
  </si>
  <si>
    <t>R_5mVFX3SK5Oe0S2J</t>
  </si>
  <si>
    <t>R_BMvZ7YN7uU1QeUF</t>
  </si>
  <si>
    <t>R_2XmvTZjiSzjvd41</t>
  </si>
  <si>
    <t>R_28GMn33IgYpXfoE</t>
  </si>
  <si>
    <t>R_0855MlEzRMkk0gx</t>
  </si>
  <si>
    <t>R_YX56S0ajmS0wgVj</t>
  </si>
  <si>
    <t>R_2CxnaSukLRMwcKh</t>
  </si>
  <si>
    <t>black and white</t>
  </si>
  <si>
    <t>R_2pRF2GVOhRMBoK5</t>
  </si>
  <si>
    <t>R_1jK5cPs0cWCLH9I</t>
  </si>
  <si>
    <t>R_2y3ggDc4QXMKxCp</t>
  </si>
  <si>
    <t>R_3kHT5HaWtbpPmBl</t>
  </si>
  <si>
    <t>R_YbopJT7jHHqfaKd</t>
  </si>
  <si>
    <t>R_3shp0Ds2i3DbnNI</t>
  </si>
  <si>
    <t>R_2e25YVHTm5G2nbj</t>
  </si>
  <si>
    <t>R_2sXsBfKFSIHOQEY</t>
  </si>
  <si>
    <t>R_3RmeueGMb8G0qtz</t>
  </si>
  <si>
    <t>R_2ATMs8hgPVgqw77</t>
  </si>
  <si>
    <t>R_u7EzxzvbHudDkkx</t>
  </si>
  <si>
    <t>R_dgOowLrcf7yykcV</t>
  </si>
  <si>
    <t>R_31oyjrTzIm081tR</t>
  </si>
  <si>
    <t>R_1hEziGSxERcURJc</t>
  </si>
  <si>
    <t>R_3JE4aDaXWlh5eXu</t>
  </si>
  <si>
    <t>R_3mf7XIeBWo3TGvS</t>
  </si>
  <si>
    <t>R_3fIUMFYqhnP2oyU</t>
  </si>
  <si>
    <t>R_3huqcgooegRG2cS</t>
  </si>
  <si>
    <t>R_3exAy9hkKYXOPIH</t>
  </si>
  <si>
    <t>R_3m8lRf5Mj0c8WBl</t>
  </si>
  <si>
    <t>R_2DP0sOI9eszf3MB</t>
  </si>
  <si>
    <t>R_2pY3lT6kfjmqCal</t>
  </si>
  <si>
    <t>R_3x630VMEvkOgIV3</t>
  </si>
  <si>
    <t>R_1go8PzlvaqcJ26z</t>
  </si>
  <si>
    <t>R_3ndeCq72Xqo4mmX</t>
  </si>
  <si>
    <t>R_W07AVA8KqVAZ9TP</t>
  </si>
  <si>
    <t>R_yKIVCyB995x9vgt</t>
  </si>
  <si>
    <t>R_1NXLbFyvWVnjduN</t>
  </si>
  <si>
    <t>R_2cBZQfHKRSjU6VY</t>
  </si>
  <si>
    <t>R_2s0IWfyecYt7b5A</t>
  </si>
  <si>
    <t>R_3R95yC4PCv1OsZr</t>
  </si>
  <si>
    <t>R_XvTsBJQ4AkKrwqd</t>
  </si>
  <si>
    <t>R_1jNVR4kir4Z2FYM</t>
  </si>
  <si>
    <t>R_pnHOCHxU74D3jep</t>
  </si>
  <si>
    <t>R_2v2DKVgVKXkuWUd</t>
  </si>
  <si>
    <t>R_plY7tibkzS85yLv</t>
  </si>
  <si>
    <t>R_3J4saBZSDglAP2b</t>
  </si>
  <si>
    <t>Black/Jamaican-American</t>
  </si>
  <si>
    <t>R_3MfmxJ9HCNNwzvk</t>
  </si>
  <si>
    <t>R_2rGwP3mIhJQvUbr</t>
  </si>
  <si>
    <t>R_2ZWbJoxPTsKjW6p</t>
  </si>
  <si>
    <t>R_2q9MSVUiR0t7wAP</t>
  </si>
  <si>
    <t>R_d5am1cNGII3usBX</t>
  </si>
  <si>
    <t>R_1MM7apOtETXrg92</t>
  </si>
  <si>
    <t>R_1IyNi0WrNRe7g7C</t>
  </si>
  <si>
    <t>R_291b4nAPFAbVikA</t>
  </si>
  <si>
    <t>R_3NUjCikXRlWui1b</t>
  </si>
  <si>
    <t>R_3QFx2ee9j50isKz</t>
  </si>
  <si>
    <t>R_3CDgWOyNLLzEcPv</t>
  </si>
  <si>
    <t>R_2eWlWUWBSU9KitE</t>
  </si>
  <si>
    <t xml:space="preserve">Pacific Islander </t>
  </si>
  <si>
    <t>R_3gUy5iSWWHss6g1</t>
  </si>
  <si>
    <t>R_87fAJKeVEuGlL7X</t>
  </si>
  <si>
    <t>R_3Gwvsseth824bo3</t>
  </si>
  <si>
    <t>R_2TuQqSNETv88jo7</t>
  </si>
  <si>
    <t>R_AaKe5O5PKdqLkDn</t>
  </si>
  <si>
    <t>R_3szgpJ7xHQFrlCi</t>
  </si>
  <si>
    <t>R_3HjDtIW7OcUkoJ8</t>
  </si>
  <si>
    <t>R_Z1SLVyJ4HWJxsQh</t>
  </si>
  <si>
    <t>R_3kNbMoCrbhcvqXc</t>
  </si>
  <si>
    <t>R_3qySXKnPd66Swf6</t>
  </si>
  <si>
    <t>R_3fpmQSH91XGigMZ</t>
  </si>
  <si>
    <t>R_2PB5Pf5RBhGvTQZ</t>
  </si>
  <si>
    <t>R_3RgPzyjrcWWhix0</t>
  </si>
  <si>
    <t>R_2q7xD9QiMJnhURZ</t>
  </si>
  <si>
    <t>R_b42LCr7FZrK1GLv</t>
  </si>
  <si>
    <t>R_3rP8jPZyCfMdNzU</t>
  </si>
  <si>
    <t>R_3Pjh8uLPsYQrB6d</t>
  </si>
  <si>
    <t>R_3s6ayV2sjrDU6kG</t>
  </si>
  <si>
    <t>R_81zEKwV4OSLx3nr</t>
  </si>
  <si>
    <t>R_r6zVD8IdPC0BI1r</t>
  </si>
  <si>
    <t>R_8CAOsK4it9wKW7n</t>
  </si>
  <si>
    <t>R_2e2zx8EpdMCqae4</t>
  </si>
  <si>
    <t>R_2CJsocwhCVnq0qZ</t>
  </si>
  <si>
    <t>R_3p0hQcUvCE8XA03</t>
  </si>
  <si>
    <t>R_1mQoMU8zE0NojUQ</t>
  </si>
  <si>
    <t>R_2D6bMEisYIidu9z</t>
  </si>
  <si>
    <t>R_3HpOTci1VFWH3Y1</t>
  </si>
  <si>
    <t>R_3q9ytnyRbRnpP9X</t>
  </si>
  <si>
    <t>R_2PsR8a4RGTtD3C1</t>
  </si>
  <si>
    <t>R_26m2pEimYRgFunx</t>
  </si>
  <si>
    <t>Italian Dutch indonesian</t>
  </si>
  <si>
    <t>R_1hX7LBZD6wKBQMr</t>
  </si>
  <si>
    <t>R_86T0CdmdAZmJSvL</t>
  </si>
  <si>
    <t>R_2EiUECvQLIlIMOD</t>
  </si>
  <si>
    <t>R_2TYJpr0xy0Ypqdo</t>
  </si>
  <si>
    <t>R_WxRsQsDOBJcFt3r</t>
  </si>
  <si>
    <t>R_3HGreNQekrGoTXx</t>
  </si>
  <si>
    <t>R_2t4Zb63DW617RwQ</t>
  </si>
  <si>
    <t>R_2YxeyFmmIBzJoTv</t>
  </si>
  <si>
    <t>R_1eUINy1uU61MLp4</t>
  </si>
  <si>
    <t>R_3O00Fq2fgm0K0ln</t>
  </si>
  <si>
    <t>R_3MMed2jHe34lJTm</t>
  </si>
  <si>
    <t>R_1HiMBC8W4IiOkaZ</t>
  </si>
  <si>
    <t>R_2YLn1ywFagfyuLT</t>
  </si>
  <si>
    <t>R_1N2nd0gkRbm84vk</t>
  </si>
  <si>
    <t>R_5BzGMVWbSWh9AKB</t>
  </si>
  <si>
    <t xml:space="preserve">Filipino/Irish </t>
  </si>
  <si>
    <t>R_3gU9TnLGUc4Zf8m</t>
  </si>
  <si>
    <t>R_2CrnCG5aAoAG8U6</t>
  </si>
  <si>
    <t>R_BLggPs17nA2m6Wd</t>
  </si>
  <si>
    <t>R_3oZpvxoKoiGvQ6A</t>
  </si>
  <si>
    <t>R_3HLnNOpKe717k33</t>
  </si>
  <si>
    <t>R_2789nQIDvE1xRdP</t>
  </si>
  <si>
    <t>R_umKT3rScqM6anqF</t>
  </si>
  <si>
    <t>R_3dQSKJLRNam38Su</t>
  </si>
  <si>
    <t>R_2DUIjTZn7mu8J10</t>
  </si>
  <si>
    <t>R_33vTgBSs77FeUjs</t>
  </si>
  <si>
    <t>R_1rk1TYdU5Q9zFTK</t>
  </si>
  <si>
    <t>R_bwrIf3h1E1osAs9</t>
  </si>
  <si>
    <t>R_2TZ8KbcDA6UO3sy</t>
  </si>
  <si>
    <t>R_22PuK2MUugbzup8</t>
  </si>
  <si>
    <t>R_3Jx5xHs8AM7g0Su</t>
  </si>
  <si>
    <t>R_26a1eei2RW85oEK</t>
  </si>
  <si>
    <t>R_3kLm1zxjLqQHJDk</t>
  </si>
  <si>
    <t>R_29biGGeTOLonCHE</t>
  </si>
  <si>
    <t>R_2b0GKBL6aonnjwg</t>
  </si>
  <si>
    <t>R_4Zd5G0SUPatFQY1</t>
  </si>
  <si>
    <t>R_1FzXmopp5FMm2Iv</t>
  </si>
  <si>
    <t>Egyptian American</t>
  </si>
  <si>
    <t>R_1l47tjIJsNTikOj</t>
  </si>
  <si>
    <t>R_3M9BcqxWsXXayUz</t>
  </si>
  <si>
    <t>R_3EKWl0xOb03Zw7G</t>
  </si>
  <si>
    <t>R_2rIWpKCue7UF4Dr</t>
  </si>
  <si>
    <t>R_1Kvi7AjpyQ95tFP</t>
  </si>
  <si>
    <t>R_25L7ZfUtQicFX96</t>
  </si>
  <si>
    <t>R_2XmPKpkksEvplQe</t>
  </si>
  <si>
    <t>R_2Cv9gpBGgYygZ6T</t>
  </si>
  <si>
    <t>R_2vZfNdTmBTCPgDn</t>
  </si>
  <si>
    <t>R_1BV3nIOr492N9ot</t>
  </si>
  <si>
    <t>R_1oj7kUsYAh0yUWs</t>
  </si>
  <si>
    <t>R_2XmkUD9a8o22IfH</t>
  </si>
  <si>
    <t>R_2sTINskzfp4wQDl</t>
  </si>
  <si>
    <t>R_DAKbH0snBSsytdn</t>
  </si>
  <si>
    <t>R_qvYL1nLDg4JwNnX</t>
  </si>
  <si>
    <t>R_3GDNC0rpmpu6q1S</t>
  </si>
  <si>
    <t>R_Z37Q8mjPYcr0q5j</t>
  </si>
  <si>
    <t>R_DqJFpHpkSd0l70d</t>
  </si>
  <si>
    <t>R_3mdAawEv0Gk8g1q</t>
  </si>
  <si>
    <t>R_yJzO34QgOOeUwqR</t>
  </si>
  <si>
    <t>R_07Xu1NXuIrUbRIt</t>
  </si>
  <si>
    <t>R_3lKN3oVNo2RoIYH</t>
  </si>
  <si>
    <t>R_tRqXAMFZM4GUmK5</t>
  </si>
  <si>
    <t>R_3HnvmN8Nyh1CqcP</t>
  </si>
  <si>
    <t>R_1QEZwYA8eatZKOT</t>
  </si>
  <si>
    <t>R_2zvjBdXbUyGgNfy</t>
  </si>
  <si>
    <t>R_1rNDSlrgHOFvrlc</t>
  </si>
  <si>
    <t>R_22Sn9e7ZZlX60Tw</t>
  </si>
  <si>
    <t>R_2YgNGBTmlUgMeTy</t>
  </si>
  <si>
    <t>R_3PMqBDxr44gBu4c</t>
  </si>
  <si>
    <t>R_tRqGAHOH8u1tKYV</t>
  </si>
  <si>
    <t>R_1rujX2OVdwX8AkD</t>
  </si>
  <si>
    <t>R_2wbJot8cgyG6mq4</t>
  </si>
  <si>
    <t>R_3IbfgyDwNHMizNT</t>
  </si>
  <si>
    <t>R_2Ygg1SCw1HeW8Fk</t>
  </si>
  <si>
    <t>R_3KpR8BAx0A5fPv4</t>
  </si>
  <si>
    <t>R_2BgkuXfdwv0OdDq</t>
  </si>
  <si>
    <t>R_27Ti7IJFYmaNzd3</t>
  </si>
  <si>
    <t>R_1mgCTr6nbawoMXX</t>
  </si>
  <si>
    <t>R_30uRJFybPeiHiRU</t>
  </si>
  <si>
    <t>R_Y53cDbCZjYAACEV</t>
  </si>
  <si>
    <t>R_1jTy5aPj0J5wdRO</t>
  </si>
  <si>
    <t>R_QoaQKNnQnjmeZJT</t>
  </si>
  <si>
    <t>Caucasian</t>
  </si>
  <si>
    <t>R_2t5vfxCat86t68g</t>
  </si>
  <si>
    <t>R_33CJmEtk2t6wW2z</t>
  </si>
  <si>
    <t>R_umhXN88fpOXHeGB</t>
  </si>
  <si>
    <t>R_3QWzySiELLFJ1y3</t>
  </si>
  <si>
    <t>R_3GevPBiRQdZfB1g</t>
  </si>
  <si>
    <t>R_1LU9d89wMdRBiR8</t>
  </si>
  <si>
    <t>R_4TnjRpWQoWSoyad</t>
  </si>
  <si>
    <t>R_2AKFOTwVBKUUsmi</t>
  </si>
  <si>
    <t>R_2zDcmkLfMleKmhi</t>
  </si>
  <si>
    <t>R_2V8aVPurjYQJAOo</t>
  </si>
  <si>
    <t>R_0VBFJPadryrDajD</t>
  </si>
  <si>
    <t>R_22QA9Qbp5OuB99s</t>
  </si>
  <si>
    <t>R_25HDCDsCFD4tGoY</t>
  </si>
  <si>
    <t>R_sbwARRMRYFbmuat</t>
  </si>
  <si>
    <t>R_CfqTkbbU6b6rJJv</t>
  </si>
  <si>
    <t>R_sNcKSqiuOQkJRQt</t>
  </si>
  <si>
    <t>R_1rCyRbXisjyOjyw</t>
  </si>
  <si>
    <t>R_AijNrHvklcMvPAl</t>
  </si>
  <si>
    <t>R_RsQkIUGTnl7G4mZ</t>
  </si>
  <si>
    <t>R_ex2NbIF2EUWS1a1</t>
  </si>
  <si>
    <t>R_24BmrKQqrcAspJE</t>
  </si>
  <si>
    <t>R_1mC2zUNIV4cxMA9</t>
  </si>
  <si>
    <t>R_OqzePFAace7PYm5</t>
  </si>
  <si>
    <t>R_prykRmRa9Deb5Xr</t>
  </si>
  <si>
    <t>R_0xiqNFDFgxUDuGl</t>
  </si>
  <si>
    <t>R_2zZvtnGNZtyQVyg</t>
  </si>
  <si>
    <t>R_1OkKVEb4RTFQdLz</t>
  </si>
  <si>
    <t>R_3MiL7bYiQN4DiyW</t>
  </si>
  <si>
    <t>R_1K72MoEVFsrz8QD</t>
  </si>
  <si>
    <t>R_cYgJEw7kz4vhheh</t>
  </si>
  <si>
    <t>R_1jO4pJonnj3uvde</t>
  </si>
  <si>
    <t>R_3iR60slkustUDv5</t>
  </si>
  <si>
    <t xml:space="preserve">White </t>
  </si>
  <si>
    <t>R_eaLfUbBrTM7Rt7P</t>
  </si>
  <si>
    <t>R_3390NIFJg0fYQrf</t>
  </si>
  <si>
    <t>R_1gGguvHHde8R3Yp</t>
  </si>
  <si>
    <t>R_1lAA3Gj2QQJkK9W</t>
  </si>
  <si>
    <t>Black American</t>
  </si>
  <si>
    <t>R_3kvoC9LkxdGSSNC</t>
  </si>
  <si>
    <t>R_3kjmiBC1fYTXzQq</t>
  </si>
  <si>
    <t>R_3QVotgN8KejTTHf</t>
  </si>
  <si>
    <t>R_1FxDUL3zi26mChd</t>
  </si>
  <si>
    <t>R_3k7fqKEjUz0Tu6o</t>
  </si>
  <si>
    <t>R_1BPzDNIM0yf3cHh</t>
  </si>
  <si>
    <t>R_1DoIJSyL9Qv4e1w</t>
  </si>
  <si>
    <t>R_3EcdtzEAzybL67R</t>
  </si>
  <si>
    <t>R_eM27gf7bV6Z8ti1</t>
  </si>
  <si>
    <t>R_3GrzjhEfvDDG2Nv</t>
  </si>
  <si>
    <t>R_2aDzPY9zIVpB2ds</t>
  </si>
  <si>
    <t>R_1okaoMxvqsoaUDw</t>
  </si>
  <si>
    <t>R_7WlieSJQmEiVCwN</t>
  </si>
  <si>
    <t>R_2WH9PkuddmRvzRC</t>
  </si>
  <si>
    <t>R_2AHD0NzzhQuL4Uc</t>
  </si>
  <si>
    <t>R_ZadjoflQUgpH8Fr</t>
  </si>
  <si>
    <t>R_1opaiKcHdQr2jPN</t>
  </si>
  <si>
    <t>R_1l434csFOQ9eNED</t>
  </si>
  <si>
    <t>R_2zMdmj3WOdMC37f</t>
  </si>
  <si>
    <t>R_2f2uSieLutmTUhc</t>
  </si>
  <si>
    <t>R_Dfc9jmLjcPWi9oZ</t>
  </si>
  <si>
    <t>R_31comhmsZImkQ0J</t>
  </si>
  <si>
    <t>R_2R8jrOYxrt3nLhE</t>
  </si>
  <si>
    <t>R_2YLky3TEvBAYzKb</t>
  </si>
  <si>
    <t>R_1BXEoCZFLRS6tse</t>
  </si>
  <si>
    <t>R_w7xZFZbQCwwWs5b</t>
  </si>
  <si>
    <t>R_26aJ7wW7cBoUxXn</t>
  </si>
  <si>
    <t>R_10DfjAn2jJWLTdP</t>
  </si>
  <si>
    <t>R_2afWFNMnLo7Jm4v</t>
  </si>
  <si>
    <t>R_1i4FCYdEWALZLGW</t>
  </si>
  <si>
    <t>R_PFgQ6E7iodqklnr</t>
  </si>
  <si>
    <t>R_cvAQe5oy2JTmEcV</t>
  </si>
  <si>
    <t>R_cwq9PtRsyvmyLbb</t>
  </si>
  <si>
    <t>R_2D5CFLzg846pBEF</t>
  </si>
  <si>
    <t>R_6m94F41KM0VTtxn</t>
  </si>
  <si>
    <t>R_1pGvNLUkQToP1CI</t>
  </si>
  <si>
    <t>R_11jguQ0lOjmnOp4</t>
  </si>
  <si>
    <t>R_2af29x25KYxRpJW</t>
  </si>
  <si>
    <t>R_s73VtEqd3VYfEqd</t>
  </si>
  <si>
    <t>R_UR5nI5qNjcLM14R</t>
  </si>
  <si>
    <t>R_3KCUzfsPUXozzHo</t>
  </si>
  <si>
    <t>R_22xkFMl1ybfqKdg</t>
  </si>
  <si>
    <t>R_11bkFegpD9t1lom</t>
  </si>
  <si>
    <t>R_2ZBL1QXy2F6s2pA</t>
  </si>
  <si>
    <t>R_21GM9YD2FW9lgpd</t>
  </si>
  <si>
    <t>R_25Er0FvV6uzqR6x</t>
  </si>
  <si>
    <t>R_3Ep2rOGFEJpFoj0</t>
  </si>
  <si>
    <t>R_1dz522jmSZs1j2l</t>
  </si>
  <si>
    <t>R_3kP06CHoYGQgEhz</t>
  </si>
  <si>
    <t>R_3dWfhyyvumKL4oC</t>
  </si>
  <si>
    <t>R_24dAMqfjV6R144R</t>
  </si>
  <si>
    <t>R_Brd0Wr37eHnAKE9</t>
  </si>
  <si>
    <t>R_3rJpnqy0GvW0Euf</t>
  </si>
  <si>
    <t>R_2QXaLJTvHnRYJzI</t>
  </si>
  <si>
    <t>R_3P4EZrv6c1Baty6</t>
  </si>
  <si>
    <t>R_3KYD7vh7atKG3f8</t>
  </si>
  <si>
    <t>R_3dMn71mmGy8EIrC</t>
  </si>
  <si>
    <t>R_2SqPXTsvRWTR0Iy</t>
  </si>
  <si>
    <t>R_1ONSwzqL77kFTYs</t>
  </si>
  <si>
    <t>R_1my25dSdzsoXjJk</t>
  </si>
  <si>
    <t>R_10DeMzR4NwtHEt6</t>
  </si>
  <si>
    <t>R_DpdXuut3FD1n24F</t>
  </si>
  <si>
    <t>R_1o07eWSIB9DDrcY</t>
  </si>
  <si>
    <t>R_3lPjK1vt4PMUdzR</t>
  </si>
  <si>
    <t>R_2S9cbUkvoTo3gzC</t>
  </si>
  <si>
    <t>R_0TCLpeA2uVq0GQx</t>
  </si>
  <si>
    <t>R_3QPkLY4xBzvozwc</t>
  </si>
  <si>
    <t>R_1KfeslvMqBMsWyf</t>
  </si>
  <si>
    <t>R_10SOXSLChlGvhep</t>
  </si>
  <si>
    <t>R_3lsqhVReewa30NQ</t>
  </si>
  <si>
    <t>R_ZLhhmNzzn1jm2Ih</t>
  </si>
  <si>
    <t>R_1eJe80FPE0yIwjP</t>
  </si>
  <si>
    <t>R_w13tUFuUcmEzEBz</t>
  </si>
  <si>
    <t>R_2w7jy5l45xUHycM</t>
  </si>
  <si>
    <t>R_2UYKIsUyq8ir7w2</t>
  </si>
  <si>
    <t>R_1GZhy5MHarRStNk</t>
  </si>
  <si>
    <t>R_237YUduFdq59glj</t>
  </si>
  <si>
    <t>R_27yto6fyr6pESkP</t>
  </si>
  <si>
    <t>R_1mkIDHtKGKnQ9vl</t>
  </si>
  <si>
    <t>R_2Cybjpk6QykdLw6</t>
  </si>
  <si>
    <t>R_3G3LPtYJUJSJ4nI</t>
  </si>
  <si>
    <t>R_308pClGQ5lGFeA9</t>
  </si>
  <si>
    <t>R_sU1urONjtirijeh</t>
  </si>
  <si>
    <t>R_7Nyt2gjTeLxzLvb</t>
  </si>
  <si>
    <t>R_2X6akAv9RKO6OBW</t>
  </si>
  <si>
    <t>R_1cRK8RogJjLUeCO</t>
  </si>
  <si>
    <t>R_22Yu3ZLlIPfNjCH</t>
  </si>
  <si>
    <t>R_21Etm2Bvn163KNb</t>
  </si>
  <si>
    <t>R_DGe1Uk3jyeBWxWh</t>
  </si>
  <si>
    <t>R_1LZrM1rfNVIvh7D</t>
  </si>
  <si>
    <t>R_3Gk9MskBlwEW6zg</t>
  </si>
  <si>
    <t>R_31bzS83wVRqhfhx</t>
  </si>
  <si>
    <t>R_3McAmeqIWppUz0s</t>
  </si>
  <si>
    <t>R_1IGeh9XUgDHw1WF</t>
  </si>
  <si>
    <t>R_3nCWadwADQ6GklG</t>
  </si>
  <si>
    <t>R_3h9I7Sw4c6BxSL5</t>
  </si>
  <si>
    <t>R_ptH80Cf4dippJIZ</t>
  </si>
  <si>
    <t>R_xxSGEq2Yg27oVBn</t>
  </si>
  <si>
    <t>R_3386e5XNpwdW08f</t>
  </si>
  <si>
    <t>R_1gTQcYmXTK5rcDc</t>
  </si>
  <si>
    <t>R_1P72SLJFmVFxsUB</t>
  </si>
  <si>
    <t>R_3eeIcROWsykaLYC</t>
  </si>
  <si>
    <t>R_yDfge85Iz3EeZ45</t>
  </si>
  <si>
    <t>R_cFSBDb0BeatTQQx</t>
  </si>
  <si>
    <t>R_3NxGFrcmwo3Yp3U</t>
  </si>
  <si>
    <t>R_10TRqVGoB1LJNBz</t>
  </si>
  <si>
    <t>R_8AeHmD3P5p5FMNr</t>
  </si>
  <si>
    <t>R_2y3gEoLLD3au0TM</t>
  </si>
  <si>
    <t>R_DH1bgjdlY4K5DW1</t>
  </si>
  <si>
    <t>R_u3dmnywQSjbkFLH</t>
  </si>
  <si>
    <t>R_ba16zEVRJS0wTPH</t>
  </si>
  <si>
    <t>R_AdDU4QvCnm49xbX</t>
  </si>
  <si>
    <t>R_3Jrzgz6TPT6MZmu</t>
  </si>
  <si>
    <t>R_3JJDTcicB5hPajn</t>
  </si>
  <si>
    <t>R_sF1pjFV9o44Dm8h</t>
  </si>
  <si>
    <t>R_2S1Xh8vjnQn4FyO</t>
  </si>
  <si>
    <t>R_wQXOM6a2Dt7EwmZ</t>
  </si>
  <si>
    <t>R_1hxW5mweUZENasc</t>
  </si>
  <si>
    <t>Middle Eastern</t>
  </si>
  <si>
    <t>R_1LilFcMiX4zVp2e</t>
  </si>
  <si>
    <t>R_9npmvyabBZFg5l7</t>
  </si>
  <si>
    <t>R_3Rx808Zp9CLrzLZ</t>
  </si>
  <si>
    <t>R_2Vkakh2U2KUBGNF</t>
  </si>
  <si>
    <t>R_2rkMBKlPFJ5mnFN</t>
  </si>
  <si>
    <t>R_3MAIgOkQNsWdpb3</t>
  </si>
  <si>
    <t>R_cI3IP4yiURX47dL</t>
  </si>
  <si>
    <t>R_bxedcNKyBTHHmq5</t>
  </si>
  <si>
    <t>R_1LhSu1GxNujbaKD</t>
  </si>
  <si>
    <t>R_d5qH4ZYIiuGKTHH</t>
  </si>
  <si>
    <t>R_2UYEzTr4rcYG8zi</t>
  </si>
  <si>
    <t>R_T6rmhCN0uNjLJn3</t>
  </si>
  <si>
    <t>R_5j0ReKDUQytPC3n</t>
  </si>
  <si>
    <t>R_2BngLK5AdoaQXXf</t>
  </si>
  <si>
    <t>R_Ck6452VLcp9SprP</t>
  </si>
  <si>
    <t>R_pRZC6LjTJjhUvlv</t>
  </si>
  <si>
    <t>R_1IlWjxYfSwUwu5S</t>
  </si>
  <si>
    <t>R_sGqKHJjIfHHHq9j</t>
  </si>
  <si>
    <t>R_87IdFFaI0dfCNah</t>
  </si>
  <si>
    <t>R_323h9uqdu7253OA</t>
  </si>
  <si>
    <t>R_BDEof9eGTsQHdBf</t>
  </si>
  <si>
    <t>R_2sTKUtz1yHG2FiA</t>
  </si>
  <si>
    <t>R_R4T23C5HSXecpZn</t>
  </si>
  <si>
    <t>R_2TXJRYmkaaSIelo</t>
  </si>
  <si>
    <t>R_1GHVHbM6ilDY88K</t>
  </si>
  <si>
    <t>Weight_kg</t>
  </si>
  <si>
    <t>Participant_error_weight</t>
  </si>
  <si>
    <t>Height_cm</t>
  </si>
  <si>
    <t>Participant_error_height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</si>
</sst>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4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Gevolgde hyperlink" xfId="324" builtinId="9" hidden="1"/>
    <cellStyle name="Gevolgde hyperlink" xfId="326" builtinId="9" hidden="1"/>
    <cellStyle name="Gevolgde hyperlink" xfId="328" builtinId="9" hidden="1"/>
    <cellStyle name="Gevolgde hyperlink" xfId="330" builtinId="9" hidden="1"/>
    <cellStyle name="Gevolgde hyperlink" xfId="332" builtinId="9" hidden="1"/>
    <cellStyle name="Gevolgde hyperlink" xfId="334" builtinId="9" hidden="1"/>
    <cellStyle name="Gevolgde hyperlink" xfId="336" builtinId="9" hidden="1"/>
    <cellStyle name="Gevolgde hyperlink" xfId="338" builtinId="9" hidden="1"/>
    <cellStyle name="Gevolgde hyperlink" xfId="340" builtinId="9" hidden="1"/>
    <cellStyle name="Gevolgde hyperlink" xfId="342" builtinId="9" hidden="1"/>
    <cellStyle name="Gevolgde hyperlink" xfId="344" builtinId="9" hidden="1"/>
    <cellStyle name="Gevolgde hyperlink" xfId="346" builtinId="9" hidden="1"/>
    <cellStyle name="Gevolgde hyperlink" xfId="348" builtinId="9" hidden="1"/>
    <cellStyle name="Gevolgde hyperlink" xfId="350" builtinId="9" hidden="1"/>
    <cellStyle name="Gevolgde hyperlink" xfId="352" builtinId="9" hidden="1"/>
    <cellStyle name="Gevolgde hyperlink" xfId="354" builtinId="9" hidden="1"/>
    <cellStyle name="Gevolgde hyperlink" xfId="356" builtinId="9" hidden="1"/>
    <cellStyle name="Gevolgde hyperlink" xfId="358" builtinId="9" hidden="1"/>
    <cellStyle name="Gevolgde hyperlink" xfId="360" builtinId="9" hidden="1"/>
    <cellStyle name="Gevolgde hyperlink" xfId="362" builtinId="9" hidden="1"/>
    <cellStyle name="Gevolgde hyperlink" xfId="364" builtinId="9" hidden="1"/>
    <cellStyle name="Gevolgde hyperlink" xfId="366" builtinId="9" hidden="1"/>
    <cellStyle name="Gevolgde hyperlink" xfId="368" builtinId="9" hidden="1"/>
    <cellStyle name="Gevolgde hyperlink" xfId="370" builtinId="9" hidden="1"/>
    <cellStyle name="Gevolgde hyperlink" xfId="372" builtinId="9" hidden="1"/>
    <cellStyle name="Gevolgde hyperlink" xfId="374" builtinId="9" hidden="1"/>
    <cellStyle name="Gevolgde hyperlink" xfId="376" builtinId="9" hidden="1"/>
    <cellStyle name="Gevolgde hyperlink" xfId="378" builtinId="9" hidden="1"/>
    <cellStyle name="Gevolgde hyperlink" xfId="380" builtinId="9" hidden="1"/>
    <cellStyle name="Gevolgde hyperlink" xfId="382" builtinId="9" hidden="1"/>
    <cellStyle name="Gevolgde hyperlink" xfId="384" builtinId="9" hidden="1"/>
    <cellStyle name="Gevolgde hyperlink" xfId="386" builtinId="9" hidden="1"/>
    <cellStyle name="Gevolgde hyperlink" xfId="388" builtinId="9" hidden="1"/>
    <cellStyle name="Gevolgde hyperlink" xfId="390" builtinId="9" hidden="1"/>
    <cellStyle name="Gevolgde hyperlink" xfId="392" builtinId="9" hidden="1"/>
    <cellStyle name="Gevolgde hyperlink" xfId="394" builtinId="9" hidden="1"/>
    <cellStyle name="Gevolgde hyperlink" xfId="396" builtinId="9" hidden="1"/>
    <cellStyle name="Gevolgde hyperlink" xfId="398" builtinId="9" hidden="1"/>
    <cellStyle name="Gevolgde hyperlink" xfId="400" builtinId="9" hidden="1"/>
    <cellStyle name="Gevolgde hyperlink" xfId="402" builtinId="9" hidden="1"/>
    <cellStyle name="Gevolgde hyperlink" xfId="404" builtinId="9" hidden="1"/>
    <cellStyle name="Gevolgde hyperlink" xfId="406" builtinId="9" hidden="1"/>
    <cellStyle name="Gevolgde hyperlink" xfId="408" builtinId="9" hidden="1"/>
    <cellStyle name="Gevolgde hyperlink" xfId="410" builtinId="9" hidden="1"/>
    <cellStyle name="Gevolgde hyperlink" xfId="412" builtinId="9" hidden="1"/>
    <cellStyle name="Gevolgde hyperlink" xfId="414" builtinId="9" hidden="1"/>
    <cellStyle name="Gevolgde hyperlink" xfId="416" builtinId="9" hidden="1"/>
    <cellStyle name="Gevolgde hyperlink" xfId="418" builtinId="9" hidden="1"/>
    <cellStyle name="Gevolgde hyperlink" xfId="420" builtinId="9" hidden="1"/>
    <cellStyle name="Gevolgde hyperlink" xfId="422" builtinId="9" hidden="1"/>
    <cellStyle name="Gevolgde hyperlink" xfId="424" builtinId="9" hidden="1"/>
    <cellStyle name="Gevolgde hyperlink" xfId="426" builtinId="9" hidden="1"/>
    <cellStyle name="Gevolgde hyperlink" xfId="428" builtinId="9" hidden="1"/>
    <cellStyle name="Gevolgde hyperlink" xfId="430" builtinId="9" hidden="1"/>
    <cellStyle name="Gevolgde hyperlink" xfId="432" builtinId="9" hidden="1"/>
    <cellStyle name="Gevolgde hyperlink" xfId="434" builtinId="9" hidden="1"/>
    <cellStyle name="Gevolgde hyperlink" xfId="436" builtinId="9" hidden="1"/>
    <cellStyle name="Gevolgde hyperlink" xfId="438" builtinId="9" hidden="1"/>
    <cellStyle name="Gevolgde hyperlink" xfId="440" builtinId="9" hidden="1"/>
    <cellStyle name="Gevolgde hyperlink" xfId="442" builtinId="9" hidden="1"/>
    <cellStyle name="Gevolgde hyperlink" xfId="444" builtinId="9" hidden="1"/>
    <cellStyle name="Gevolgde hyperlink" xfId="4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85"/>
  <sheetViews>
    <sheetView tabSelected="1" topLeftCell="BA1" workbookViewId="0">
      <selection activeCell="BA2" sqref="A2:XFD2"/>
    </sheetView>
  </sheetViews>
  <sheetFormatPr baseColWidth="10" defaultRowHeight="15" x14ac:dyDescent="0"/>
  <cols>
    <col min="12" max="12" width="16.5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461</v>
      </c>
      <c r="BG1" t="s">
        <v>462</v>
      </c>
      <c r="BH1" t="s">
        <v>57</v>
      </c>
      <c r="BI1" t="s">
        <v>58</v>
      </c>
      <c r="BJ1" t="s">
        <v>59</v>
      </c>
      <c r="BK1" t="s">
        <v>459</v>
      </c>
      <c r="BL1" t="s">
        <v>460</v>
      </c>
    </row>
    <row r="2" spans="1:64">
      <c r="A2" s="1">
        <v>43678.479942129627</v>
      </c>
      <c r="B2" s="1">
        <v>43678.486342592594</v>
      </c>
      <c r="C2">
        <v>0</v>
      </c>
      <c r="D2">
        <v>100</v>
      </c>
      <c r="E2">
        <v>552</v>
      </c>
      <c r="F2">
        <v>1</v>
      </c>
      <c r="G2" s="1">
        <v>43678.486354166664</v>
      </c>
      <c r="H2" t="s">
        <v>60</v>
      </c>
      <c r="I2" t="s">
        <v>61</v>
      </c>
      <c r="J2" t="s">
        <v>62</v>
      </c>
      <c r="K2">
        <v>1</v>
      </c>
      <c r="M2">
        <v>21</v>
      </c>
      <c r="N2">
        <v>1</v>
      </c>
      <c r="O2">
        <v>4</v>
      </c>
      <c r="P2">
        <v>1</v>
      </c>
      <c r="Q2">
        <v>6</v>
      </c>
      <c r="S2">
        <v>3</v>
      </c>
      <c r="T2">
        <v>4</v>
      </c>
      <c r="U2">
        <v>5</v>
      </c>
      <c r="V2">
        <v>5</v>
      </c>
      <c r="W2">
        <v>2</v>
      </c>
      <c r="X2">
        <v>5</v>
      </c>
      <c r="Y2">
        <v>5</v>
      </c>
      <c r="Z2">
        <v>5</v>
      </c>
      <c r="AA2">
        <v>3</v>
      </c>
      <c r="AB2">
        <v>1</v>
      </c>
      <c r="AC2">
        <v>3</v>
      </c>
      <c r="AD2">
        <v>4</v>
      </c>
      <c r="AE2">
        <v>3</v>
      </c>
      <c r="AF2">
        <v>2</v>
      </c>
      <c r="AG2">
        <v>3</v>
      </c>
      <c r="AH2">
        <v>2</v>
      </c>
      <c r="AI2">
        <v>4</v>
      </c>
      <c r="AJ2">
        <v>2</v>
      </c>
      <c r="AK2">
        <v>1</v>
      </c>
      <c r="AL2">
        <v>2</v>
      </c>
      <c r="AM2">
        <v>5</v>
      </c>
      <c r="AN2">
        <v>2</v>
      </c>
      <c r="AO2">
        <v>2</v>
      </c>
      <c r="AP2">
        <v>4</v>
      </c>
      <c r="AQ2">
        <v>4</v>
      </c>
      <c r="AR2">
        <v>4</v>
      </c>
      <c r="AS2">
        <v>5</v>
      </c>
      <c r="AT2">
        <v>4</v>
      </c>
      <c r="AU2">
        <v>1</v>
      </c>
      <c r="AV2">
        <v>4</v>
      </c>
      <c r="AW2">
        <v>4</v>
      </c>
      <c r="AX2">
        <v>3</v>
      </c>
      <c r="AY2">
        <v>2</v>
      </c>
      <c r="AZ2">
        <v>2</v>
      </c>
      <c r="BA2">
        <v>5</v>
      </c>
      <c r="BB2">
        <v>5</v>
      </c>
      <c r="BC2">
        <v>0</v>
      </c>
      <c r="BD2">
        <v>67</v>
      </c>
      <c r="BE2">
        <v>0</v>
      </c>
      <c r="BF2">
        <f>BD2*2.54</f>
        <v>170.18</v>
      </c>
      <c r="BH2">
        <v>0</v>
      </c>
      <c r="BI2">
        <v>116</v>
      </c>
      <c r="BK2">
        <f>BI2*0.454</f>
        <v>52.664000000000001</v>
      </c>
    </row>
    <row r="3" spans="1:64">
      <c r="A3" s="1">
        <v>43679.320914351854</v>
      </c>
      <c r="B3" s="1">
        <v>43679.323935185188</v>
      </c>
      <c r="C3">
        <v>0</v>
      </c>
      <c r="D3">
        <v>100</v>
      </c>
      <c r="E3">
        <v>260</v>
      </c>
      <c r="F3">
        <v>1</v>
      </c>
      <c r="G3" s="1">
        <v>43679.323935185188</v>
      </c>
      <c r="H3" t="s">
        <v>63</v>
      </c>
      <c r="I3" t="s">
        <v>61</v>
      </c>
      <c r="J3" t="s">
        <v>62</v>
      </c>
      <c r="K3">
        <v>1</v>
      </c>
      <c r="M3">
        <v>19</v>
      </c>
      <c r="N3">
        <v>1</v>
      </c>
      <c r="O3">
        <v>4</v>
      </c>
      <c r="P3">
        <v>1</v>
      </c>
      <c r="Q3">
        <v>8</v>
      </c>
      <c r="R3" t="s">
        <v>64</v>
      </c>
      <c r="S3">
        <v>4</v>
      </c>
      <c r="T3">
        <v>1</v>
      </c>
      <c r="U3">
        <v>2</v>
      </c>
      <c r="V3">
        <v>1</v>
      </c>
      <c r="W3">
        <v>3</v>
      </c>
      <c r="X3">
        <v>1</v>
      </c>
      <c r="Y3">
        <v>1</v>
      </c>
      <c r="Z3">
        <v>4</v>
      </c>
      <c r="AA3">
        <v>1</v>
      </c>
      <c r="AB3">
        <v>3</v>
      </c>
      <c r="AC3">
        <v>2</v>
      </c>
      <c r="AD3">
        <v>1</v>
      </c>
      <c r="AE3">
        <v>1</v>
      </c>
      <c r="AF3">
        <v>4</v>
      </c>
      <c r="AG3">
        <v>1</v>
      </c>
      <c r="AH3">
        <v>3</v>
      </c>
      <c r="AI3">
        <v>2</v>
      </c>
      <c r="AJ3">
        <v>1</v>
      </c>
      <c r="AK3">
        <v>1</v>
      </c>
      <c r="AL3">
        <v>1</v>
      </c>
      <c r="AM3">
        <v>4</v>
      </c>
      <c r="AN3">
        <v>1</v>
      </c>
      <c r="AO3">
        <v>2</v>
      </c>
      <c r="AP3">
        <v>2</v>
      </c>
      <c r="AQ3">
        <v>1</v>
      </c>
      <c r="AR3">
        <v>3</v>
      </c>
      <c r="AS3">
        <v>4</v>
      </c>
      <c r="AT3">
        <v>5</v>
      </c>
      <c r="AU3">
        <v>5</v>
      </c>
      <c r="AV3">
        <v>3</v>
      </c>
      <c r="AW3">
        <v>3</v>
      </c>
      <c r="AX3">
        <v>5</v>
      </c>
      <c r="AY3">
        <v>1</v>
      </c>
      <c r="AZ3">
        <v>5</v>
      </c>
      <c r="BA3">
        <v>4</v>
      </c>
      <c r="BB3">
        <v>5</v>
      </c>
      <c r="BC3">
        <v>0.5</v>
      </c>
      <c r="BD3">
        <v>7</v>
      </c>
      <c r="BE3">
        <v>5</v>
      </c>
      <c r="BF3">
        <f>(5*30.48)+(7*2.54)</f>
        <v>170.18</v>
      </c>
      <c r="BH3">
        <v>0</v>
      </c>
      <c r="BI3">
        <v>57.6</v>
      </c>
      <c r="BK3">
        <f>BI3</f>
        <v>57.6</v>
      </c>
    </row>
    <row r="4" spans="1:64">
      <c r="A4" s="1">
        <v>43679.322511574072</v>
      </c>
      <c r="B4" s="1">
        <v>43679.325335648151</v>
      </c>
      <c r="C4">
        <v>0</v>
      </c>
      <c r="D4">
        <v>100</v>
      </c>
      <c r="E4">
        <v>243</v>
      </c>
      <c r="F4">
        <v>1</v>
      </c>
      <c r="G4" s="1">
        <v>43679.325335648151</v>
      </c>
      <c r="H4" t="s">
        <v>65</v>
      </c>
      <c r="I4" t="s">
        <v>61</v>
      </c>
      <c r="J4" t="s">
        <v>62</v>
      </c>
      <c r="K4">
        <v>1</v>
      </c>
      <c r="M4">
        <v>33</v>
      </c>
      <c r="N4">
        <v>1</v>
      </c>
      <c r="O4">
        <v>4</v>
      </c>
      <c r="P4">
        <v>1</v>
      </c>
      <c r="Q4">
        <v>1</v>
      </c>
      <c r="S4">
        <v>2</v>
      </c>
      <c r="T4">
        <v>5</v>
      </c>
      <c r="U4">
        <v>4</v>
      </c>
      <c r="V4">
        <v>5</v>
      </c>
      <c r="W4">
        <v>2</v>
      </c>
      <c r="X4">
        <v>3</v>
      </c>
      <c r="Y4">
        <v>4</v>
      </c>
      <c r="Z4">
        <v>5</v>
      </c>
      <c r="AA4">
        <v>5</v>
      </c>
      <c r="AB4">
        <v>1</v>
      </c>
      <c r="AC4">
        <v>3</v>
      </c>
      <c r="AD4">
        <v>5</v>
      </c>
      <c r="AE4">
        <v>4</v>
      </c>
      <c r="AF4">
        <v>1</v>
      </c>
      <c r="AG4">
        <v>3</v>
      </c>
      <c r="AH4">
        <v>1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1</v>
      </c>
      <c r="AQ4">
        <v>1</v>
      </c>
      <c r="AR4">
        <v>2</v>
      </c>
      <c r="AS4">
        <v>2</v>
      </c>
      <c r="AT4">
        <v>5</v>
      </c>
      <c r="AU4">
        <v>5</v>
      </c>
      <c r="AV4">
        <v>5</v>
      </c>
      <c r="AW4">
        <v>5</v>
      </c>
      <c r="AX4">
        <v>4</v>
      </c>
      <c r="AY4">
        <v>4</v>
      </c>
      <c r="AZ4">
        <v>5</v>
      </c>
      <c r="BA4">
        <v>4</v>
      </c>
      <c r="BB4">
        <v>5</v>
      </c>
      <c r="BC4">
        <v>0</v>
      </c>
      <c r="BD4">
        <v>4</v>
      </c>
      <c r="BE4">
        <v>5</v>
      </c>
      <c r="BF4">
        <f>(5*30.48)+(4*2.54)</f>
        <v>162.56</v>
      </c>
      <c r="BH4">
        <v>0</v>
      </c>
      <c r="BI4">
        <v>66</v>
      </c>
      <c r="BK4">
        <f>BI4</f>
        <v>66</v>
      </c>
    </row>
    <row r="5" spans="1:64">
      <c r="A5" s="1">
        <v>43679.321643518517</v>
      </c>
      <c r="B5" s="1">
        <v>43679.32545138889</v>
      </c>
      <c r="C5">
        <v>0</v>
      </c>
      <c r="D5">
        <v>100</v>
      </c>
      <c r="E5">
        <v>329</v>
      </c>
      <c r="F5">
        <v>1</v>
      </c>
      <c r="G5" s="1">
        <v>43679.32545138889</v>
      </c>
      <c r="H5" t="s">
        <v>66</v>
      </c>
      <c r="I5" t="s">
        <v>61</v>
      </c>
      <c r="J5" t="s">
        <v>62</v>
      </c>
      <c r="K5">
        <v>1</v>
      </c>
      <c r="M5">
        <v>31</v>
      </c>
      <c r="N5">
        <v>1</v>
      </c>
      <c r="O5">
        <v>4</v>
      </c>
      <c r="P5">
        <v>1</v>
      </c>
      <c r="Q5">
        <v>1</v>
      </c>
      <c r="S5">
        <v>4</v>
      </c>
      <c r="T5">
        <v>3</v>
      </c>
      <c r="U5">
        <v>2</v>
      </c>
      <c r="V5">
        <v>3</v>
      </c>
      <c r="W5">
        <v>1</v>
      </c>
      <c r="X5">
        <v>2</v>
      </c>
      <c r="Y5">
        <v>2</v>
      </c>
      <c r="Z5">
        <v>5</v>
      </c>
      <c r="AA5">
        <v>1</v>
      </c>
      <c r="AB5">
        <v>1</v>
      </c>
      <c r="AC5">
        <v>2</v>
      </c>
      <c r="AD5">
        <v>1</v>
      </c>
      <c r="AE5">
        <v>1</v>
      </c>
      <c r="AF5">
        <v>3</v>
      </c>
      <c r="AG5">
        <v>1</v>
      </c>
      <c r="AH5">
        <v>1</v>
      </c>
      <c r="AI5">
        <v>2</v>
      </c>
      <c r="AJ5">
        <v>3</v>
      </c>
      <c r="AK5">
        <v>2</v>
      </c>
      <c r="AL5">
        <v>2</v>
      </c>
      <c r="AM5">
        <v>4</v>
      </c>
      <c r="AN5">
        <v>2</v>
      </c>
      <c r="AO5">
        <v>3</v>
      </c>
      <c r="AP5">
        <v>2</v>
      </c>
      <c r="AQ5">
        <v>3</v>
      </c>
      <c r="AR5">
        <v>3</v>
      </c>
      <c r="AS5">
        <v>5</v>
      </c>
      <c r="AT5">
        <v>4</v>
      </c>
      <c r="AU5">
        <v>2</v>
      </c>
      <c r="AV5">
        <v>5</v>
      </c>
      <c r="AW5">
        <v>5</v>
      </c>
      <c r="AX5">
        <v>2</v>
      </c>
      <c r="AY5">
        <v>2</v>
      </c>
      <c r="AZ5">
        <v>5</v>
      </c>
      <c r="BA5">
        <v>2</v>
      </c>
      <c r="BB5">
        <v>2</v>
      </c>
      <c r="BC5">
        <v>0</v>
      </c>
      <c r="BD5">
        <v>5</v>
      </c>
      <c r="BE5">
        <v>5</v>
      </c>
      <c r="BF5">
        <f>(5*30.48)+(5*2.54)</f>
        <v>165.1</v>
      </c>
      <c r="BH5">
        <v>13</v>
      </c>
      <c r="BI5">
        <v>0</v>
      </c>
      <c r="BK5">
        <f>BH5*6.35029318</f>
        <v>82.55381134000001</v>
      </c>
    </row>
    <row r="6" spans="1:64">
      <c r="A6" s="1">
        <v>43679.321747685186</v>
      </c>
      <c r="B6" s="1">
        <v>43679.325925925928</v>
      </c>
      <c r="C6">
        <v>0</v>
      </c>
      <c r="D6">
        <v>100</v>
      </c>
      <c r="E6">
        <v>361</v>
      </c>
      <c r="F6">
        <v>1</v>
      </c>
      <c r="G6" s="1">
        <v>43679.325937499998</v>
      </c>
      <c r="H6" t="s">
        <v>67</v>
      </c>
      <c r="I6" t="s">
        <v>61</v>
      </c>
      <c r="J6" t="s">
        <v>62</v>
      </c>
      <c r="K6">
        <v>1</v>
      </c>
      <c r="M6">
        <v>19</v>
      </c>
      <c r="N6">
        <v>1</v>
      </c>
      <c r="O6">
        <v>4</v>
      </c>
      <c r="P6">
        <v>1</v>
      </c>
      <c r="Q6">
        <v>8</v>
      </c>
      <c r="R6" t="s">
        <v>68</v>
      </c>
      <c r="S6">
        <v>3</v>
      </c>
      <c r="T6">
        <v>3</v>
      </c>
      <c r="U6">
        <v>2</v>
      </c>
      <c r="V6">
        <v>4</v>
      </c>
      <c r="W6">
        <v>5</v>
      </c>
      <c r="X6">
        <v>5</v>
      </c>
      <c r="Y6">
        <v>5</v>
      </c>
      <c r="Z6">
        <v>4</v>
      </c>
      <c r="AA6">
        <v>5</v>
      </c>
      <c r="AB6">
        <v>1</v>
      </c>
      <c r="AC6">
        <v>2</v>
      </c>
      <c r="AD6">
        <v>2</v>
      </c>
      <c r="AE6">
        <v>4</v>
      </c>
      <c r="AF6">
        <v>1</v>
      </c>
      <c r="AG6">
        <v>3</v>
      </c>
      <c r="AH6">
        <v>4</v>
      </c>
      <c r="AI6">
        <v>2</v>
      </c>
      <c r="AJ6">
        <v>2</v>
      </c>
      <c r="AK6">
        <v>2</v>
      </c>
      <c r="AL6">
        <v>3</v>
      </c>
      <c r="AM6">
        <v>3</v>
      </c>
      <c r="AN6">
        <v>3</v>
      </c>
      <c r="AO6">
        <v>2</v>
      </c>
      <c r="AP6">
        <v>2</v>
      </c>
      <c r="AQ6">
        <v>3</v>
      </c>
      <c r="AR6">
        <v>3</v>
      </c>
      <c r="AS6">
        <v>4</v>
      </c>
      <c r="AT6">
        <v>5</v>
      </c>
      <c r="AU6">
        <v>4</v>
      </c>
      <c r="AV6">
        <v>4</v>
      </c>
      <c r="AW6">
        <v>4</v>
      </c>
      <c r="AX6">
        <v>4</v>
      </c>
      <c r="AY6">
        <v>3</v>
      </c>
      <c r="AZ6">
        <v>3</v>
      </c>
      <c r="BA6">
        <v>3</v>
      </c>
      <c r="BB6">
        <v>4</v>
      </c>
      <c r="BC6">
        <v>5</v>
      </c>
      <c r="BD6">
        <v>5</v>
      </c>
      <c r="BE6">
        <v>0</v>
      </c>
      <c r="BF6">
        <f>(5*30.48)+(5*2.54)</f>
        <v>165.1</v>
      </c>
      <c r="BH6">
        <v>0</v>
      </c>
      <c r="BI6">
        <v>77</v>
      </c>
      <c r="BK6">
        <f>BI6</f>
        <v>77</v>
      </c>
    </row>
    <row r="7" spans="1:64">
      <c r="A7" s="1">
        <v>43679.321435185186</v>
      </c>
      <c r="B7" s="1">
        <v>43679.326805555553</v>
      </c>
      <c r="C7">
        <v>0</v>
      </c>
      <c r="D7">
        <v>100</v>
      </c>
      <c r="E7">
        <v>464</v>
      </c>
      <c r="F7">
        <v>1</v>
      </c>
      <c r="G7" s="1">
        <v>43679.326805555553</v>
      </c>
      <c r="H7" t="s">
        <v>69</v>
      </c>
      <c r="I7" t="s">
        <v>61</v>
      </c>
      <c r="J7" t="s">
        <v>62</v>
      </c>
      <c r="K7">
        <v>1</v>
      </c>
      <c r="M7">
        <v>29</v>
      </c>
      <c r="N7">
        <v>1</v>
      </c>
      <c r="O7">
        <v>4</v>
      </c>
      <c r="P7">
        <v>1</v>
      </c>
      <c r="Q7">
        <v>1</v>
      </c>
      <c r="S7">
        <v>3</v>
      </c>
      <c r="T7">
        <v>4</v>
      </c>
      <c r="U7">
        <v>4</v>
      </c>
      <c r="V7">
        <v>4</v>
      </c>
      <c r="W7">
        <v>4</v>
      </c>
      <c r="X7">
        <v>5</v>
      </c>
      <c r="Y7">
        <v>5</v>
      </c>
      <c r="Z7">
        <v>5</v>
      </c>
      <c r="AA7">
        <v>5</v>
      </c>
      <c r="AB7">
        <v>1</v>
      </c>
      <c r="AC7">
        <v>3</v>
      </c>
      <c r="AD7">
        <v>3</v>
      </c>
      <c r="AE7">
        <v>2</v>
      </c>
      <c r="AF7">
        <v>2</v>
      </c>
      <c r="AG7">
        <v>2</v>
      </c>
      <c r="AH7">
        <v>2</v>
      </c>
      <c r="AI7">
        <v>4</v>
      </c>
      <c r="AJ7">
        <v>2</v>
      </c>
      <c r="AK7">
        <v>2</v>
      </c>
      <c r="AL7">
        <v>2</v>
      </c>
      <c r="AM7">
        <v>3</v>
      </c>
      <c r="AN7">
        <v>2</v>
      </c>
      <c r="AO7">
        <v>1</v>
      </c>
      <c r="AP7">
        <v>1</v>
      </c>
      <c r="AQ7">
        <v>1</v>
      </c>
      <c r="AR7">
        <v>1</v>
      </c>
      <c r="AS7">
        <v>1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0</v>
      </c>
      <c r="BD7">
        <v>6</v>
      </c>
      <c r="BE7">
        <v>5</v>
      </c>
      <c r="BF7">
        <f>(5*30.48)+(6*2.54)</f>
        <v>167.64000000000001</v>
      </c>
      <c r="BH7">
        <v>0</v>
      </c>
      <c r="BI7">
        <v>124</v>
      </c>
      <c r="BK7">
        <f>BI7*0.454</f>
        <v>56.295999999999999</v>
      </c>
    </row>
    <row r="8" spans="1:64">
      <c r="A8" s="1">
        <v>43679.323472222219</v>
      </c>
      <c r="B8" s="1">
        <v>43679.327488425923</v>
      </c>
      <c r="C8">
        <v>0</v>
      </c>
      <c r="D8">
        <v>100</v>
      </c>
      <c r="E8">
        <v>347</v>
      </c>
      <c r="F8">
        <v>1</v>
      </c>
      <c r="G8" s="1">
        <v>43679.327488425923</v>
      </c>
      <c r="H8" t="s">
        <v>70</v>
      </c>
      <c r="I8" t="s">
        <v>61</v>
      </c>
      <c r="J8" t="s">
        <v>62</v>
      </c>
      <c r="K8">
        <v>1</v>
      </c>
      <c r="M8">
        <v>24</v>
      </c>
      <c r="N8">
        <v>1</v>
      </c>
      <c r="O8">
        <v>4</v>
      </c>
      <c r="P8">
        <v>1</v>
      </c>
      <c r="Q8">
        <v>1</v>
      </c>
      <c r="S8">
        <v>4</v>
      </c>
      <c r="T8">
        <v>3</v>
      </c>
      <c r="U8">
        <v>4</v>
      </c>
      <c r="V8">
        <v>5</v>
      </c>
      <c r="W8">
        <v>3</v>
      </c>
      <c r="X8">
        <v>3</v>
      </c>
      <c r="Y8">
        <v>3</v>
      </c>
      <c r="Z8">
        <v>5</v>
      </c>
      <c r="AA8">
        <v>2</v>
      </c>
      <c r="AB8">
        <v>2</v>
      </c>
      <c r="AC8">
        <v>3</v>
      </c>
      <c r="AD8">
        <v>1</v>
      </c>
      <c r="AE8">
        <v>1</v>
      </c>
      <c r="AF8">
        <v>4</v>
      </c>
      <c r="AG8">
        <v>1</v>
      </c>
      <c r="AH8">
        <v>4</v>
      </c>
      <c r="AI8">
        <v>1</v>
      </c>
      <c r="AJ8">
        <v>1</v>
      </c>
      <c r="AK8">
        <v>1</v>
      </c>
      <c r="AL8">
        <v>1</v>
      </c>
      <c r="AM8">
        <v>5</v>
      </c>
      <c r="AN8">
        <v>1</v>
      </c>
      <c r="AO8">
        <v>2</v>
      </c>
      <c r="AP8">
        <v>2</v>
      </c>
      <c r="AQ8">
        <v>2</v>
      </c>
      <c r="AR8">
        <v>2</v>
      </c>
      <c r="AS8">
        <v>4</v>
      </c>
      <c r="AT8">
        <v>5</v>
      </c>
      <c r="AU8">
        <v>4</v>
      </c>
      <c r="AV8">
        <v>2</v>
      </c>
      <c r="AW8">
        <v>2</v>
      </c>
      <c r="AX8">
        <v>3</v>
      </c>
      <c r="AY8">
        <v>2</v>
      </c>
      <c r="AZ8">
        <v>2</v>
      </c>
      <c r="BA8">
        <v>4</v>
      </c>
      <c r="BB8">
        <v>4</v>
      </c>
      <c r="BC8">
        <v>0</v>
      </c>
      <c r="BD8">
        <v>61</v>
      </c>
      <c r="BE8">
        <v>0</v>
      </c>
      <c r="BF8">
        <f>BD8*2.54</f>
        <v>154.94</v>
      </c>
      <c r="BH8">
        <v>0</v>
      </c>
      <c r="BI8">
        <v>56</v>
      </c>
      <c r="BK8">
        <f>BI8</f>
        <v>56</v>
      </c>
    </row>
    <row r="9" spans="1:64">
      <c r="A9" s="1">
        <v>43679.324583333335</v>
      </c>
      <c r="B9" s="1">
        <v>43679.327696759261</v>
      </c>
      <c r="C9">
        <v>0</v>
      </c>
      <c r="D9">
        <v>100</v>
      </c>
      <c r="E9">
        <v>268</v>
      </c>
      <c r="F9">
        <v>1</v>
      </c>
      <c r="G9" s="1">
        <v>43679.327696759261</v>
      </c>
      <c r="H9" t="s">
        <v>71</v>
      </c>
      <c r="I9" t="s">
        <v>61</v>
      </c>
      <c r="J9" t="s">
        <v>62</v>
      </c>
      <c r="K9">
        <v>1</v>
      </c>
      <c r="M9">
        <v>27</v>
      </c>
      <c r="N9">
        <v>1</v>
      </c>
      <c r="O9">
        <v>4</v>
      </c>
      <c r="P9">
        <v>1</v>
      </c>
      <c r="Q9">
        <v>1</v>
      </c>
      <c r="S9">
        <v>3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1</v>
      </c>
      <c r="AC9">
        <v>3</v>
      </c>
      <c r="AD9">
        <v>4</v>
      </c>
      <c r="AE9">
        <v>3</v>
      </c>
      <c r="AF9">
        <v>1</v>
      </c>
      <c r="AG9">
        <v>3</v>
      </c>
      <c r="AH9">
        <v>2</v>
      </c>
      <c r="AI9">
        <v>1</v>
      </c>
      <c r="AJ9">
        <v>1</v>
      </c>
      <c r="AK9">
        <v>1</v>
      </c>
      <c r="AL9">
        <v>1</v>
      </c>
      <c r="AM9">
        <v>5</v>
      </c>
      <c r="AN9">
        <v>1</v>
      </c>
      <c r="AO9">
        <v>1</v>
      </c>
      <c r="AP9">
        <v>1</v>
      </c>
      <c r="AQ9">
        <v>1</v>
      </c>
      <c r="AR9">
        <v>1</v>
      </c>
      <c r="AS9">
        <v>5</v>
      </c>
      <c r="AT9">
        <v>4</v>
      </c>
      <c r="AU9">
        <v>1</v>
      </c>
      <c r="AV9">
        <v>2</v>
      </c>
      <c r="AW9">
        <v>1</v>
      </c>
      <c r="AX9">
        <v>5</v>
      </c>
      <c r="AY9">
        <v>1</v>
      </c>
      <c r="AZ9">
        <v>2</v>
      </c>
      <c r="BA9">
        <v>1</v>
      </c>
      <c r="BB9">
        <v>4</v>
      </c>
      <c r="BC9">
        <v>0</v>
      </c>
      <c r="BD9">
        <v>0</v>
      </c>
      <c r="BE9">
        <v>5</v>
      </c>
      <c r="BF9">
        <f>(5*30.48)+(0*2.54)</f>
        <v>152.4</v>
      </c>
      <c r="BH9">
        <v>0</v>
      </c>
      <c r="BI9">
        <v>67.5</v>
      </c>
      <c r="BK9">
        <f>BI9</f>
        <v>67.5</v>
      </c>
    </row>
    <row r="10" spans="1:64">
      <c r="A10" s="1">
        <v>43679.32539351852</v>
      </c>
      <c r="B10" s="1">
        <v>43679.3280787037</v>
      </c>
      <c r="C10">
        <v>0</v>
      </c>
      <c r="D10">
        <v>100</v>
      </c>
      <c r="E10">
        <v>231</v>
      </c>
      <c r="F10">
        <v>1</v>
      </c>
      <c r="G10" s="1">
        <v>43679.3280787037</v>
      </c>
      <c r="H10" t="s">
        <v>72</v>
      </c>
      <c r="I10" t="s">
        <v>61</v>
      </c>
      <c r="J10" t="s">
        <v>62</v>
      </c>
      <c r="K10">
        <v>1</v>
      </c>
      <c r="M10">
        <v>20</v>
      </c>
      <c r="N10">
        <v>1</v>
      </c>
      <c r="O10">
        <v>4</v>
      </c>
      <c r="P10">
        <v>1</v>
      </c>
      <c r="Q10">
        <v>6</v>
      </c>
      <c r="S10">
        <v>3</v>
      </c>
      <c r="T10">
        <v>2</v>
      </c>
      <c r="U10">
        <v>4</v>
      </c>
      <c r="V10">
        <v>4</v>
      </c>
      <c r="W10">
        <v>4</v>
      </c>
      <c r="X10">
        <v>2</v>
      </c>
      <c r="Y10">
        <v>2</v>
      </c>
      <c r="Z10">
        <v>3</v>
      </c>
      <c r="AA10">
        <v>4</v>
      </c>
      <c r="AB10">
        <v>2</v>
      </c>
      <c r="AC10">
        <v>3</v>
      </c>
      <c r="AD10">
        <v>2</v>
      </c>
      <c r="AE10">
        <v>2</v>
      </c>
      <c r="AF10">
        <v>2</v>
      </c>
      <c r="AG10">
        <v>2</v>
      </c>
      <c r="AH10">
        <v>4</v>
      </c>
      <c r="AI10">
        <v>2</v>
      </c>
      <c r="AJ10">
        <v>2</v>
      </c>
      <c r="AK10">
        <v>1</v>
      </c>
      <c r="AL10">
        <v>1</v>
      </c>
      <c r="AM10">
        <v>4</v>
      </c>
      <c r="AN10">
        <v>1</v>
      </c>
      <c r="AO10">
        <v>1</v>
      </c>
      <c r="AP10">
        <v>1</v>
      </c>
      <c r="AQ10">
        <v>2</v>
      </c>
      <c r="AR10">
        <v>1</v>
      </c>
      <c r="AS10">
        <v>4</v>
      </c>
      <c r="AT10">
        <v>5</v>
      </c>
      <c r="AU10">
        <v>5</v>
      </c>
      <c r="AV10">
        <v>5</v>
      </c>
      <c r="AW10">
        <v>4</v>
      </c>
      <c r="AX10">
        <v>4</v>
      </c>
      <c r="AY10">
        <v>5</v>
      </c>
      <c r="AZ10">
        <v>5</v>
      </c>
      <c r="BA10">
        <v>4</v>
      </c>
      <c r="BB10">
        <v>4</v>
      </c>
      <c r="BC10">
        <v>0</v>
      </c>
      <c r="BD10">
        <v>5</v>
      </c>
      <c r="BE10">
        <v>5</v>
      </c>
      <c r="BF10">
        <f>(5*30.48)+(5*2.54)</f>
        <v>165.1</v>
      </c>
      <c r="BH10">
        <v>0</v>
      </c>
      <c r="BI10">
        <v>63.5</v>
      </c>
      <c r="BK10">
        <f>BI10</f>
        <v>63.5</v>
      </c>
    </row>
    <row r="11" spans="1:64">
      <c r="A11" s="1">
        <v>43679.324467592596</v>
      </c>
      <c r="B11" s="1">
        <v>43679.328113425923</v>
      </c>
      <c r="C11">
        <v>0</v>
      </c>
      <c r="D11">
        <v>100</v>
      </c>
      <c r="E11">
        <v>314</v>
      </c>
      <c r="F11">
        <v>1</v>
      </c>
      <c r="G11" s="1">
        <v>43679.328113425923</v>
      </c>
      <c r="H11" t="s">
        <v>73</v>
      </c>
      <c r="I11" t="s">
        <v>61</v>
      </c>
      <c r="J11" t="s">
        <v>62</v>
      </c>
      <c r="K11">
        <v>1</v>
      </c>
      <c r="M11">
        <v>33</v>
      </c>
      <c r="N11">
        <v>1</v>
      </c>
      <c r="O11">
        <v>4</v>
      </c>
      <c r="P11">
        <v>1</v>
      </c>
      <c r="Q11">
        <v>1</v>
      </c>
      <c r="S11">
        <v>4</v>
      </c>
      <c r="T11">
        <v>1</v>
      </c>
      <c r="U11">
        <v>1</v>
      </c>
      <c r="V11">
        <v>1</v>
      </c>
      <c r="W11">
        <v>1</v>
      </c>
      <c r="X11">
        <v>2</v>
      </c>
      <c r="Y11">
        <v>1</v>
      </c>
      <c r="Z11">
        <v>3</v>
      </c>
      <c r="AA11">
        <v>5</v>
      </c>
      <c r="AB11">
        <v>3</v>
      </c>
      <c r="AC11">
        <v>5</v>
      </c>
      <c r="AD11">
        <v>2</v>
      </c>
      <c r="AE11">
        <v>1</v>
      </c>
      <c r="AF11">
        <v>2</v>
      </c>
      <c r="AG11">
        <v>1</v>
      </c>
      <c r="AH11">
        <v>4</v>
      </c>
      <c r="AI11">
        <v>3</v>
      </c>
      <c r="AJ11">
        <v>5</v>
      </c>
      <c r="AK11">
        <v>5</v>
      </c>
      <c r="AL11">
        <v>5</v>
      </c>
      <c r="AM11">
        <v>5</v>
      </c>
      <c r="AN11">
        <v>2</v>
      </c>
      <c r="AO11">
        <v>1</v>
      </c>
      <c r="AP11">
        <v>1</v>
      </c>
      <c r="AQ11">
        <v>2</v>
      </c>
      <c r="AR11">
        <v>4</v>
      </c>
      <c r="AS11">
        <v>3</v>
      </c>
      <c r="AT11">
        <v>4</v>
      </c>
      <c r="AU11">
        <v>5</v>
      </c>
      <c r="AV11">
        <v>4</v>
      </c>
      <c r="AW11">
        <v>4</v>
      </c>
      <c r="AX11">
        <v>2</v>
      </c>
      <c r="AY11">
        <v>4</v>
      </c>
      <c r="AZ11">
        <v>5</v>
      </c>
      <c r="BA11">
        <v>2</v>
      </c>
      <c r="BB11">
        <v>5</v>
      </c>
      <c r="BC11">
        <v>165</v>
      </c>
      <c r="BD11">
        <v>0</v>
      </c>
      <c r="BE11">
        <v>0</v>
      </c>
      <c r="BF11">
        <f>BC11</f>
        <v>165</v>
      </c>
      <c r="BH11">
        <v>0</v>
      </c>
      <c r="BI11">
        <v>54</v>
      </c>
      <c r="BK11">
        <f>BI11</f>
        <v>54</v>
      </c>
    </row>
    <row r="12" spans="1:64">
      <c r="A12" s="1">
        <v>43679.323854166665</v>
      </c>
      <c r="B12" s="1">
        <v>43679.328634259262</v>
      </c>
      <c r="C12">
        <v>0</v>
      </c>
      <c r="D12">
        <v>100</v>
      </c>
      <c r="E12">
        <v>412</v>
      </c>
      <c r="F12">
        <v>1</v>
      </c>
      <c r="G12" s="1">
        <v>43679.328634259262</v>
      </c>
      <c r="H12" t="s">
        <v>74</v>
      </c>
      <c r="I12" t="s">
        <v>61</v>
      </c>
      <c r="J12" t="s">
        <v>62</v>
      </c>
      <c r="K12">
        <v>1</v>
      </c>
      <c r="M12">
        <v>19</v>
      </c>
      <c r="N12">
        <v>1</v>
      </c>
      <c r="O12">
        <v>4</v>
      </c>
      <c r="P12">
        <v>1</v>
      </c>
      <c r="Q12">
        <v>3</v>
      </c>
      <c r="S12">
        <v>4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2</v>
      </c>
      <c r="AB12">
        <v>1</v>
      </c>
      <c r="AC12">
        <v>1</v>
      </c>
      <c r="AD12">
        <v>2</v>
      </c>
      <c r="AE12">
        <v>2</v>
      </c>
      <c r="AF12">
        <v>5</v>
      </c>
      <c r="AG12">
        <v>2</v>
      </c>
      <c r="AH12">
        <v>4</v>
      </c>
      <c r="AI12">
        <v>2</v>
      </c>
      <c r="AJ12">
        <v>3</v>
      </c>
      <c r="AK12">
        <v>2</v>
      </c>
      <c r="AL12">
        <v>2</v>
      </c>
      <c r="AM12">
        <v>4</v>
      </c>
      <c r="AN12">
        <v>3</v>
      </c>
      <c r="AO12">
        <v>2</v>
      </c>
      <c r="AP12">
        <v>2</v>
      </c>
      <c r="AQ12">
        <v>3</v>
      </c>
      <c r="AR12">
        <v>1</v>
      </c>
      <c r="AS12">
        <v>3</v>
      </c>
      <c r="AT12">
        <v>3</v>
      </c>
      <c r="AU12">
        <v>3</v>
      </c>
      <c r="AV12">
        <v>5</v>
      </c>
      <c r="AW12">
        <v>4</v>
      </c>
      <c r="AX12">
        <v>4</v>
      </c>
      <c r="AY12">
        <v>1</v>
      </c>
      <c r="AZ12">
        <v>4</v>
      </c>
      <c r="BA12">
        <v>4</v>
      </c>
      <c r="BB12">
        <v>3</v>
      </c>
      <c r="BC12">
        <v>0</v>
      </c>
      <c r="BD12">
        <v>5</v>
      </c>
      <c r="BE12">
        <v>1</v>
      </c>
      <c r="BF12">
        <f>(5*30.48)+(1*2.54)</f>
        <v>154.94</v>
      </c>
      <c r="BH12">
        <v>0</v>
      </c>
      <c r="BI12">
        <v>114.3</v>
      </c>
      <c r="BK12">
        <f>BI12*0.454</f>
        <v>51.892200000000003</v>
      </c>
    </row>
    <row r="13" spans="1:64">
      <c r="A13" s="1">
        <v>43679.324895833335</v>
      </c>
      <c r="B13" s="1">
        <v>43679.329201388886</v>
      </c>
      <c r="C13">
        <v>0</v>
      </c>
      <c r="D13">
        <v>100</v>
      </c>
      <c r="E13">
        <v>371</v>
      </c>
      <c r="F13">
        <v>1</v>
      </c>
      <c r="G13" s="1">
        <v>43679.329212962963</v>
      </c>
      <c r="H13" t="s">
        <v>75</v>
      </c>
      <c r="I13" t="s">
        <v>61</v>
      </c>
      <c r="J13" t="s">
        <v>62</v>
      </c>
      <c r="K13">
        <v>1</v>
      </c>
      <c r="M13">
        <v>19</v>
      </c>
      <c r="N13">
        <v>1</v>
      </c>
      <c r="O13">
        <v>4</v>
      </c>
      <c r="P13">
        <v>1</v>
      </c>
      <c r="Q13">
        <v>1</v>
      </c>
      <c r="S13">
        <v>4</v>
      </c>
      <c r="T13">
        <v>2</v>
      </c>
      <c r="U13">
        <v>3</v>
      </c>
      <c r="V13">
        <v>2</v>
      </c>
      <c r="W13">
        <v>2</v>
      </c>
      <c r="X13">
        <v>1</v>
      </c>
      <c r="Y13">
        <v>2</v>
      </c>
      <c r="Z13">
        <v>3</v>
      </c>
      <c r="AA13">
        <v>1</v>
      </c>
      <c r="AB13">
        <v>3</v>
      </c>
      <c r="AC13">
        <v>4</v>
      </c>
      <c r="AD13">
        <v>2</v>
      </c>
      <c r="AE13">
        <v>2</v>
      </c>
      <c r="AF13">
        <v>4</v>
      </c>
      <c r="AG13">
        <v>2</v>
      </c>
      <c r="AH13">
        <v>4</v>
      </c>
      <c r="AI13">
        <v>5</v>
      </c>
      <c r="AJ13">
        <v>2</v>
      </c>
      <c r="AK13">
        <v>2</v>
      </c>
      <c r="AL13">
        <v>4</v>
      </c>
      <c r="AM13">
        <v>2</v>
      </c>
      <c r="AN13">
        <v>2</v>
      </c>
      <c r="AO13">
        <v>1</v>
      </c>
      <c r="AP13">
        <v>2</v>
      </c>
      <c r="AQ13">
        <v>1</v>
      </c>
      <c r="AR13">
        <v>2</v>
      </c>
      <c r="AS13">
        <v>4</v>
      </c>
      <c r="AT13">
        <v>5</v>
      </c>
      <c r="AU13">
        <v>4</v>
      </c>
      <c r="AV13">
        <v>5</v>
      </c>
      <c r="AW13">
        <v>3</v>
      </c>
      <c r="AX13">
        <v>2</v>
      </c>
      <c r="AY13">
        <v>5</v>
      </c>
      <c r="AZ13">
        <v>5</v>
      </c>
      <c r="BA13">
        <v>4</v>
      </c>
      <c r="BB13">
        <v>4</v>
      </c>
      <c r="BC13">
        <v>0</v>
      </c>
      <c r="BD13">
        <v>5</v>
      </c>
      <c r="BE13">
        <v>5</v>
      </c>
      <c r="BF13">
        <f>(5*30.48)+(5*2.54)</f>
        <v>165.1</v>
      </c>
      <c r="BH13">
        <v>0</v>
      </c>
      <c r="BI13">
        <v>56.668999999999997</v>
      </c>
      <c r="BK13">
        <f>BI13</f>
        <v>56.668999999999997</v>
      </c>
    </row>
    <row r="14" spans="1:64">
      <c r="A14" s="1">
        <v>43679.326631944445</v>
      </c>
      <c r="B14" s="1">
        <v>43679.329305555555</v>
      </c>
      <c r="C14">
        <v>0</v>
      </c>
      <c r="D14">
        <v>100</v>
      </c>
      <c r="E14">
        <v>231</v>
      </c>
      <c r="F14">
        <v>1</v>
      </c>
      <c r="G14" s="1">
        <v>43679.329317129632</v>
      </c>
      <c r="H14" t="s">
        <v>76</v>
      </c>
      <c r="I14" t="s">
        <v>61</v>
      </c>
      <c r="J14" t="s">
        <v>62</v>
      </c>
      <c r="K14">
        <v>1</v>
      </c>
      <c r="M14">
        <v>21</v>
      </c>
      <c r="N14">
        <v>1</v>
      </c>
      <c r="O14">
        <v>4</v>
      </c>
      <c r="P14">
        <v>1</v>
      </c>
      <c r="Q14">
        <v>2</v>
      </c>
      <c r="S14">
        <v>4</v>
      </c>
      <c r="T14">
        <v>4</v>
      </c>
      <c r="U14">
        <v>1</v>
      </c>
      <c r="V14">
        <v>2</v>
      </c>
      <c r="W14">
        <v>1</v>
      </c>
      <c r="X14">
        <v>1</v>
      </c>
      <c r="Y14">
        <v>2</v>
      </c>
      <c r="Z14">
        <v>1</v>
      </c>
      <c r="AA14">
        <v>1</v>
      </c>
      <c r="AB14">
        <v>5</v>
      </c>
      <c r="AC14">
        <v>5</v>
      </c>
      <c r="AD14">
        <v>1</v>
      </c>
      <c r="AE14">
        <v>1</v>
      </c>
      <c r="AF14">
        <v>5</v>
      </c>
      <c r="AG14">
        <v>1</v>
      </c>
      <c r="AH14">
        <v>5</v>
      </c>
      <c r="AI14">
        <v>5</v>
      </c>
      <c r="AJ14">
        <v>1</v>
      </c>
      <c r="AK14">
        <v>2</v>
      </c>
      <c r="AL14">
        <v>4</v>
      </c>
      <c r="AM14">
        <v>2</v>
      </c>
      <c r="AN14">
        <v>2</v>
      </c>
      <c r="AO14">
        <v>1</v>
      </c>
      <c r="AP14">
        <v>1</v>
      </c>
      <c r="AQ14">
        <v>1</v>
      </c>
      <c r="AR14">
        <v>1</v>
      </c>
      <c r="AS14">
        <v>4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4</v>
      </c>
      <c r="AZ14">
        <v>5</v>
      </c>
      <c r="BA14">
        <v>4</v>
      </c>
      <c r="BB14">
        <v>5</v>
      </c>
      <c r="BC14">
        <v>0</v>
      </c>
      <c r="BD14">
        <v>4</v>
      </c>
      <c r="BE14">
        <v>5</v>
      </c>
      <c r="BF14">
        <f>(5*30.48)+(4*2.54)</f>
        <v>162.56</v>
      </c>
      <c r="BH14">
        <v>0</v>
      </c>
      <c r="BI14">
        <v>58</v>
      </c>
      <c r="BK14">
        <f t="shared" ref="BK14:BK16" si="0">BI14</f>
        <v>58</v>
      </c>
    </row>
    <row r="15" spans="1:64">
      <c r="A15" s="1">
        <v>43679.324953703705</v>
      </c>
      <c r="B15" s="1">
        <v>43679.329479166663</v>
      </c>
      <c r="C15">
        <v>0</v>
      </c>
      <c r="D15">
        <v>100</v>
      </c>
      <c r="E15">
        <v>390</v>
      </c>
      <c r="F15">
        <v>1</v>
      </c>
      <c r="G15" s="1">
        <v>43679.329479166663</v>
      </c>
      <c r="H15" t="s">
        <v>77</v>
      </c>
      <c r="I15" t="s">
        <v>61</v>
      </c>
      <c r="J15" t="s">
        <v>62</v>
      </c>
      <c r="K15">
        <v>1</v>
      </c>
      <c r="M15">
        <v>21</v>
      </c>
      <c r="N15">
        <v>1</v>
      </c>
      <c r="O15">
        <v>4</v>
      </c>
      <c r="P15">
        <v>1</v>
      </c>
      <c r="Q15">
        <v>3</v>
      </c>
      <c r="S15">
        <v>2</v>
      </c>
      <c r="T15">
        <v>3</v>
      </c>
      <c r="U15">
        <v>5</v>
      </c>
      <c r="V15">
        <v>3</v>
      </c>
      <c r="W15">
        <v>2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2</v>
      </c>
      <c r="AF15">
        <v>3</v>
      </c>
      <c r="AG15">
        <v>2</v>
      </c>
      <c r="AH15">
        <v>4</v>
      </c>
      <c r="AI15">
        <v>5</v>
      </c>
      <c r="AJ15">
        <v>4</v>
      </c>
      <c r="AK15">
        <v>5</v>
      </c>
      <c r="AL15">
        <v>2</v>
      </c>
      <c r="AM15">
        <v>1</v>
      </c>
      <c r="AN15">
        <v>5</v>
      </c>
      <c r="AO15">
        <v>4</v>
      </c>
      <c r="AP15">
        <v>2</v>
      </c>
      <c r="AQ15">
        <v>2</v>
      </c>
      <c r="AR15">
        <v>4</v>
      </c>
      <c r="AS15">
        <v>4</v>
      </c>
      <c r="AT15">
        <v>5</v>
      </c>
      <c r="AU15">
        <v>5</v>
      </c>
      <c r="AV15">
        <v>4</v>
      </c>
      <c r="AW15">
        <v>3</v>
      </c>
      <c r="AX15">
        <v>5</v>
      </c>
      <c r="AY15">
        <v>4</v>
      </c>
      <c r="AZ15">
        <v>5</v>
      </c>
      <c r="BA15">
        <v>3</v>
      </c>
      <c r="BB15">
        <v>4</v>
      </c>
      <c r="BC15">
        <v>0</v>
      </c>
      <c r="BD15">
        <v>5</v>
      </c>
      <c r="BE15">
        <v>2</v>
      </c>
      <c r="BF15">
        <f>(5*30.48)+(2*2.54)</f>
        <v>157.48000000000002</v>
      </c>
      <c r="BH15">
        <v>0</v>
      </c>
      <c r="BI15">
        <v>44</v>
      </c>
      <c r="BK15">
        <f t="shared" si="0"/>
        <v>44</v>
      </c>
    </row>
    <row r="16" spans="1:64">
      <c r="A16" s="1">
        <v>43679.325335648151</v>
      </c>
      <c r="B16" s="1">
        <v>43679.329629629632</v>
      </c>
      <c r="C16">
        <v>0</v>
      </c>
      <c r="D16">
        <v>100</v>
      </c>
      <c r="E16">
        <v>370</v>
      </c>
      <c r="F16">
        <v>1</v>
      </c>
      <c r="G16" s="1">
        <v>43679.329629629632</v>
      </c>
      <c r="H16" t="s">
        <v>78</v>
      </c>
      <c r="I16" t="s">
        <v>61</v>
      </c>
      <c r="J16" t="s">
        <v>62</v>
      </c>
      <c r="K16">
        <v>1</v>
      </c>
      <c r="M16">
        <v>26</v>
      </c>
      <c r="N16">
        <v>1</v>
      </c>
      <c r="O16">
        <v>4</v>
      </c>
      <c r="P16">
        <v>1</v>
      </c>
      <c r="Q16">
        <v>1</v>
      </c>
      <c r="S16">
        <v>4</v>
      </c>
      <c r="T16">
        <v>4</v>
      </c>
      <c r="U16">
        <v>5</v>
      </c>
      <c r="V16">
        <v>4</v>
      </c>
      <c r="W16">
        <v>3</v>
      </c>
      <c r="X16">
        <v>3</v>
      </c>
      <c r="Y16">
        <v>4</v>
      </c>
      <c r="Z16">
        <v>5</v>
      </c>
      <c r="AA16">
        <v>5</v>
      </c>
      <c r="AB16">
        <v>1</v>
      </c>
      <c r="AC16">
        <v>3</v>
      </c>
      <c r="AD16">
        <v>2</v>
      </c>
      <c r="AE16">
        <v>2</v>
      </c>
      <c r="AF16">
        <v>1</v>
      </c>
      <c r="AG16">
        <v>2</v>
      </c>
      <c r="AH16">
        <v>3</v>
      </c>
      <c r="AI16">
        <v>4</v>
      </c>
      <c r="AJ16">
        <v>2</v>
      </c>
      <c r="AK16">
        <v>2</v>
      </c>
      <c r="AL16">
        <v>1</v>
      </c>
      <c r="AM16">
        <v>4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5</v>
      </c>
      <c r="AT16">
        <v>5</v>
      </c>
      <c r="AU16">
        <v>1</v>
      </c>
      <c r="AV16">
        <v>4</v>
      </c>
      <c r="AW16">
        <v>1</v>
      </c>
      <c r="AX16">
        <v>3</v>
      </c>
      <c r="AY16">
        <v>1</v>
      </c>
      <c r="AZ16">
        <v>4</v>
      </c>
      <c r="BA16">
        <v>1</v>
      </c>
      <c r="BB16">
        <v>4</v>
      </c>
      <c r="BC16">
        <v>0</v>
      </c>
      <c r="BD16">
        <v>3</v>
      </c>
      <c r="BE16">
        <v>5</v>
      </c>
      <c r="BF16">
        <f>(5*30.48)+(3*2.54)</f>
        <v>160.02000000000001</v>
      </c>
      <c r="BH16">
        <v>0</v>
      </c>
      <c r="BI16">
        <v>77.099999999999994</v>
      </c>
      <c r="BK16">
        <f t="shared" si="0"/>
        <v>77.099999999999994</v>
      </c>
    </row>
    <row r="17" spans="1:64">
      <c r="A17" s="1">
        <v>43679.325578703705</v>
      </c>
      <c r="B17" s="1">
        <v>43679.329733796294</v>
      </c>
      <c r="C17">
        <v>0</v>
      </c>
      <c r="D17">
        <v>100</v>
      </c>
      <c r="E17">
        <v>358</v>
      </c>
      <c r="F17">
        <v>1</v>
      </c>
      <c r="G17" s="1">
        <v>43679.329733796294</v>
      </c>
      <c r="H17" t="s">
        <v>79</v>
      </c>
      <c r="I17" t="s">
        <v>61</v>
      </c>
      <c r="J17" t="s">
        <v>62</v>
      </c>
      <c r="K17">
        <v>1</v>
      </c>
      <c r="M17">
        <v>30</v>
      </c>
      <c r="N17">
        <v>1</v>
      </c>
      <c r="O17">
        <v>4</v>
      </c>
      <c r="P17">
        <v>1</v>
      </c>
      <c r="Q17">
        <v>3</v>
      </c>
      <c r="S17">
        <v>2</v>
      </c>
      <c r="T17">
        <v>4</v>
      </c>
      <c r="U17">
        <v>5</v>
      </c>
      <c r="V17">
        <v>5</v>
      </c>
      <c r="W17">
        <v>5</v>
      </c>
      <c r="X17">
        <v>4</v>
      </c>
      <c r="Y17">
        <v>4</v>
      </c>
      <c r="Z17">
        <v>5</v>
      </c>
      <c r="AA17">
        <v>3</v>
      </c>
      <c r="AB17">
        <v>2</v>
      </c>
      <c r="AC17">
        <v>1</v>
      </c>
      <c r="AD17">
        <v>1</v>
      </c>
      <c r="AE17">
        <v>1</v>
      </c>
      <c r="AF17">
        <v>3</v>
      </c>
      <c r="AG17">
        <v>1</v>
      </c>
      <c r="AH17">
        <v>1</v>
      </c>
      <c r="AI17">
        <v>2</v>
      </c>
      <c r="AJ17">
        <v>2</v>
      </c>
      <c r="AK17">
        <v>2</v>
      </c>
      <c r="AL17">
        <v>3</v>
      </c>
      <c r="AM17">
        <v>2</v>
      </c>
      <c r="AN17">
        <v>4</v>
      </c>
      <c r="AO17">
        <v>1</v>
      </c>
      <c r="AP17">
        <v>2</v>
      </c>
      <c r="AQ17">
        <v>4</v>
      </c>
      <c r="AR17">
        <v>4</v>
      </c>
      <c r="AS17">
        <v>2</v>
      </c>
      <c r="AT17">
        <v>4</v>
      </c>
      <c r="AU17">
        <v>3</v>
      </c>
      <c r="AV17">
        <v>5</v>
      </c>
      <c r="AW17">
        <v>5</v>
      </c>
      <c r="AX17">
        <v>5</v>
      </c>
      <c r="AY17">
        <v>2</v>
      </c>
      <c r="AZ17">
        <v>5</v>
      </c>
      <c r="BA17">
        <v>4</v>
      </c>
      <c r="BB17">
        <v>4</v>
      </c>
      <c r="BC17">
        <v>0</v>
      </c>
      <c r="BD17">
        <v>5</v>
      </c>
      <c r="BE17">
        <v>4</v>
      </c>
      <c r="BF17">
        <f>(5*30.48)+(4*2.54)</f>
        <v>162.56</v>
      </c>
      <c r="BG17">
        <v>1</v>
      </c>
      <c r="BH17">
        <v>0</v>
      </c>
      <c r="BI17">
        <v>101.15</v>
      </c>
      <c r="BK17">
        <f>BI17*0.454</f>
        <v>45.922100000000007</v>
      </c>
      <c r="BL17">
        <v>1</v>
      </c>
    </row>
    <row r="18" spans="1:64">
      <c r="A18" s="1">
        <v>43679.325624999998</v>
      </c>
      <c r="B18" s="1">
        <v>43679.329930555556</v>
      </c>
      <c r="C18">
        <v>0</v>
      </c>
      <c r="D18">
        <v>100</v>
      </c>
      <c r="E18">
        <v>372</v>
      </c>
      <c r="F18">
        <v>1</v>
      </c>
      <c r="G18" s="1">
        <v>43679.329942129632</v>
      </c>
      <c r="H18" t="s">
        <v>80</v>
      </c>
      <c r="I18" t="s">
        <v>61</v>
      </c>
      <c r="J18" t="s">
        <v>62</v>
      </c>
      <c r="K18">
        <v>1</v>
      </c>
      <c r="M18">
        <v>18</v>
      </c>
      <c r="N18">
        <v>1</v>
      </c>
      <c r="O18">
        <v>4</v>
      </c>
      <c r="P18">
        <v>1</v>
      </c>
      <c r="Q18">
        <v>3</v>
      </c>
      <c r="S18">
        <v>2</v>
      </c>
      <c r="T18">
        <v>5</v>
      </c>
      <c r="U18">
        <v>5</v>
      </c>
      <c r="V18">
        <v>5</v>
      </c>
      <c r="W18">
        <v>4</v>
      </c>
      <c r="X18">
        <v>5</v>
      </c>
      <c r="Y18">
        <v>5</v>
      </c>
      <c r="Z18">
        <v>5</v>
      </c>
      <c r="AA18">
        <v>5</v>
      </c>
      <c r="AB18">
        <v>1</v>
      </c>
      <c r="AC18">
        <v>2</v>
      </c>
      <c r="AD18">
        <v>3</v>
      </c>
      <c r="AE18">
        <v>2</v>
      </c>
      <c r="AF18">
        <v>1</v>
      </c>
      <c r="AG18">
        <v>2</v>
      </c>
      <c r="AH18">
        <v>2</v>
      </c>
      <c r="AI18">
        <v>2</v>
      </c>
      <c r="AJ18">
        <v>1</v>
      </c>
      <c r="AK18">
        <v>1</v>
      </c>
      <c r="AL18">
        <v>1</v>
      </c>
      <c r="AM18">
        <v>5</v>
      </c>
      <c r="AN18">
        <v>5</v>
      </c>
      <c r="AO18">
        <v>1</v>
      </c>
      <c r="AP18">
        <v>1</v>
      </c>
      <c r="AQ18">
        <v>1</v>
      </c>
      <c r="AR18">
        <v>1</v>
      </c>
      <c r="AS18">
        <v>5</v>
      </c>
      <c r="AT18">
        <v>4</v>
      </c>
      <c r="AU18">
        <v>2</v>
      </c>
      <c r="AV18">
        <v>5</v>
      </c>
      <c r="AW18">
        <v>4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0</v>
      </c>
      <c r="BD18">
        <v>5</v>
      </c>
      <c r="BE18">
        <v>5</v>
      </c>
      <c r="BF18">
        <f>(5*30.48)+(5*2.54)</f>
        <v>165.1</v>
      </c>
      <c r="BH18">
        <v>0</v>
      </c>
      <c r="BI18">
        <v>52.3</v>
      </c>
      <c r="BK18">
        <f t="shared" ref="BK18:BK22" si="1">BI18</f>
        <v>52.3</v>
      </c>
    </row>
    <row r="19" spans="1:64">
      <c r="A19" s="1">
        <v>43679.324282407404</v>
      </c>
      <c r="B19" s="1">
        <v>43679.33017361111</v>
      </c>
      <c r="C19">
        <v>0</v>
      </c>
      <c r="D19">
        <v>100</v>
      </c>
      <c r="E19">
        <v>508</v>
      </c>
      <c r="F19">
        <v>1</v>
      </c>
      <c r="G19" s="1">
        <v>43679.33017361111</v>
      </c>
      <c r="H19" t="s">
        <v>81</v>
      </c>
      <c r="I19" t="s">
        <v>61</v>
      </c>
      <c r="J19" t="s">
        <v>62</v>
      </c>
      <c r="K19">
        <v>1</v>
      </c>
      <c r="M19">
        <v>43</v>
      </c>
      <c r="N19">
        <v>1</v>
      </c>
      <c r="O19">
        <v>4</v>
      </c>
      <c r="P19">
        <v>1</v>
      </c>
      <c r="Q19">
        <v>8</v>
      </c>
      <c r="R19" t="s">
        <v>82</v>
      </c>
      <c r="S19">
        <v>2</v>
      </c>
      <c r="T19">
        <v>5</v>
      </c>
      <c r="U19">
        <v>5</v>
      </c>
      <c r="V19">
        <v>5</v>
      </c>
      <c r="W19">
        <v>2</v>
      </c>
      <c r="X19">
        <v>5</v>
      </c>
      <c r="Y19">
        <v>2</v>
      </c>
      <c r="Z19">
        <v>5</v>
      </c>
      <c r="AA19">
        <v>5</v>
      </c>
      <c r="AB19">
        <v>2</v>
      </c>
      <c r="AC19">
        <v>1</v>
      </c>
      <c r="AD19">
        <v>5</v>
      </c>
      <c r="AE19">
        <v>5</v>
      </c>
      <c r="AF19">
        <v>1</v>
      </c>
      <c r="AG19">
        <v>5</v>
      </c>
      <c r="AH19">
        <v>1</v>
      </c>
      <c r="AI19">
        <v>2</v>
      </c>
      <c r="AJ19">
        <v>2</v>
      </c>
      <c r="AK19">
        <v>2</v>
      </c>
      <c r="AL19">
        <v>3</v>
      </c>
      <c r="AM19">
        <v>4</v>
      </c>
      <c r="AN19">
        <v>2</v>
      </c>
      <c r="AO19">
        <v>2</v>
      </c>
      <c r="AP19">
        <v>4</v>
      </c>
      <c r="AQ19">
        <v>2</v>
      </c>
      <c r="AR19">
        <v>3</v>
      </c>
      <c r="AS19">
        <v>4</v>
      </c>
      <c r="AT19">
        <v>4</v>
      </c>
      <c r="AU19">
        <v>3</v>
      </c>
      <c r="AV19">
        <v>5</v>
      </c>
      <c r="AW19">
        <v>5</v>
      </c>
      <c r="AX19">
        <v>4</v>
      </c>
      <c r="AY19">
        <v>1</v>
      </c>
      <c r="AZ19">
        <v>1</v>
      </c>
      <c r="BA19">
        <v>2</v>
      </c>
      <c r="BB19">
        <v>5</v>
      </c>
      <c r="BC19">
        <v>0</v>
      </c>
      <c r="BD19">
        <v>3</v>
      </c>
      <c r="BE19">
        <v>5</v>
      </c>
      <c r="BF19">
        <f>(5*30.48)+(3*2.54)</f>
        <v>160.02000000000001</v>
      </c>
      <c r="BH19">
        <v>0</v>
      </c>
      <c r="BI19">
        <v>113.6</v>
      </c>
      <c r="BK19">
        <f>BI19*0.454</f>
        <v>51.574399999999997</v>
      </c>
    </row>
    <row r="20" spans="1:64">
      <c r="A20" s="1">
        <v>43679.322557870371</v>
      </c>
      <c r="B20" s="1">
        <v>43679.330208333333</v>
      </c>
      <c r="C20">
        <v>0</v>
      </c>
      <c r="D20">
        <v>100</v>
      </c>
      <c r="E20">
        <v>660</v>
      </c>
      <c r="F20">
        <v>1</v>
      </c>
      <c r="G20" s="1">
        <v>43679.330208333333</v>
      </c>
      <c r="H20" t="s">
        <v>83</v>
      </c>
      <c r="I20" t="s">
        <v>61</v>
      </c>
      <c r="J20" t="s">
        <v>62</v>
      </c>
      <c r="K20">
        <v>1</v>
      </c>
      <c r="M20">
        <v>27</v>
      </c>
      <c r="N20">
        <v>1</v>
      </c>
      <c r="O20">
        <v>4</v>
      </c>
      <c r="P20">
        <v>1</v>
      </c>
      <c r="Q20">
        <v>6</v>
      </c>
      <c r="S20">
        <v>3</v>
      </c>
      <c r="T20">
        <v>2</v>
      </c>
      <c r="U20">
        <v>4</v>
      </c>
      <c r="V20">
        <v>3</v>
      </c>
      <c r="W20">
        <v>3</v>
      </c>
      <c r="X20">
        <v>2</v>
      </c>
      <c r="Y20">
        <v>3</v>
      </c>
      <c r="Z20">
        <v>3</v>
      </c>
      <c r="AA20">
        <v>1</v>
      </c>
      <c r="AB20">
        <v>3</v>
      </c>
      <c r="AC20">
        <v>2</v>
      </c>
      <c r="AD20">
        <v>1</v>
      </c>
      <c r="AE20">
        <v>3</v>
      </c>
      <c r="AF20">
        <v>4</v>
      </c>
      <c r="AG20">
        <v>3</v>
      </c>
      <c r="AH20">
        <v>3</v>
      </c>
      <c r="AI20">
        <v>2</v>
      </c>
      <c r="AJ20">
        <v>1</v>
      </c>
      <c r="AK20">
        <v>2</v>
      </c>
      <c r="AL20">
        <v>2</v>
      </c>
      <c r="AM20">
        <v>5</v>
      </c>
      <c r="AN20">
        <v>1</v>
      </c>
      <c r="AO20">
        <v>2</v>
      </c>
      <c r="AP20">
        <v>1</v>
      </c>
      <c r="AQ20">
        <v>2</v>
      </c>
      <c r="AR20">
        <v>2</v>
      </c>
      <c r="AS20">
        <v>5</v>
      </c>
      <c r="AT20">
        <v>5</v>
      </c>
      <c r="AU20">
        <v>4</v>
      </c>
      <c r="AV20">
        <v>5</v>
      </c>
      <c r="AW20">
        <v>5</v>
      </c>
      <c r="AX20">
        <v>5</v>
      </c>
      <c r="AY20">
        <v>4</v>
      </c>
      <c r="AZ20">
        <v>5</v>
      </c>
      <c r="BA20">
        <v>5</v>
      </c>
      <c r="BB20">
        <v>5</v>
      </c>
      <c r="BC20">
        <v>0</v>
      </c>
      <c r="BD20">
        <v>1</v>
      </c>
      <c r="BE20">
        <v>5</v>
      </c>
      <c r="BF20">
        <f>(5*30.48)+(1*2.54)</f>
        <v>154.94</v>
      </c>
      <c r="BH20">
        <v>0</v>
      </c>
      <c r="BI20">
        <v>52.07</v>
      </c>
      <c r="BK20">
        <f t="shared" si="1"/>
        <v>52.07</v>
      </c>
    </row>
    <row r="21" spans="1:64">
      <c r="A21" s="1">
        <v>43679.326145833336</v>
      </c>
      <c r="B21" s="1">
        <v>43679.330613425926</v>
      </c>
      <c r="C21">
        <v>0</v>
      </c>
      <c r="D21">
        <v>100</v>
      </c>
      <c r="E21">
        <v>386</v>
      </c>
      <c r="F21">
        <v>1</v>
      </c>
      <c r="G21" s="1">
        <v>43679.330625000002</v>
      </c>
      <c r="H21" t="s">
        <v>84</v>
      </c>
      <c r="I21" t="s">
        <v>61</v>
      </c>
      <c r="J21" t="s">
        <v>62</v>
      </c>
      <c r="K21">
        <v>1</v>
      </c>
      <c r="M21">
        <v>21</v>
      </c>
      <c r="N21">
        <v>2</v>
      </c>
      <c r="O21">
        <v>4</v>
      </c>
      <c r="P21">
        <v>1</v>
      </c>
      <c r="Q21">
        <v>1</v>
      </c>
      <c r="S21">
        <v>5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4</v>
      </c>
      <c r="AA21">
        <v>3</v>
      </c>
      <c r="AB21">
        <v>2</v>
      </c>
      <c r="AC21">
        <v>2</v>
      </c>
      <c r="AD21">
        <v>1</v>
      </c>
      <c r="AE21">
        <v>1</v>
      </c>
      <c r="AF21">
        <v>3</v>
      </c>
      <c r="AG21">
        <v>1</v>
      </c>
      <c r="AH21">
        <v>5</v>
      </c>
      <c r="AI21">
        <v>5</v>
      </c>
      <c r="AJ21">
        <v>2</v>
      </c>
      <c r="AK21">
        <v>2</v>
      </c>
      <c r="AL21">
        <v>1</v>
      </c>
      <c r="AM21">
        <v>5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5</v>
      </c>
      <c r="AT21">
        <v>5</v>
      </c>
      <c r="AU21">
        <v>4</v>
      </c>
      <c r="AV21">
        <v>5</v>
      </c>
      <c r="AW21">
        <v>5</v>
      </c>
      <c r="AX21">
        <v>5</v>
      </c>
      <c r="AY21">
        <v>4</v>
      </c>
      <c r="AZ21">
        <v>4</v>
      </c>
      <c r="BA21">
        <v>5</v>
      </c>
      <c r="BB21">
        <v>5</v>
      </c>
      <c r="BC21">
        <v>0</v>
      </c>
      <c r="BD21">
        <v>5</v>
      </c>
      <c r="BE21">
        <v>4</v>
      </c>
      <c r="BF21">
        <f>(5*30.48)+(4*2.54)</f>
        <v>162.56</v>
      </c>
      <c r="BG21">
        <v>1</v>
      </c>
      <c r="BH21">
        <v>0</v>
      </c>
      <c r="BI21">
        <v>47.17</v>
      </c>
      <c r="BK21">
        <f t="shared" si="1"/>
        <v>47.17</v>
      </c>
    </row>
    <row r="22" spans="1:64">
      <c r="A22" s="1">
        <v>43679.325648148151</v>
      </c>
      <c r="B22" s="1">
        <v>43679.330891203703</v>
      </c>
      <c r="C22">
        <v>0</v>
      </c>
      <c r="D22">
        <v>100</v>
      </c>
      <c r="E22">
        <v>453</v>
      </c>
      <c r="F22">
        <v>1</v>
      </c>
      <c r="G22" s="1">
        <v>43679.33090277778</v>
      </c>
      <c r="H22" t="s">
        <v>85</v>
      </c>
      <c r="I22" t="s">
        <v>61</v>
      </c>
      <c r="J22" t="s">
        <v>62</v>
      </c>
      <c r="K22">
        <v>1</v>
      </c>
      <c r="M22">
        <v>30</v>
      </c>
      <c r="N22">
        <v>2</v>
      </c>
      <c r="O22">
        <v>4</v>
      </c>
      <c r="P22">
        <v>1</v>
      </c>
      <c r="Q22">
        <v>3</v>
      </c>
      <c r="S22">
        <v>5</v>
      </c>
      <c r="T22">
        <v>1</v>
      </c>
      <c r="U22">
        <v>1</v>
      </c>
      <c r="V22">
        <v>1</v>
      </c>
      <c r="W22">
        <v>2</v>
      </c>
      <c r="X22">
        <v>1</v>
      </c>
      <c r="Y22">
        <v>1</v>
      </c>
      <c r="Z22">
        <v>3</v>
      </c>
      <c r="AA22">
        <v>2</v>
      </c>
      <c r="AB22">
        <v>4</v>
      </c>
      <c r="AC22">
        <v>5</v>
      </c>
      <c r="AD22">
        <v>1</v>
      </c>
      <c r="AE22">
        <v>1</v>
      </c>
      <c r="AF22">
        <v>4</v>
      </c>
      <c r="AG22">
        <v>1</v>
      </c>
      <c r="AH22">
        <v>5</v>
      </c>
      <c r="AI22">
        <v>4</v>
      </c>
      <c r="AJ22">
        <v>2</v>
      </c>
      <c r="AK22">
        <v>2</v>
      </c>
      <c r="AL22">
        <v>2</v>
      </c>
      <c r="AM22">
        <v>4</v>
      </c>
      <c r="AN22">
        <v>2</v>
      </c>
      <c r="AO22">
        <v>1</v>
      </c>
      <c r="AP22">
        <v>1</v>
      </c>
      <c r="AQ22">
        <v>1</v>
      </c>
      <c r="AR22">
        <v>1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5</v>
      </c>
      <c r="BA22">
        <v>4</v>
      </c>
      <c r="BB22">
        <v>4</v>
      </c>
      <c r="BC22">
        <v>0</v>
      </c>
      <c r="BD22">
        <v>8</v>
      </c>
      <c r="BE22">
        <v>5</v>
      </c>
      <c r="BF22">
        <f>(5*30.48)+(8*2.54)</f>
        <v>172.72</v>
      </c>
      <c r="BH22">
        <v>0</v>
      </c>
      <c r="BI22">
        <v>59</v>
      </c>
      <c r="BK22">
        <f t="shared" si="1"/>
        <v>59</v>
      </c>
    </row>
    <row r="23" spans="1:64">
      <c r="A23" s="1">
        <v>43679.321747685186</v>
      </c>
      <c r="B23" s="1">
        <v>43679.330983796295</v>
      </c>
      <c r="C23">
        <v>0</v>
      </c>
      <c r="D23">
        <v>100</v>
      </c>
      <c r="E23">
        <v>798</v>
      </c>
      <c r="F23">
        <v>1</v>
      </c>
      <c r="G23" s="1">
        <v>43679.330995370372</v>
      </c>
      <c r="H23" t="s">
        <v>86</v>
      </c>
      <c r="I23" t="s">
        <v>61</v>
      </c>
      <c r="J23" t="s">
        <v>62</v>
      </c>
      <c r="K23">
        <v>1</v>
      </c>
      <c r="M23">
        <v>30</v>
      </c>
      <c r="N23">
        <v>1</v>
      </c>
      <c r="O23">
        <v>4</v>
      </c>
      <c r="P23">
        <v>1</v>
      </c>
      <c r="Q23">
        <v>1</v>
      </c>
      <c r="S23">
        <v>5</v>
      </c>
      <c r="T23">
        <v>4</v>
      </c>
      <c r="U23">
        <v>4</v>
      </c>
      <c r="V23">
        <v>3</v>
      </c>
      <c r="W23">
        <v>1</v>
      </c>
      <c r="X23">
        <v>3</v>
      </c>
      <c r="Y23">
        <v>4</v>
      </c>
      <c r="Z23">
        <v>5</v>
      </c>
      <c r="AA23">
        <v>5</v>
      </c>
      <c r="AB23">
        <v>1</v>
      </c>
      <c r="AC23">
        <v>1</v>
      </c>
      <c r="AD23">
        <v>5</v>
      </c>
      <c r="AE23">
        <v>5</v>
      </c>
      <c r="AF23">
        <v>1</v>
      </c>
      <c r="AG23">
        <v>5</v>
      </c>
      <c r="AH23">
        <v>1</v>
      </c>
      <c r="AI23">
        <v>2</v>
      </c>
      <c r="AJ23">
        <v>1</v>
      </c>
      <c r="AK23">
        <v>2</v>
      </c>
      <c r="AL23">
        <v>2</v>
      </c>
      <c r="AM23">
        <v>5</v>
      </c>
      <c r="AN23">
        <v>1</v>
      </c>
      <c r="AO23">
        <v>2</v>
      </c>
      <c r="AP23">
        <v>1</v>
      </c>
      <c r="AQ23">
        <v>1</v>
      </c>
      <c r="AR23">
        <v>1</v>
      </c>
      <c r="AS23">
        <v>4</v>
      </c>
      <c r="AT23">
        <v>1</v>
      </c>
      <c r="AU23">
        <v>1</v>
      </c>
      <c r="AV23">
        <v>5</v>
      </c>
      <c r="AW23">
        <v>1</v>
      </c>
      <c r="AX23">
        <v>4</v>
      </c>
      <c r="AY23">
        <v>1</v>
      </c>
      <c r="AZ23">
        <v>1</v>
      </c>
      <c r="BA23">
        <v>4</v>
      </c>
      <c r="BB23">
        <v>5</v>
      </c>
      <c r="BC23">
        <v>0</v>
      </c>
      <c r="BD23">
        <v>4</v>
      </c>
      <c r="BE23">
        <v>5</v>
      </c>
      <c r="BF23">
        <f>(5*30.48)+(4*2.54)</f>
        <v>162.56</v>
      </c>
      <c r="BH23">
        <v>20</v>
      </c>
      <c r="BI23">
        <v>0</v>
      </c>
      <c r="BK23">
        <f>BH23*6.35029318</f>
        <v>127.00586360000001</v>
      </c>
      <c r="BL23">
        <v>1</v>
      </c>
    </row>
    <row r="24" spans="1:64">
      <c r="A24" s="1">
        <v>43679.323993055557</v>
      </c>
      <c r="B24" s="1">
        <v>43679.331076388888</v>
      </c>
      <c r="C24">
        <v>0</v>
      </c>
      <c r="D24">
        <v>100</v>
      </c>
      <c r="E24">
        <v>611</v>
      </c>
      <c r="F24">
        <v>1</v>
      </c>
      <c r="G24" s="1">
        <v>43679.331076388888</v>
      </c>
      <c r="H24" t="s">
        <v>87</v>
      </c>
      <c r="I24" t="s">
        <v>61</v>
      </c>
      <c r="J24" t="s">
        <v>62</v>
      </c>
      <c r="K24">
        <v>1</v>
      </c>
      <c r="M24">
        <v>28</v>
      </c>
      <c r="N24">
        <v>1</v>
      </c>
      <c r="O24">
        <v>4</v>
      </c>
      <c r="P24">
        <v>1</v>
      </c>
      <c r="Q24">
        <v>1</v>
      </c>
      <c r="S24">
        <v>2</v>
      </c>
      <c r="T24">
        <v>4</v>
      </c>
      <c r="U24">
        <v>4</v>
      </c>
      <c r="V24">
        <v>4</v>
      </c>
      <c r="W24">
        <v>3</v>
      </c>
      <c r="X24">
        <v>4</v>
      </c>
      <c r="Y24">
        <v>4</v>
      </c>
      <c r="Z24">
        <v>5</v>
      </c>
      <c r="AA24">
        <v>5</v>
      </c>
      <c r="AB24">
        <v>1</v>
      </c>
      <c r="AC24">
        <v>1</v>
      </c>
      <c r="AD24">
        <v>5</v>
      </c>
      <c r="AE24">
        <v>5</v>
      </c>
      <c r="AF24">
        <v>1</v>
      </c>
      <c r="AG24">
        <v>5</v>
      </c>
      <c r="AH24">
        <v>1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5</v>
      </c>
      <c r="AT24">
        <v>1</v>
      </c>
      <c r="AU24">
        <v>1</v>
      </c>
      <c r="AV24">
        <v>5</v>
      </c>
      <c r="AW24">
        <v>5</v>
      </c>
      <c r="AX24">
        <v>5</v>
      </c>
      <c r="AY24">
        <v>5</v>
      </c>
      <c r="AZ24">
        <v>5</v>
      </c>
      <c r="BA24">
        <v>5</v>
      </c>
      <c r="BB24">
        <v>3</v>
      </c>
      <c r="BC24">
        <v>0</v>
      </c>
      <c r="BD24">
        <v>0</v>
      </c>
      <c r="BE24">
        <v>5.6</v>
      </c>
      <c r="BF24">
        <f>(5*30.48)+(6*2.54)</f>
        <v>167.64000000000001</v>
      </c>
      <c r="BH24">
        <v>0</v>
      </c>
      <c r="BI24">
        <v>40</v>
      </c>
      <c r="BK24">
        <f>BI24</f>
        <v>40</v>
      </c>
    </row>
    <row r="25" spans="1:64">
      <c r="A25" s="1">
        <v>43679.322997685187</v>
      </c>
      <c r="B25" s="1">
        <v>43679.331446759257</v>
      </c>
      <c r="C25">
        <v>0</v>
      </c>
      <c r="D25">
        <v>100</v>
      </c>
      <c r="E25">
        <v>730</v>
      </c>
      <c r="F25">
        <v>1</v>
      </c>
      <c r="G25" s="1">
        <v>43679.331458333334</v>
      </c>
      <c r="H25" t="s">
        <v>88</v>
      </c>
      <c r="I25" t="s">
        <v>61</v>
      </c>
      <c r="J25" t="s">
        <v>62</v>
      </c>
      <c r="K25">
        <v>1</v>
      </c>
      <c r="M25">
        <v>36</v>
      </c>
      <c r="N25">
        <v>1</v>
      </c>
      <c r="O25">
        <v>4</v>
      </c>
      <c r="P25">
        <v>1</v>
      </c>
      <c r="Q25">
        <v>1</v>
      </c>
      <c r="S25">
        <v>3</v>
      </c>
      <c r="T25">
        <v>4</v>
      </c>
      <c r="U25">
        <v>4</v>
      </c>
      <c r="V25">
        <v>3</v>
      </c>
      <c r="W25">
        <v>3</v>
      </c>
      <c r="X25">
        <v>5</v>
      </c>
      <c r="Y25">
        <v>3</v>
      </c>
      <c r="Z25">
        <v>5</v>
      </c>
      <c r="AA25">
        <v>5</v>
      </c>
      <c r="AB25">
        <v>1</v>
      </c>
      <c r="AC25">
        <v>2</v>
      </c>
      <c r="AD25">
        <v>3</v>
      </c>
      <c r="AE25">
        <v>5</v>
      </c>
      <c r="AF25">
        <v>1</v>
      </c>
      <c r="AG25">
        <v>5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5</v>
      </c>
      <c r="AN25">
        <v>2</v>
      </c>
      <c r="AO25">
        <v>1</v>
      </c>
      <c r="AP25">
        <v>2</v>
      </c>
      <c r="AQ25">
        <v>1</v>
      </c>
      <c r="AR25">
        <v>3</v>
      </c>
      <c r="AS25">
        <v>5</v>
      </c>
      <c r="AT25">
        <v>3</v>
      </c>
      <c r="AU25">
        <v>2</v>
      </c>
      <c r="AV25">
        <v>3</v>
      </c>
      <c r="AW25">
        <v>3</v>
      </c>
      <c r="AX25">
        <v>4</v>
      </c>
      <c r="AY25">
        <v>2</v>
      </c>
      <c r="AZ25">
        <v>3</v>
      </c>
      <c r="BA25">
        <v>4</v>
      </c>
      <c r="BB25">
        <v>3</v>
      </c>
      <c r="BC25">
        <v>0</v>
      </c>
      <c r="BD25">
        <v>66</v>
      </c>
      <c r="BE25">
        <v>0</v>
      </c>
      <c r="BF25">
        <f>BD25*2.54</f>
        <v>167.64000000000001</v>
      </c>
      <c r="BH25">
        <v>0</v>
      </c>
      <c r="BI25">
        <v>113</v>
      </c>
      <c r="BK25">
        <f>BI25*0.454</f>
        <v>51.302</v>
      </c>
    </row>
    <row r="26" spans="1:64">
      <c r="A26" s="1">
        <v>43679.327141203707</v>
      </c>
      <c r="B26" s="1">
        <v>43679.331458333334</v>
      </c>
      <c r="C26">
        <v>0</v>
      </c>
      <c r="D26">
        <v>100</v>
      </c>
      <c r="E26">
        <v>373</v>
      </c>
      <c r="F26">
        <v>1</v>
      </c>
      <c r="G26" s="1">
        <v>43679.331469907411</v>
      </c>
      <c r="H26" t="s">
        <v>89</v>
      </c>
      <c r="I26" t="s">
        <v>61</v>
      </c>
      <c r="J26" t="s">
        <v>62</v>
      </c>
      <c r="K26">
        <v>1</v>
      </c>
      <c r="M26">
        <v>21</v>
      </c>
      <c r="N26">
        <v>1</v>
      </c>
      <c r="O26">
        <v>4</v>
      </c>
      <c r="P26">
        <v>1</v>
      </c>
      <c r="Q26">
        <v>6</v>
      </c>
      <c r="S26">
        <v>2</v>
      </c>
      <c r="T26">
        <v>4</v>
      </c>
      <c r="U26">
        <v>5</v>
      </c>
      <c r="V26">
        <v>4</v>
      </c>
      <c r="W26">
        <v>4</v>
      </c>
      <c r="X26">
        <v>5</v>
      </c>
      <c r="Y26">
        <v>5</v>
      </c>
      <c r="Z26">
        <v>5</v>
      </c>
      <c r="AA26">
        <v>5</v>
      </c>
      <c r="AB26">
        <v>1</v>
      </c>
      <c r="AC26">
        <v>3</v>
      </c>
      <c r="AD26">
        <v>2</v>
      </c>
      <c r="AE26">
        <v>1</v>
      </c>
      <c r="AF26">
        <v>1</v>
      </c>
      <c r="AG26">
        <v>1</v>
      </c>
      <c r="AH26">
        <v>1</v>
      </c>
      <c r="AI26">
        <v>2</v>
      </c>
      <c r="AJ26">
        <v>1</v>
      </c>
      <c r="AK26">
        <v>1</v>
      </c>
      <c r="AL26">
        <v>2</v>
      </c>
      <c r="AM26">
        <v>4</v>
      </c>
      <c r="AN26">
        <v>2</v>
      </c>
      <c r="AO26">
        <v>3</v>
      </c>
      <c r="AP26">
        <v>2</v>
      </c>
      <c r="AQ26">
        <v>2</v>
      </c>
      <c r="AR26">
        <v>2</v>
      </c>
      <c r="AS26">
        <v>4</v>
      </c>
      <c r="AT26">
        <v>4</v>
      </c>
      <c r="AU26">
        <v>2</v>
      </c>
      <c r="AV26">
        <v>5</v>
      </c>
      <c r="AW26">
        <v>4</v>
      </c>
      <c r="AX26">
        <v>1</v>
      </c>
      <c r="AY26">
        <v>1</v>
      </c>
      <c r="AZ26">
        <v>5</v>
      </c>
      <c r="BA26">
        <v>5</v>
      </c>
      <c r="BB26">
        <v>4</v>
      </c>
      <c r="BC26">
        <v>165</v>
      </c>
      <c r="BD26">
        <v>5</v>
      </c>
      <c r="BE26">
        <v>5</v>
      </c>
      <c r="BF26">
        <f>BC26</f>
        <v>165</v>
      </c>
      <c r="BH26">
        <v>0</v>
      </c>
      <c r="BI26">
        <v>68</v>
      </c>
      <c r="BK26">
        <f>BI26</f>
        <v>68</v>
      </c>
    </row>
    <row r="27" spans="1:64">
      <c r="A27" s="1">
        <v>43679.326944444445</v>
      </c>
      <c r="B27" s="1">
        <v>43679.331504629627</v>
      </c>
      <c r="C27">
        <v>0</v>
      </c>
      <c r="D27">
        <v>100</v>
      </c>
      <c r="E27">
        <v>394</v>
      </c>
      <c r="F27">
        <v>1</v>
      </c>
      <c r="G27" s="1">
        <v>43679.331516203703</v>
      </c>
      <c r="H27" t="s">
        <v>90</v>
      </c>
      <c r="I27" t="s">
        <v>61</v>
      </c>
      <c r="J27" t="s">
        <v>62</v>
      </c>
      <c r="K27">
        <v>1</v>
      </c>
      <c r="M27">
        <v>20</v>
      </c>
      <c r="N27">
        <v>1</v>
      </c>
      <c r="O27">
        <v>4</v>
      </c>
      <c r="P27">
        <v>1</v>
      </c>
      <c r="Q27">
        <v>1</v>
      </c>
      <c r="S27">
        <v>4</v>
      </c>
      <c r="T27">
        <v>1</v>
      </c>
      <c r="U27">
        <v>4</v>
      </c>
      <c r="V27">
        <v>3</v>
      </c>
      <c r="W27">
        <v>2</v>
      </c>
      <c r="X27">
        <v>3</v>
      </c>
      <c r="Y27">
        <v>4</v>
      </c>
      <c r="Z27">
        <v>3</v>
      </c>
      <c r="AA27">
        <v>2</v>
      </c>
      <c r="AB27">
        <v>3</v>
      </c>
      <c r="AC27">
        <v>3</v>
      </c>
      <c r="AD27">
        <v>2</v>
      </c>
      <c r="AE27">
        <v>1</v>
      </c>
      <c r="AF27">
        <v>3</v>
      </c>
      <c r="AG27">
        <v>1</v>
      </c>
      <c r="AH27">
        <v>3</v>
      </c>
      <c r="AI27">
        <v>2</v>
      </c>
      <c r="AJ27">
        <v>1</v>
      </c>
      <c r="AK27">
        <v>1</v>
      </c>
      <c r="AL27">
        <v>2</v>
      </c>
      <c r="AM27">
        <v>4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4</v>
      </c>
      <c r="AT27">
        <v>5</v>
      </c>
      <c r="AU27">
        <v>4</v>
      </c>
      <c r="AV27">
        <v>5</v>
      </c>
      <c r="AW27">
        <v>4</v>
      </c>
      <c r="AX27">
        <v>5</v>
      </c>
      <c r="AY27">
        <v>5</v>
      </c>
      <c r="AZ27">
        <v>5</v>
      </c>
      <c r="BA27">
        <v>4</v>
      </c>
      <c r="BB27">
        <v>5</v>
      </c>
      <c r="BC27">
        <v>0</v>
      </c>
      <c r="BD27">
        <v>1</v>
      </c>
      <c r="BE27">
        <v>5</v>
      </c>
      <c r="BF27">
        <f>(5*30.48)+(1*2.54)</f>
        <v>154.94</v>
      </c>
      <c r="BH27">
        <v>6.4</v>
      </c>
      <c r="BI27">
        <v>0</v>
      </c>
      <c r="BK27">
        <f>BH27*6.35029318</f>
        <v>40.641876352000004</v>
      </c>
    </row>
    <row r="28" spans="1:64">
      <c r="A28" s="1">
        <v>43679.326689814814</v>
      </c>
      <c r="B28" s="1">
        <v>43679.332650462966</v>
      </c>
      <c r="C28">
        <v>0</v>
      </c>
      <c r="D28">
        <v>100</v>
      </c>
      <c r="E28">
        <v>515</v>
      </c>
      <c r="F28">
        <v>1</v>
      </c>
      <c r="G28" s="1">
        <v>43679.332662037035</v>
      </c>
      <c r="H28" t="s">
        <v>91</v>
      </c>
      <c r="I28" t="s">
        <v>61</v>
      </c>
      <c r="J28" t="s">
        <v>62</v>
      </c>
      <c r="K28">
        <v>1</v>
      </c>
      <c r="M28">
        <v>45</v>
      </c>
      <c r="N28">
        <v>1</v>
      </c>
      <c r="O28">
        <v>4</v>
      </c>
      <c r="P28">
        <v>1</v>
      </c>
      <c r="Q28">
        <v>1</v>
      </c>
      <c r="S28">
        <v>4</v>
      </c>
      <c r="T28">
        <v>2</v>
      </c>
      <c r="U28">
        <v>2</v>
      </c>
      <c r="V28">
        <v>3</v>
      </c>
      <c r="W28">
        <v>2</v>
      </c>
      <c r="X28">
        <v>2</v>
      </c>
      <c r="Y28">
        <v>3</v>
      </c>
      <c r="Z28">
        <v>4</v>
      </c>
      <c r="AA28">
        <v>4</v>
      </c>
      <c r="AB28">
        <v>1</v>
      </c>
      <c r="AC28">
        <v>2</v>
      </c>
      <c r="AD28">
        <v>4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4</v>
      </c>
      <c r="AK28">
        <v>4</v>
      </c>
      <c r="AL28">
        <v>2</v>
      </c>
      <c r="AM28">
        <v>4</v>
      </c>
      <c r="AN28">
        <v>2</v>
      </c>
      <c r="AO28">
        <v>2</v>
      </c>
      <c r="AP28">
        <v>2</v>
      </c>
      <c r="AQ28">
        <v>4</v>
      </c>
      <c r="AR28">
        <v>2</v>
      </c>
      <c r="AS28">
        <v>5</v>
      </c>
      <c r="AT28">
        <v>4</v>
      </c>
      <c r="AU28">
        <v>4</v>
      </c>
      <c r="AV28">
        <v>3</v>
      </c>
      <c r="AW28">
        <v>4</v>
      </c>
      <c r="AX28">
        <v>2</v>
      </c>
      <c r="AY28">
        <v>2</v>
      </c>
      <c r="AZ28">
        <v>4</v>
      </c>
      <c r="BA28">
        <v>4</v>
      </c>
      <c r="BB28">
        <v>4</v>
      </c>
      <c r="BC28">
        <v>0</v>
      </c>
      <c r="BD28">
        <v>5</v>
      </c>
      <c r="BE28">
        <v>3</v>
      </c>
      <c r="BF28">
        <f>(5*30.48)+(3*2.54)</f>
        <v>160.02000000000001</v>
      </c>
      <c r="BH28">
        <v>0</v>
      </c>
      <c r="BI28">
        <v>99.790300000000002</v>
      </c>
      <c r="BK28">
        <f>BI28</f>
        <v>99.790300000000002</v>
      </c>
    </row>
    <row r="29" spans="1:64">
      <c r="A29" s="1">
        <v>43679.330231481479</v>
      </c>
      <c r="B29" s="1">
        <v>43679.333113425928</v>
      </c>
      <c r="C29">
        <v>0</v>
      </c>
      <c r="D29">
        <v>100</v>
      </c>
      <c r="E29">
        <v>248</v>
      </c>
      <c r="F29">
        <v>1</v>
      </c>
      <c r="G29" s="1">
        <v>43679.333113425928</v>
      </c>
      <c r="H29" t="s">
        <v>92</v>
      </c>
      <c r="I29" t="s">
        <v>61</v>
      </c>
      <c r="J29" t="s">
        <v>62</v>
      </c>
      <c r="K29">
        <v>1</v>
      </c>
      <c r="M29">
        <v>25</v>
      </c>
      <c r="N29">
        <v>1</v>
      </c>
      <c r="O29">
        <v>4</v>
      </c>
      <c r="P29">
        <v>1</v>
      </c>
      <c r="Q29">
        <v>1</v>
      </c>
      <c r="S29">
        <v>3</v>
      </c>
      <c r="T29">
        <v>4</v>
      </c>
      <c r="U29">
        <v>5</v>
      </c>
      <c r="V29">
        <v>4</v>
      </c>
      <c r="W29">
        <v>4</v>
      </c>
      <c r="X29">
        <v>4</v>
      </c>
      <c r="Y29">
        <v>4</v>
      </c>
      <c r="Z29">
        <v>5</v>
      </c>
      <c r="AA29">
        <v>5</v>
      </c>
      <c r="AB29">
        <v>1</v>
      </c>
      <c r="AC29">
        <v>1</v>
      </c>
      <c r="AD29">
        <v>5</v>
      </c>
      <c r="AE29">
        <v>5</v>
      </c>
      <c r="AF29">
        <v>1</v>
      </c>
      <c r="AG29">
        <v>5</v>
      </c>
      <c r="AH29">
        <v>1</v>
      </c>
      <c r="AI29">
        <v>2</v>
      </c>
      <c r="AJ29">
        <v>2</v>
      </c>
      <c r="AK29">
        <v>2</v>
      </c>
      <c r="AL29">
        <v>2</v>
      </c>
      <c r="AM29">
        <v>4</v>
      </c>
      <c r="AN29">
        <v>1</v>
      </c>
      <c r="AO29">
        <v>3</v>
      </c>
      <c r="AP29">
        <v>2</v>
      </c>
      <c r="AQ29">
        <v>2</v>
      </c>
      <c r="AR29">
        <v>2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3</v>
      </c>
      <c r="AY29">
        <v>4</v>
      </c>
      <c r="AZ29">
        <v>4</v>
      </c>
      <c r="BA29">
        <v>5</v>
      </c>
      <c r="BB29">
        <v>3</v>
      </c>
      <c r="BC29">
        <v>0</v>
      </c>
      <c r="BD29">
        <v>2</v>
      </c>
      <c r="BE29">
        <v>5</v>
      </c>
      <c r="BF29">
        <f>(5*30.48)+(2*2.54)</f>
        <v>157.48000000000002</v>
      </c>
      <c r="BH29">
        <v>0</v>
      </c>
      <c r="BI29">
        <v>66</v>
      </c>
      <c r="BK29">
        <f>BI29</f>
        <v>66</v>
      </c>
    </row>
    <row r="30" spans="1:64">
      <c r="A30" s="1">
        <v>43679.328587962962</v>
      </c>
      <c r="B30" s="1">
        <v>43679.333124999997</v>
      </c>
      <c r="C30">
        <v>0</v>
      </c>
      <c r="D30">
        <v>100</v>
      </c>
      <c r="E30">
        <v>391</v>
      </c>
      <c r="F30">
        <v>1</v>
      </c>
      <c r="G30" s="1">
        <v>43679.333136574074</v>
      </c>
      <c r="H30" t="s">
        <v>93</v>
      </c>
      <c r="I30" t="s">
        <v>61</v>
      </c>
      <c r="J30" t="s">
        <v>62</v>
      </c>
      <c r="K30">
        <v>1</v>
      </c>
      <c r="M30">
        <v>22</v>
      </c>
      <c r="N30">
        <v>1</v>
      </c>
      <c r="O30">
        <v>4</v>
      </c>
      <c r="P30">
        <v>1</v>
      </c>
      <c r="Q30">
        <v>1</v>
      </c>
      <c r="S30">
        <v>4</v>
      </c>
      <c r="T30">
        <v>5</v>
      </c>
      <c r="U30">
        <v>3</v>
      </c>
      <c r="V30">
        <v>3</v>
      </c>
      <c r="W30">
        <v>2</v>
      </c>
      <c r="X30">
        <v>3</v>
      </c>
      <c r="Y30">
        <v>2</v>
      </c>
      <c r="Z30">
        <v>4</v>
      </c>
      <c r="AA30">
        <v>4</v>
      </c>
      <c r="AB30">
        <v>2</v>
      </c>
      <c r="AC30">
        <v>4</v>
      </c>
      <c r="AD30">
        <v>2</v>
      </c>
      <c r="AE30">
        <v>1</v>
      </c>
      <c r="AF30">
        <v>3</v>
      </c>
      <c r="AG30">
        <v>1</v>
      </c>
      <c r="AH30">
        <v>5</v>
      </c>
      <c r="AI30">
        <v>2</v>
      </c>
      <c r="AJ30">
        <v>2</v>
      </c>
      <c r="AK30">
        <v>4</v>
      </c>
      <c r="AL30">
        <v>4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3</v>
      </c>
      <c r="AS30">
        <v>3</v>
      </c>
      <c r="AT30">
        <v>4</v>
      </c>
      <c r="AU30">
        <v>5</v>
      </c>
      <c r="AV30">
        <v>5</v>
      </c>
      <c r="AW30">
        <v>2</v>
      </c>
      <c r="AX30">
        <v>4</v>
      </c>
      <c r="AY30">
        <v>2</v>
      </c>
      <c r="AZ30">
        <v>5</v>
      </c>
      <c r="BA30">
        <v>2</v>
      </c>
      <c r="BB30">
        <v>2</v>
      </c>
      <c r="BC30">
        <v>0</v>
      </c>
      <c r="BD30">
        <v>5</v>
      </c>
      <c r="BE30">
        <v>2</v>
      </c>
      <c r="BF30">
        <f>(5*30.48)+(2*2.54)</f>
        <v>157.48000000000002</v>
      </c>
      <c r="BH30">
        <v>0</v>
      </c>
      <c r="BI30">
        <v>0</v>
      </c>
    </row>
    <row r="31" spans="1:64">
      <c r="A31" s="1">
        <v>43679.331342592595</v>
      </c>
      <c r="B31" s="1">
        <v>43679.333564814813</v>
      </c>
      <c r="C31">
        <v>0</v>
      </c>
      <c r="D31">
        <v>100</v>
      </c>
      <c r="E31">
        <v>192</v>
      </c>
      <c r="F31">
        <v>1</v>
      </c>
      <c r="G31" s="1">
        <v>43679.33357638889</v>
      </c>
      <c r="H31" t="s">
        <v>94</v>
      </c>
      <c r="I31" t="s">
        <v>61</v>
      </c>
      <c r="J31" t="s">
        <v>62</v>
      </c>
      <c r="K31">
        <v>1</v>
      </c>
      <c r="M31">
        <v>29</v>
      </c>
      <c r="N31">
        <v>1</v>
      </c>
      <c r="O31">
        <v>4</v>
      </c>
      <c r="P31">
        <v>1</v>
      </c>
      <c r="Q31">
        <v>5</v>
      </c>
      <c r="S31">
        <v>5</v>
      </c>
      <c r="T31">
        <v>3</v>
      </c>
      <c r="U31">
        <v>1</v>
      </c>
      <c r="V31">
        <v>3</v>
      </c>
      <c r="W31">
        <v>2</v>
      </c>
      <c r="X31">
        <v>2</v>
      </c>
      <c r="Y31">
        <v>3</v>
      </c>
      <c r="Z31">
        <v>2</v>
      </c>
      <c r="AA31">
        <v>3</v>
      </c>
      <c r="AB31">
        <v>3</v>
      </c>
      <c r="AC31">
        <v>3</v>
      </c>
      <c r="AD31">
        <v>1</v>
      </c>
      <c r="AE31">
        <v>1</v>
      </c>
      <c r="AF31">
        <v>2</v>
      </c>
      <c r="AG31">
        <v>1</v>
      </c>
      <c r="AH31">
        <v>3</v>
      </c>
      <c r="AI31">
        <v>1</v>
      </c>
      <c r="AJ31">
        <v>1</v>
      </c>
      <c r="AK31">
        <v>1</v>
      </c>
      <c r="AL31">
        <v>1</v>
      </c>
      <c r="AM31">
        <v>2</v>
      </c>
      <c r="AN31">
        <v>3</v>
      </c>
      <c r="AO31">
        <v>3</v>
      </c>
      <c r="AP31">
        <v>1</v>
      </c>
      <c r="AQ31">
        <v>1</v>
      </c>
      <c r="AR31">
        <v>3</v>
      </c>
      <c r="AS31">
        <v>2</v>
      </c>
      <c r="AT31">
        <v>5</v>
      </c>
      <c r="AU31">
        <v>4</v>
      </c>
      <c r="AV31">
        <v>5</v>
      </c>
      <c r="AW31">
        <v>5</v>
      </c>
      <c r="AX31">
        <v>4</v>
      </c>
      <c r="AY31">
        <v>5</v>
      </c>
      <c r="AZ31">
        <v>5</v>
      </c>
      <c r="BA31">
        <v>5</v>
      </c>
      <c r="BB31">
        <v>5</v>
      </c>
      <c r="BC31">
        <v>0</v>
      </c>
      <c r="BD31">
        <v>1</v>
      </c>
      <c r="BE31">
        <v>5</v>
      </c>
      <c r="BF31">
        <f>(5*30.48)+(1*2.54)</f>
        <v>154.94</v>
      </c>
      <c r="BH31">
        <v>112</v>
      </c>
      <c r="BI31">
        <v>0</v>
      </c>
      <c r="BK31">
        <f>BH31*0.454</f>
        <v>50.847999999999999</v>
      </c>
    </row>
    <row r="32" spans="1:64">
      <c r="A32" s="1">
        <v>43679.329409722224</v>
      </c>
      <c r="B32" s="1">
        <v>43679.333668981482</v>
      </c>
      <c r="C32">
        <v>0</v>
      </c>
      <c r="D32">
        <v>100</v>
      </c>
      <c r="E32">
        <v>367</v>
      </c>
      <c r="F32">
        <v>1</v>
      </c>
      <c r="G32" s="1">
        <v>43679.333680555559</v>
      </c>
      <c r="H32" t="s">
        <v>95</v>
      </c>
      <c r="I32" t="s">
        <v>61</v>
      </c>
      <c r="J32" t="s">
        <v>62</v>
      </c>
      <c r="K32">
        <v>1</v>
      </c>
      <c r="M32">
        <v>22</v>
      </c>
      <c r="N32">
        <v>1</v>
      </c>
      <c r="O32">
        <v>4</v>
      </c>
      <c r="P32">
        <v>1</v>
      </c>
      <c r="Q32">
        <v>1</v>
      </c>
      <c r="S32">
        <v>2</v>
      </c>
      <c r="T32">
        <v>3</v>
      </c>
      <c r="U32">
        <v>3</v>
      </c>
      <c r="V32">
        <v>4</v>
      </c>
      <c r="W32">
        <v>3</v>
      </c>
      <c r="X32">
        <v>2</v>
      </c>
      <c r="Y32">
        <v>2</v>
      </c>
      <c r="Z32">
        <v>3</v>
      </c>
      <c r="AA32">
        <v>1</v>
      </c>
      <c r="AB32">
        <v>2</v>
      </c>
      <c r="AC32">
        <v>5</v>
      </c>
      <c r="AD32">
        <v>1</v>
      </c>
      <c r="AE32">
        <v>1</v>
      </c>
      <c r="AF32">
        <v>4</v>
      </c>
      <c r="AG32">
        <v>1</v>
      </c>
      <c r="AH32">
        <v>4</v>
      </c>
      <c r="AI32">
        <v>2</v>
      </c>
      <c r="AJ32">
        <v>1</v>
      </c>
      <c r="AK32">
        <v>2</v>
      </c>
      <c r="AL32">
        <v>1</v>
      </c>
      <c r="AM32">
        <v>5</v>
      </c>
      <c r="AN32">
        <v>4</v>
      </c>
      <c r="AO32">
        <v>1</v>
      </c>
      <c r="AP32">
        <v>2</v>
      </c>
      <c r="AQ32">
        <v>2</v>
      </c>
      <c r="AR32">
        <v>1</v>
      </c>
      <c r="AS32">
        <v>4</v>
      </c>
      <c r="AT32">
        <v>5</v>
      </c>
      <c r="AU32">
        <v>1</v>
      </c>
      <c r="AV32">
        <v>4</v>
      </c>
      <c r="AW32">
        <v>2</v>
      </c>
      <c r="AX32">
        <v>1</v>
      </c>
      <c r="AY32">
        <v>3</v>
      </c>
      <c r="AZ32">
        <v>5</v>
      </c>
      <c r="BA32">
        <v>2</v>
      </c>
      <c r="BB32">
        <v>3</v>
      </c>
      <c r="BC32">
        <v>0</v>
      </c>
      <c r="BD32">
        <v>5</v>
      </c>
      <c r="BE32">
        <v>4</v>
      </c>
      <c r="BF32">
        <f>(5*30.48)+(4*2.54)</f>
        <v>162.56</v>
      </c>
      <c r="BH32">
        <v>0</v>
      </c>
      <c r="BI32">
        <v>59</v>
      </c>
      <c r="BK32">
        <f>BI32</f>
        <v>59</v>
      </c>
    </row>
    <row r="33" spans="1:64">
      <c r="A33" s="1">
        <v>43679.328842592593</v>
      </c>
      <c r="B33" s="1">
        <v>43679.333877314813</v>
      </c>
      <c r="C33">
        <v>0</v>
      </c>
      <c r="D33">
        <v>100</v>
      </c>
      <c r="E33">
        <v>435</v>
      </c>
      <c r="F33">
        <v>1</v>
      </c>
      <c r="G33" s="1">
        <v>43679.333877314813</v>
      </c>
      <c r="H33" t="s">
        <v>96</v>
      </c>
      <c r="I33" t="s">
        <v>61</v>
      </c>
      <c r="J33" t="s">
        <v>62</v>
      </c>
      <c r="K33">
        <v>1</v>
      </c>
      <c r="M33">
        <v>19</v>
      </c>
      <c r="N33">
        <v>1</v>
      </c>
      <c r="O33">
        <v>4</v>
      </c>
      <c r="P33">
        <v>1</v>
      </c>
      <c r="Q33">
        <v>1</v>
      </c>
      <c r="S33">
        <v>4</v>
      </c>
      <c r="T33">
        <v>4</v>
      </c>
      <c r="U33">
        <v>3</v>
      </c>
      <c r="V33">
        <v>3</v>
      </c>
      <c r="W33">
        <v>3</v>
      </c>
      <c r="X33">
        <v>4</v>
      </c>
      <c r="Y33">
        <v>2</v>
      </c>
      <c r="Z33">
        <v>4</v>
      </c>
      <c r="AA33">
        <v>2</v>
      </c>
      <c r="AB33">
        <v>3</v>
      </c>
      <c r="AC33">
        <v>1</v>
      </c>
      <c r="AD33">
        <v>2</v>
      </c>
      <c r="AE33">
        <v>1</v>
      </c>
      <c r="AF33">
        <v>4</v>
      </c>
      <c r="AG33">
        <v>1</v>
      </c>
      <c r="AH33">
        <v>2</v>
      </c>
      <c r="AI33">
        <v>4</v>
      </c>
      <c r="AJ33">
        <v>2</v>
      </c>
      <c r="AK33">
        <v>2</v>
      </c>
      <c r="AL33">
        <v>3</v>
      </c>
      <c r="AM33">
        <v>3</v>
      </c>
      <c r="AN33">
        <v>2</v>
      </c>
      <c r="AO33">
        <v>1</v>
      </c>
      <c r="AP33">
        <v>2</v>
      </c>
      <c r="AQ33">
        <v>2</v>
      </c>
      <c r="AR33">
        <v>1</v>
      </c>
      <c r="AS33">
        <v>4</v>
      </c>
      <c r="AT33">
        <v>5</v>
      </c>
      <c r="AU33">
        <v>3</v>
      </c>
      <c r="AV33">
        <v>5</v>
      </c>
      <c r="AW33">
        <v>4</v>
      </c>
      <c r="AX33">
        <v>4</v>
      </c>
      <c r="AY33">
        <v>3</v>
      </c>
      <c r="AZ33">
        <v>5</v>
      </c>
      <c r="BA33">
        <v>4</v>
      </c>
      <c r="BB33">
        <v>3</v>
      </c>
      <c r="BC33">
        <v>0</v>
      </c>
      <c r="BD33">
        <v>1</v>
      </c>
      <c r="BE33">
        <v>5</v>
      </c>
      <c r="BF33">
        <f>(5*30.48)+(1*2.54)</f>
        <v>154.94</v>
      </c>
      <c r="BH33">
        <v>0</v>
      </c>
      <c r="BI33">
        <v>53</v>
      </c>
      <c r="BK33">
        <f>BI33</f>
        <v>53</v>
      </c>
    </row>
    <row r="34" spans="1:64">
      <c r="A34" s="1">
        <v>43679.331817129627</v>
      </c>
      <c r="B34" s="1">
        <v>43679.33388888889</v>
      </c>
      <c r="C34">
        <v>0</v>
      </c>
      <c r="D34">
        <v>100</v>
      </c>
      <c r="E34">
        <v>178</v>
      </c>
      <c r="F34">
        <v>1</v>
      </c>
      <c r="G34" s="1">
        <v>43679.33388888889</v>
      </c>
      <c r="H34" t="s">
        <v>97</v>
      </c>
      <c r="I34" t="s">
        <v>61</v>
      </c>
      <c r="J34" t="s">
        <v>62</v>
      </c>
      <c r="K34">
        <v>1</v>
      </c>
      <c r="M34">
        <v>32</v>
      </c>
      <c r="N34">
        <v>1</v>
      </c>
      <c r="O34">
        <v>4</v>
      </c>
      <c r="P34">
        <v>1</v>
      </c>
      <c r="Q34">
        <v>1</v>
      </c>
      <c r="S34">
        <v>4</v>
      </c>
      <c r="T34">
        <v>5</v>
      </c>
      <c r="U34">
        <v>5</v>
      </c>
      <c r="V34">
        <v>5</v>
      </c>
      <c r="W34">
        <v>3</v>
      </c>
      <c r="X34">
        <v>5</v>
      </c>
      <c r="Y34">
        <v>5</v>
      </c>
      <c r="Z34">
        <v>5</v>
      </c>
      <c r="AA34">
        <v>5</v>
      </c>
      <c r="AB34">
        <v>2</v>
      </c>
      <c r="AC34">
        <v>1</v>
      </c>
      <c r="AD34">
        <v>5</v>
      </c>
      <c r="AE34">
        <v>5</v>
      </c>
      <c r="AF34">
        <v>1</v>
      </c>
      <c r="AG34">
        <v>5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4</v>
      </c>
      <c r="AN34">
        <v>1</v>
      </c>
      <c r="AO34">
        <v>2</v>
      </c>
      <c r="AP34">
        <v>1</v>
      </c>
      <c r="AQ34">
        <v>1</v>
      </c>
      <c r="AR34">
        <v>1</v>
      </c>
      <c r="AS34">
        <v>4</v>
      </c>
      <c r="AT34">
        <v>5</v>
      </c>
      <c r="AU34">
        <v>1</v>
      </c>
      <c r="AV34">
        <v>3</v>
      </c>
      <c r="AW34">
        <v>4</v>
      </c>
      <c r="AX34">
        <v>4</v>
      </c>
      <c r="AY34">
        <v>4</v>
      </c>
      <c r="AZ34">
        <v>4</v>
      </c>
      <c r="BA34">
        <v>4</v>
      </c>
      <c r="BB34">
        <v>4</v>
      </c>
      <c r="BC34">
        <v>0</v>
      </c>
      <c r="BD34">
        <v>5</v>
      </c>
      <c r="BE34">
        <v>4</v>
      </c>
      <c r="BF34">
        <f>(5*30.48)+(4*2.54)</f>
        <v>162.56</v>
      </c>
      <c r="BH34">
        <v>220</v>
      </c>
      <c r="BI34">
        <v>0</v>
      </c>
      <c r="BK34">
        <f>BH34*0.454</f>
        <v>99.88000000000001</v>
      </c>
    </row>
    <row r="35" spans="1:64">
      <c r="A35" s="1">
        <v>43679.323761574073</v>
      </c>
      <c r="B35" s="1">
        <v>43679.334027777775</v>
      </c>
      <c r="C35">
        <v>0</v>
      </c>
      <c r="D35">
        <v>100</v>
      </c>
      <c r="E35">
        <v>887</v>
      </c>
      <c r="F35">
        <v>1</v>
      </c>
      <c r="G35" s="1">
        <v>43679.334039351852</v>
      </c>
      <c r="H35" t="s">
        <v>98</v>
      </c>
      <c r="I35" t="s">
        <v>61</v>
      </c>
      <c r="J35" t="s">
        <v>62</v>
      </c>
      <c r="K35">
        <v>1</v>
      </c>
      <c r="M35">
        <v>31</v>
      </c>
      <c r="N35">
        <v>1</v>
      </c>
      <c r="O35">
        <v>4</v>
      </c>
      <c r="P35">
        <v>1</v>
      </c>
      <c r="Q35">
        <v>1</v>
      </c>
      <c r="S35">
        <v>3</v>
      </c>
      <c r="T35">
        <v>3</v>
      </c>
      <c r="U35">
        <v>4</v>
      </c>
      <c r="V35">
        <v>3</v>
      </c>
      <c r="W35">
        <v>3</v>
      </c>
      <c r="X35">
        <v>3</v>
      </c>
      <c r="Y35">
        <v>2</v>
      </c>
      <c r="Z35">
        <v>3</v>
      </c>
      <c r="AA35">
        <v>1</v>
      </c>
      <c r="AB35">
        <v>3</v>
      </c>
      <c r="AC35">
        <v>4</v>
      </c>
      <c r="AD35">
        <v>1</v>
      </c>
      <c r="AE35">
        <v>1</v>
      </c>
      <c r="AF35">
        <v>3</v>
      </c>
      <c r="AG35">
        <v>1</v>
      </c>
      <c r="AH35">
        <v>5</v>
      </c>
      <c r="AI35">
        <v>2</v>
      </c>
      <c r="AJ35">
        <v>2</v>
      </c>
      <c r="AK35">
        <v>5</v>
      </c>
      <c r="AL35">
        <v>5</v>
      </c>
      <c r="AM35">
        <v>2</v>
      </c>
      <c r="AN35">
        <v>5</v>
      </c>
      <c r="AO35">
        <v>2</v>
      </c>
      <c r="AP35">
        <v>3</v>
      </c>
      <c r="AQ35">
        <v>5</v>
      </c>
      <c r="AR35">
        <v>3</v>
      </c>
      <c r="AS35">
        <v>4</v>
      </c>
      <c r="AT35">
        <v>3</v>
      </c>
      <c r="AU35">
        <v>1</v>
      </c>
      <c r="AV35">
        <v>2</v>
      </c>
      <c r="AW35">
        <v>1</v>
      </c>
      <c r="AX35">
        <v>1</v>
      </c>
      <c r="AY35">
        <v>2</v>
      </c>
      <c r="AZ35">
        <v>1</v>
      </c>
      <c r="BA35">
        <v>1</v>
      </c>
      <c r="BB35">
        <v>2</v>
      </c>
      <c r="BC35">
        <v>0</v>
      </c>
      <c r="BD35">
        <v>2</v>
      </c>
      <c r="BE35">
        <v>5</v>
      </c>
      <c r="BF35">
        <f>(5*30.48)+(2*2.54)</f>
        <v>157.48000000000002</v>
      </c>
      <c r="BH35">
        <v>0</v>
      </c>
      <c r="BI35">
        <v>53.5</v>
      </c>
      <c r="BK35">
        <f>BI35</f>
        <v>53.5</v>
      </c>
    </row>
    <row r="36" spans="1:64">
      <c r="A36" s="1">
        <v>43679.324664351851</v>
      </c>
      <c r="B36" s="1">
        <v>43679.334108796298</v>
      </c>
      <c r="C36">
        <v>0</v>
      </c>
      <c r="D36">
        <v>100</v>
      </c>
      <c r="E36">
        <v>815</v>
      </c>
      <c r="F36">
        <v>1</v>
      </c>
      <c r="G36" s="1">
        <v>43679.334108796298</v>
      </c>
      <c r="H36" t="s">
        <v>99</v>
      </c>
      <c r="I36" t="s">
        <v>61</v>
      </c>
      <c r="J36" t="s">
        <v>62</v>
      </c>
      <c r="K36">
        <v>1</v>
      </c>
      <c r="M36">
        <v>34</v>
      </c>
      <c r="N36">
        <v>1</v>
      </c>
      <c r="O36">
        <v>4</v>
      </c>
      <c r="P36">
        <v>1</v>
      </c>
      <c r="Q36">
        <v>3</v>
      </c>
      <c r="S36">
        <v>3</v>
      </c>
      <c r="T36">
        <v>4</v>
      </c>
      <c r="U36">
        <v>3</v>
      </c>
      <c r="V36">
        <v>4</v>
      </c>
      <c r="W36">
        <v>4</v>
      </c>
      <c r="X36">
        <v>4</v>
      </c>
      <c r="Y36">
        <v>4</v>
      </c>
      <c r="Z36">
        <v>3</v>
      </c>
      <c r="AA36">
        <v>2</v>
      </c>
      <c r="AB36">
        <v>1</v>
      </c>
      <c r="AC36">
        <v>3</v>
      </c>
      <c r="AD36">
        <v>1</v>
      </c>
      <c r="AE36">
        <v>2</v>
      </c>
      <c r="AF36">
        <v>2</v>
      </c>
      <c r="AG36">
        <v>1</v>
      </c>
      <c r="AH36">
        <v>3</v>
      </c>
      <c r="AI36">
        <v>4</v>
      </c>
      <c r="AJ36">
        <v>4</v>
      </c>
      <c r="AK36">
        <v>2</v>
      </c>
      <c r="AL36">
        <v>1</v>
      </c>
      <c r="AM36">
        <v>5</v>
      </c>
      <c r="AN36">
        <v>1</v>
      </c>
      <c r="AO36">
        <v>2</v>
      </c>
      <c r="AP36">
        <v>1</v>
      </c>
      <c r="AQ36">
        <v>1</v>
      </c>
      <c r="AR36">
        <v>2</v>
      </c>
      <c r="AS36">
        <v>5</v>
      </c>
      <c r="AT36">
        <v>5</v>
      </c>
      <c r="AU36">
        <v>3</v>
      </c>
      <c r="AV36">
        <v>5</v>
      </c>
      <c r="AW36">
        <v>4</v>
      </c>
      <c r="AX36">
        <v>5</v>
      </c>
      <c r="AY36">
        <v>4</v>
      </c>
      <c r="AZ36">
        <v>5</v>
      </c>
      <c r="BA36">
        <v>5</v>
      </c>
      <c r="BB36">
        <v>4</v>
      </c>
      <c r="BC36">
        <v>0</v>
      </c>
      <c r="BD36">
        <v>5</v>
      </c>
      <c r="BE36">
        <v>5</v>
      </c>
      <c r="BF36">
        <f>(5*30.48)+(5*2.54)</f>
        <v>165.1</v>
      </c>
      <c r="BH36">
        <v>0</v>
      </c>
      <c r="BI36">
        <v>68</v>
      </c>
      <c r="BK36">
        <f t="shared" ref="BK36:BK39" si="2">BI36</f>
        <v>68</v>
      </c>
    </row>
    <row r="37" spans="1:64">
      <c r="A37" s="1">
        <v>43679.327604166669</v>
      </c>
      <c r="B37" s="1">
        <v>43679.334224537037</v>
      </c>
      <c r="C37">
        <v>0</v>
      </c>
      <c r="D37">
        <v>100</v>
      </c>
      <c r="E37">
        <v>571</v>
      </c>
      <c r="F37">
        <v>1</v>
      </c>
      <c r="G37" s="1">
        <v>43679.334224537037</v>
      </c>
      <c r="H37" t="s">
        <v>100</v>
      </c>
      <c r="I37" t="s">
        <v>61</v>
      </c>
      <c r="J37" t="s">
        <v>62</v>
      </c>
      <c r="K37">
        <v>1</v>
      </c>
      <c r="M37">
        <v>21</v>
      </c>
      <c r="N37">
        <v>1</v>
      </c>
      <c r="O37">
        <v>4</v>
      </c>
      <c r="P37">
        <v>1</v>
      </c>
      <c r="Q37">
        <v>3</v>
      </c>
      <c r="S37">
        <v>3</v>
      </c>
      <c r="T37">
        <v>3</v>
      </c>
      <c r="U37">
        <v>3</v>
      </c>
      <c r="V37">
        <v>3</v>
      </c>
      <c r="W37">
        <v>4</v>
      </c>
      <c r="X37">
        <v>4</v>
      </c>
      <c r="Y37">
        <v>5</v>
      </c>
      <c r="Z37">
        <v>3</v>
      </c>
      <c r="AA37">
        <v>2</v>
      </c>
      <c r="AB37">
        <v>3</v>
      </c>
      <c r="AC37">
        <v>2</v>
      </c>
      <c r="AD37">
        <v>2</v>
      </c>
      <c r="AE37">
        <v>1</v>
      </c>
      <c r="AF37">
        <v>3</v>
      </c>
      <c r="AG37">
        <v>1</v>
      </c>
      <c r="AH37">
        <v>3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4</v>
      </c>
      <c r="AT37">
        <v>3</v>
      </c>
      <c r="AU37">
        <v>2</v>
      </c>
      <c r="AV37">
        <v>4</v>
      </c>
      <c r="AW37">
        <v>3</v>
      </c>
      <c r="AX37">
        <v>4</v>
      </c>
      <c r="AY37">
        <v>3</v>
      </c>
      <c r="AZ37">
        <v>4</v>
      </c>
      <c r="BA37">
        <v>3</v>
      </c>
      <c r="BB37">
        <v>3</v>
      </c>
      <c r="BC37">
        <v>0</v>
      </c>
      <c r="BD37">
        <v>9</v>
      </c>
      <c r="BE37">
        <v>5</v>
      </c>
      <c r="BF37">
        <f>(5*30.48)+(9*2.54)</f>
        <v>175.26</v>
      </c>
      <c r="BH37">
        <v>0</v>
      </c>
      <c r="BI37">
        <v>81.2</v>
      </c>
      <c r="BK37">
        <f t="shared" si="2"/>
        <v>81.2</v>
      </c>
    </row>
    <row r="38" spans="1:64">
      <c r="A38" s="1">
        <v>43679.33189814815</v>
      </c>
      <c r="B38" s="1">
        <v>43679.334583333337</v>
      </c>
      <c r="C38">
        <v>0</v>
      </c>
      <c r="D38">
        <v>100</v>
      </c>
      <c r="E38">
        <v>232</v>
      </c>
      <c r="F38">
        <v>1</v>
      </c>
      <c r="G38" s="1">
        <v>43679.334594907406</v>
      </c>
      <c r="H38" t="s">
        <v>101</v>
      </c>
      <c r="I38" t="s">
        <v>61</v>
      </c>
      <c r="J38" t="s">
        <v>62</v>
      </c>
      <c r="K38">
        <v>1</v>
      </c>
      <c r="M38">
        <v>25</v>
      </c>
      <c r="N38">
        <v>1</v>
      </c>
      <c r="O38">
        <v>4</v>
      </c>
      <c r="P38">
        <v>1</v>
      </c>
      <c r="Q38">
        <v>1</v>
      </c>
      <c r="S38">
        <v>5</v>
      </c>
      <c r="T38">
        <v>2</v>
      </c>
      <c r="U38">
        <v>1</v>
      </c>
      <c r="V38">
        <v>2</v>
      </c>
      <c r="W38">
        <v>1</v>
      </c>
      <c r="X38">
        <v>1</v>
      </c>
      <c r="Y38">
        <v>2</v>
      </c>
      <c r="Z38">
        <v>2</v>
      </c>
      <c r="AA38">
        <v>1</v>
      </c>
      <c r="AB38">
        <v>4</v>
      </c>
      <c r="AC38">
        <v>4</v>
      </c>
      <c r="AD38">
        <v>1</v>
      </c>
      <c r="AE38">
        <v>1</v>
      </c>
      <c r="AF38">
        <v>5</v>
      </c>
      <c r="AG38">
        <v>1</v>
      </c>
      <c r="AH38">
        <v>4</v>
      </c>
      <c r="AI38">
        <v>5</v>
      </c>
      <c r="AJ38">
        <v>3</v>
      </c>
      <c r="AK38">
        <v>2</v>
      </c>
      <c r="AL38">
        <v>5</v>
      </c>
      <c r="AM38">
        <v>1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4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170</v>
      </c>
      <c r="BD38">
        <v>0</v>
      </c>
      <c r="BE38">
        <v>0</v>
      </c>
      <c r="BF38">
        <f>BC38</f>
        <v>170</v>
      </c>
      <c r="BH38">
        <v>0</v>
      </c>
      <c r="BI38">
        <v>56</v>
      </c>
      <c r="BK38">
        <f t="shared" si="2"/>
        <v>56</v>
      </c>
    </row>
    <row r="39" spans="1:64">
      <c r="A39" s="1">
        <v>43679.330069444448</v>
      </c>
      <c r="B39" s="1">
        <v>43679.334675925929</v>
      </c>
      <c r="C39">
        <v>0</v>
      </c>
      <c r="D39">
        <v>100</v>
      </c>
      <c r="E39">
        <v>398</v>
      </c>
      <c r="F39">
        <v>1</v>
      </c>
      <c r="G39" s="1">
        <v>43679.334687499999</v>
      </c>
      <c r="H39" t="s">
        <v>102</v>
      </c>
      <c r="I39" t="s">
        <v>61</v>
      </c>
      <c r="J39" t="s">
        <v>62</v>
      </c>
      <c r="K39">
        <v>1</v>
      </c>
      <c r="M39">
        <v>31</v>
      </c>
      <c r="N39">
        <v>1</v>
      </c>
      <c r="O39">
        <v>4</v>
      </c>
      <c r="P39">
        <v>1</v>
      </c>
      <c r="Q39">
        <v>1</v>
      </c>
      <c r="S39">
        <v>3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5</v>
      </c>
      <c r="AA39">
        <v>5</v>
      </c>
      <c r="AB39">
        <v>1</v>
      </c>
      <c r="AC39">
        <v>3</v>
      </c>
      <c r="AD39">
        <v>4</v>
      </c>
      <c r="AE39">
        <v>4</v>
      </c>
      <c r="AF39">
        <v>1</v>
      </c>
      <c r="AG39">
        <v>3</v>
      </c>
      <c r="AH39">
        <v>1</v>
      </c>
      <c r="AI39">
        <v>2</v>
      </c>
      <c r="AJ39">
        <v>3</v>
      </c>
      <c r="AK39">
        <v>2</v>
      </c>
      <c r="AL39">
        <v>2</v>
      </c>
      <c r="AM39">
        <v>4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4</v>
      </c>
      <c r="AT39">
        <v>4</v>
      </c>
      <c r="AU39">
        <v>1</v>
      </c>
      <c r="AV39">
        <v>4</v>
      </c>
      <c r="AW39">
        <v>4</v>
      </c>
      <c r="AX39">
        <v>2</v>
      </c>
      <c r="AY39">
        <v>1</v>
      </c>
      <c r="AZ39">
        <v>2</v>
      </c>
      <c r="BA39">
        <v>2</v>
      </c>
      <c r="BB39">
        <v>2</v>
      </c>
      <c r="BC39">
        <v>0</v>
      </c>
      <c r="BD39">
        <v>64</v>
      </c>
      <c r="BE39">
        <v>0</v>
      </c>
      <c r="BF39">
        <f>BD39*2.54</f>
        <v>162.56</v>
      </c>
      <c r="BH39">
        <v>0</v>
      </c>
      <c r="BI39">
        <v>84</v>
      </c>
      <c r="BK39">
        <f t="shared" si="2"/>
        <v>84</v>
      </c>
    </row>
    <row r="40" spans="1:64">
      <c r="A40" s="1">
        <v>43679.330034722225</v>
      </c>
      <c r="B40" s="1">
        <v>43679.335335648146</v>
      </c>
      <c r="C40">
        <v>0</v>
      </c>
      <c r="D40">
        <v>100</v>
      </c>
      <c r="E40">
        <v>457</v>
      </c>
      <c r="F40">
        <v>1</v>
      </c>
      <c r="G40" s="1">
        <v>43679.335335648146</v>
      </c>
      <c r="H40" t="s">
        <v>103</v>
      </c>
      <c r="I40" t="s">
        <v>61</v>
      </c>
      <c r="J40" t="s">
        <v>62</v>
      </c>
      <c r="K40">
        <v>1</v>
      </c>
      <c r="M40">
        <v>21</v>
      </c>
      <c r="N40">
        <v>1</v>
      </c>
      <c r="O40">
        <v>4</v>
      </c>
      <c r="P40">
        <v>1</v>
      </c>
      <c r="Q40">
        <v>1</v>
      </c>
      <c r="S40">
        <v>2</v>
      </c>
      <c r="T40">
        <v>5</v>
      </c>
      <c r="U40">
        <v>4</v>
      </c>
      <c r="V40">
        <v>4</v>
      </c>
      <c r="W40">
        <v>4</v>
      </c>
      <c r="X40">
        <v>4</v>
      </c>
      <c r="Y40">
        <v>3</v>
      </c>
      <c r="Z40">
        <v>4</v>
      </c>
      <c r="AA40">
        <v>5</v>
      </c>
      <c r="AB40">
        <v>1</v>
      </c>
      <c r="AC40">
        <v>1</v>
      </c>
      <c r="AD40">
        <v>5</v>
      </c>
      <c r="AE40">
        <v>5</v>
      </c>
      <c r="AF40">
        <v>1</v>
      </c>
      <c r="AG40">
        <v>5</v>
      </c>
      <c r="AH40">
        <v>1</v>
      </c>
      <c r="AI40">
        <v>2</v>
      </c>
      <c r="AJ40">
        <v>1</v>
      </c>
      <c r="AK40">
        <v>1</v>
      </c>
      <c r="AL40">
        <v>2</v>
      </c>
      <c r="AM40">
        <v>4</v>
      </c>
      <c r="AN40">
        <v>1</v>
      </c>
      <c r="AO40">
        <v>1</v>
      </c>
      <c r="AP40">
        <v>1</v>
      </c>
      <c r="AQ40">
        <v>1</v>
      </c>
      <c r="AR40">
        <v>2</v>
      </c>
      <c r="AS40">
        <v>4</v>
      </c>
      <c r="AT40">
        <v>3</v>
      </c>
      <c r="AU40">
        <v>2</v>
      </c>
      <c r="AV40">
        <v>3</v>
      </c>
      <c r="AW40">
        <v>3</v>
      </c>
      <c r="AX40">
        <v>4</v>
      </c>
      <c r="AY40">
        <v>1</v>
      </c>
      <c r="AZ40">
        <v>1</v>
      </c>
      <c r="BA40">
        <v>1</v>
      </c>
      <c r="BB40">
        <v>2</v>
      </c>
      <c r="BC40">
        <v>0</v>
      </c>
      <c r="BD40">
        <v>6</v>
      </c>
      <c r="BE40">
        <v>5</v>
      </c>
      <c r="BF40">
        <f t="shared" ref="BF40:BF41" si="3">(5*30.48)+(6*2.54)</f>
        <v>167.64000000000001</v>
      </c>
      <c r="BH40">
        <v>5.7</v>
      </c>
      <c r="BI40">
        <v>0</v>
      </c>
      <c r="BK40">
        <f>BH40*6.35029318</f>
        <v>36.196671126000005</v>
      </c>
      <c r="BL40">
        <v>1</v>
      </c>
    </row>
    <row r="41" spans="1:64">
      <c r="A41" s="1">
        <v>43679.329884259256</v>
      </c>
      <c r="B41" s="1">
        <v>43679.335625</v>
      </c>
      <c r="C41">
        <v>0</v>
      </c>
      <c r="D41">
        <v>100</v>
      </c>
      <c r="E41">
        <v>496</v>
      </c>
      <c r="F41">
        <v>1</v>
      </c>
      <c r="G41" s="1">
        <v>43679.335636574076</v>
      </c>
      <c r="H41" t="s">
        <v>104</v>
      </c>
      <c r="I41" t="s">
        <v>61</v>
      </c>
      <c r="J41" t="s">
        <v>62</v>
      </c>
      <c r="K41">
        <v>1</v>
      </c>
      <c r="M41">
        <v>21</v>
      </c>
      <c r="N41">
        <v>1</v>
      </c>
      <c r="O41">
        <v>4</v>
      </c>
      <c r="P41">
        <v>1</v>
      </c>
      <c r="Q41">
        <v>3</v>
      </c>
      <c r="S41">
        <v>3</v>
      </c>
      <c r="T41">
        <v>5</v>
      </c>
      <c r="U41">
        <v>5</v>
      </c>
      <c r="V41">
        <v>5</v>
      </c>
      <c r="W41">
        <v>5</v>
      </c>
      <c r="X41">
        <v>4</v>
      </c>
      <c r="Y41">
        <v>3</v>
      </c>
      <c r="Z41">
        <v>5</v>
      </c>
      <c r="AA41">
        <v>5</v>
      </c>
      <c r="AB41">
        <v>1</v>
      </c>
      <c r="AC41">
        <v>4</v>
      </c>
      <c r="AD41">
        <v>3</v>
      </c>
      <c r="AE41">
        <v>2</v>
      </c>
      <c r="AF41">
        <v>1</v>
      </c>
      <c r="AG41">
        <v>2</v>
      </c>
      <c r="AH41">
        <v>4</v>
      </c>
      <c r="AI41">
        <v>5</v>
      </c>
      <c r="AJ41">
        <v>5</v>
      </c>
      <c r="AK41">
        <v>2</v>
      </c>
      <c r="AL41">
        <v>4</v>
      </c>
      <c r="AM41">
        <v>2</v>
      </c>
      <c r="AN41">
        <v>4</v>
      </c>
      <c r="AO41">
        <v>2</v>
      </c>
      <c r="AP41">
        <v>3</v>
      </c>
      <c r="AQ41">
        <v>2</v>
      </c>
      <c r="AR41">
        <v>1</v>
      </c>
      <c r="AS41">
        <v>1</v>
      </c>
      <c r="AT41">
        <v>2</v>
      </c>
      <c r="AU41">
        <v>2</v>
      </c>
      <c r="AV41">
        <v>5</v>
      </c>
      <c r="AW41">
        <v>4</v>
      </c>
      <c r="AX41">
        <v>5</v>
      </c>
      <c r="AY41">
        <v>1</v>
      </c>
      <c r="AZ41">
        <v>4</v>
      </c>
      <c r="BA41">
        <v>5</v>
      </c>
      <c r="BB41">
        <v>5</v>
      </c>
      <c r="BD41">
        <v>6</v>
      </c>
      <c r="BE41">
        <v>5</v>
      </c>
      <c r="BF41">
        <f t="shared" si="3"/>
        <v>167.64000000000001</v>
      </c>
      <c r="BH41">
        <v>170</v>
      </c>
      <c r="BI41">
        <v>0</v>
      </c>
      <c r="BK41">
        <f>BH41*0.454</f>
        <v>77.180000000000007</v>
      </c>
    </row>
    <row r="42" spans="1:64">
      <c r="A42" s="1">
        <v>43679.332824074074</v>
      </c>
      <c r="B42" s="1">
        <v>43679.335752314815</v>
      </c>
      <c r="C42">
        <v>0</v>
      </c>
      <c r="D42">
        <v>100</v>
      </c>
      <c r="E42">
        <v>253</v>
      </c>
      <c r="F42">
        <v>1</v>
      </c>
      <c r="G42" s="1">
        <v>43679.335763888892</v>
      </c>
      <c r="H42" t="s">
        <v>105</v>
      </c>
      <c r="I42" t="s">
        <v>61</v>
      </c>
      <c r="J42" t="s">
        <v>62</v>
      </c>
      <c r="K42">
        <v>1</v>
      </c>
      <c r="M42">
        <v>31</v>
      </c>
      <c r="N42">
        <v>1</v>
      </c>
      <c r="O42">
        <v>4</v>
      </c>
      <c r="P42">
        <v>1</v>
      </c>
      <c r="Q42">
        <v>1</v>
      </c>
      <c r="S42">
        <v>4</v>
      </c>
      <c r="T42">
        <v>4</v>
      </c>
      <c r="U42">
        <v>5</v>
      </c>
      <c r="V42">
        <v>5</v>
      </c>
      <c r="W42">
        <v>4</v>
      </c>
      <c r="X42">
        <v>5</v>
      </c>
      <c r="Y42">
        <v>4</v>
      </c>
      <c r="Z42">
        <v>5</v>
      </c>
      <c r="AA42">
        <v>3</v>
      </c>
      <c r="AB42">
        <v>1</v>
      </c>
      <c r="AC42">
        <v>1</v>
      </c>
      <c r="AD42">
        <v>1</v>
      </c>
      <c r="AE42">
        <v>1</v>
      </c>
      <c r="AF42">
        <v>3</v>
      </c>
      <c r="AG42">
        <v>1</v>
      </c>
      <c r="AH42">
        <v>1</v>
      </c>
      <c r="AI42">
        <v>4</v>
      </c>
      <c r="AJ42">
        <v>2</v>
      </c>
      <c r="AK42">
        <v>2</v>
      </c>
      <c r="AL42">
        <v>3</v>
      </c>
      <c r="AM42">
        <v>3</v>
      </c>
      <c r="AN42">
        <v>1</v>
      </c>
      <c r="AO42">
        <v>2</v>
      </c>
      <c r="AP42">
        <v>1</v>
      </c>
      <c r="AQ42">
        <v>1</v>
      </c>
      <c r="AR42">
        <v>2</v>
      </c>
      <c r="AS42">
        <v>5</v>
      </c>
      <c r="AT42">
        <v>5</v>
      </c>
      <c r="AU42">
        <v>4</v>
      </c>
      <c r="AV42">
        <v>5</v>
      </c>
      <c r="AW42">
        <v>5</v>
      </c>
      <c r="AX42">
        <v>2</v>
      </c>
      <c r="AY42">
        <v>4</v>
      </c>
      <c r="AZ42">
        <v>5</v>
      </c>
      <c r="BA42">
        <v>4</v>
      </c>
      <c r="BB42">
        <v>5</v>
      </c>
      <c r="BC42">
        <v>0</v>
      </c>
      <c r="BD42">
        <v>60.5</v>
      </c>
      <c r="BE42">
        <v>0</v>
      </c>
      <c r="BF42">
        <f>BD42*2.54</f>
        <v>153.67000000000002</v>
      </c>
      <c r="BH42">
        <v>0</v>
      </c>
      <c r="BI42">
        <v>56.25</v>
      </c>
      <c r="BK42">
        <f>BI42</f>
        <v>56.25</v>
      </c>
    </row>
    <row r="43" spans="1:64">
      <c r="A43" s="1">
        <v>43679.332835648151</v>
      </c>
      <c r="B43" s="1">
        <v>43679.335925925923</v>
      </c>
      <c r="C43">
        <v>0</v>
      </c>
      <c r="D43">
        <v>100</v>
      </c>
      <c r="E43">
        <v>267</v>
      </c>
      <c r="F43">
        <v>1</v>
      </c>
      <c r="G43" s="1">
        <v>43679.335925925923</v>
      </c>
      <c r="H43" t="s">
        <v>106</v>
      </c>
      <c r="I43" t="s">
        <v>61</v>
      </c>
      <c r="J43" t="s">
        <v>62</v>
      </c>
      <c r="K43">
        <v>1</v>
      </c>
      <c r="M43">
        <v>28</v>
      </c>
      <c r="N43">
        <v>1</v>
      </c>
      <c r="O43">
        <v>4</v>
      </c>
      <c r="P43">
        <v>1</v>
      </c>
      <c r="Q43">
        <v>1</v>
      </c>
      <c r="S43">
        <v>3</v>
      </c>
      <c r="T43">
        <v>4</v>
      </c>
      <c r="U43">
        <v>4</v>
      </c>
      <c r="V43">
        <v>3</v>
      </c>
      <c r="W43">
        <v>3</v>
      </c>
      <c r="X43">
        <v>3</v>
      </c>
      <c r="Y43">
        <v>3</v>
      </c>
      <c r="Z43">
        <v>5</v>
      </c>
      <c r="AA43">
        <v>4</v>
      </c>
      <c r="AB43">
        <v>1</v>
      </c>
      <c r="AC43">
        <v>3</v>
      </c>
      <c r="AD43">
        <v>3</v>
      </c>
      <c r="AE43">
        <v>3</v>
      </c>
      <c r="AF43">
        <v>2</v>
      </c>
      <c r="AG43">
        <v>2</v>
      </c>
      <c r="AH43">
        <v>2</v>
      </c>
      <c r="AI43">
        <v>4</v>
      </c>
      <c r="AJ43">
        <v>4</v>
      </c>
      <c r="AK43">
        <v>4</v>
      </c>
      <c r="AL43">
        <v>4</v>
      </c>
      <c r="AM43">
        <v>2</v>
      </c>
      <c r="AN43">
        <v>3</v>
      </c>
      <c r="AO43">
        <v>2</v>
      </c>
      <c r="AP43">
        <v>2</v>
      </c>
      <c r="AQ43">
        <v>2</v>
      </c>
      <c r="AR43">
        <v>2</v>
      </c>
      <c r="AS43">
        <v>3</v>
      </c>
      <c r="AT43">
        <v>4</v>
      </c>
      <c r="AU43">
        <v>5</v>
      </c>
      <c r="AV43">
        <v>5</v>
      </c>
      <c r="AW43">
        <v>4</v>
      </c>
      <c r="AX43">
        <v>5</v>
      </c>
      <c r="AY43">
        <v>4</v>
      </c>
      <c r="AZ43">
        <v>5</v>
      </c>
      <c r="BA43">
        <v>5</v>
      </c>
      <c r="BB43">
        <v>5</v>
      </c>
      <c r="BC43">
        <v>0</v>
      </c>
      <c r="BD43">
        <v>4</v>
      </c>
      <c r="BE43">
        <v>5</v>
      </c>
      <c r="BF43">
        <f t="shared" ref="BF43:BF44" si="4">(5*30.48)+(4*2.54)</f>
        <v>162.56</v>
      </c>
      <c r="BH43">
        <v>0</v>
      </c>
      <c r="BI43">
        <v>72</v>
      </c>
      <c r="BK43">
        <f>BI43</f>
        <v>72</v>
      </c>
    </row>
    <row r="44" spans="1:64">
      <c r="A44" s="1">
        <v>43679.332962962966</v>
      </c>
      <c r="B44" s="1">
        <v>43679.336111111108</v>
      </c>
      <c r="C44">
        <v>0</v>
      </c>
      <c r="D44">
        <v>100</v>
      </c>
      <c r="E44">
        <v>272</v>
      </c>
      <c r="F44">
        <v>1</v>
      </c>
      <c r="G44" s="1">
        <v>43679.336134259262</v>
      </c>
      <c r="H44" t="s">
        <v>107</v>
      </c>
      <c r="I44" t="s">
        <v>61</v>
      </c>
      <c r="J44" t="s">
        <v>62</v>
      </c>
      <c r="K44">
        <v>1</v>
      </c>
      <c r="M44">
        <v>22</v>
      </c>
      <c r="N44">
        <v>1</v>
      </c>
      <c r="O44">
        <v>4</v>
      </c>
      <c r="P44">
        <v>1</v>
      </c>
      <c r="Q44">
        <v>3</v>
      </c>
      <c r="S44">
        <v>1</v>
      </c>
      <c r="T44">
        <v>3</v>
      </c>
      <c r="U44">
        <v>2</v>
      </c>
      <c r="V44">
        <v>4</v>
      </c>
      <c r="W44">
        <v>3</v>
      </c>
      <c r="X44">
        <v>2</v>
      </c>
      <c r="Y44">
        <v>2</v>
      </c>
      <c r="Z44">
        <v>2</v>
      </c>
      <c r="AA44">
        <v>1</v>
      </c>
      <c r="AB44">
        <v>3</v>
      </c>
      <c r="AC44">
        <v>1</v>
      </c>
      <c r="AD44">
        <v>1</v>
      </c>
      <c r="AE44">
        <v>1</v>
      </c>
      <c r="AF44">
        <v>4</v>
      </c>
      <c r="AG44">
        <v>1</v>
      </c>
      <c r="AH44">
        <v>3</v>
      </c>
      <c r="AI44">
        <v>5</v>
      </c>
      <c r="AJ44">
        <v>2</v>
      </c>
      <c r="AK44">
        <v>2</v>
      </c>
      <c r="AL44">
        <v>5</v>
      </c>
      <c r="AM44">
        <v>4</v>
      </c>
      <c r="AN44">
        <v>1</v>
      </c>
      <c r="AO44">
        <v>2</v>
      </c>
      <c r="AP44">
        <v>1</v>
      </c>
      <c r="AQ44">
        <v>1</v>
      </c>
      <c r="AR44">
        <v>2</v>
      </c>
      <c r="AS44">
        <v>2</v>
      </c>
      <c r="AT44">
        <v>4</v>
      </c>
      <c r="AU44">
        <v>4</v>
      </c>
      <c r="AV44">
        <v>5</v>
      </c>
      <c r="AW44">
        <v>5</v>
      </c>
      <c r="AX44">
        <v>5</v>
      </c>
      <c r="AY44">
        <v>3</v>
      </c>
      <c r="AZ44">
        <v>5</v>
      </c>
      <c r="BA44">
        <v>3</v>
      </c>
      <c r="BB44">
        <v>5</v>
      </c>
      <c r="BD44">
        <v>4</v>
      </c>
      <c r="BE44">
        <v>5</v>
      </c>
      <c r="BF44">
        <f t="shared" si="4"/>
        <v>162.56</v>
      </c>
      <c r="BH44">
        <v>0</v>
      </c>
      <c r="BI44">
        <v>53</v>
      </c>
      <c r="BK44">
        <f>BI44</f>
        <v>53</v>
      </c>
    </row>
    <row r="45" spans="1:64">
      <c r="A45" s="1">
        <v>43679.328599537039</v>
      </c>
      <c r="B45" s="1">
        <v>43679.33630787037</v>
      </c>
      <c r="C45">
        <v>0</v>
      </c>
      <c r="D45">
        <v>100</v>
      </c>
      <c r="E45">
        <v>665</v>
      </c>
      <c r="F45">
        <v>1</v>
      </c>
      <c r="G45" s="1">
        <v>43679.336319444446</v>
      </c>
      <c r="H45" t="s">
        <v>108</v>
      </c>
      <c r="I45" t="s">
        <v>61</v>
      </c>
      <c r="J45" t="s">
        <v>62</v>
      </c>
      <c r="K45">
        <v>1</v>
      </c>
      <c r="M45">
        <v>20</v>
      </c>
      <c r="N45">
        <v>2</v>
      </c>
      <c r="O45">
        <v>4</v>
      </c>
      <c r="P45">
        <v>1</v>
      </c>
      <c r="Q45">
        <v>3</v>
      </c>
      <c r="S45">
        <v>5</v>
      </c>
      <c r="T45">
        <v>1</v>
      </c>
      <c r="U45">
        <v>1</v>
      </c>
      <c r="V45">
        <v>1</v>
      </c>
      <c r="W45">
        <v>2</v>
      </c>
      <c r="X45">
        <v>1</v>
      </c>
      <c r="Y45">
        <v>1</v>
      </c>
      <c r="Z45">
        <v>1</v>
      </c>
      <c r="AA45">
        <v>1</v>
      </c>
      <c r="AB45">
        <v>5</v>
      </c>
      <c r="AC45">
        <v>5</v>
      </c>
      <c r="AD45">
        <v>1</v>
      </c>
      <c r="AE45">
        <v>1</v>
      </c>
      <c r="AF45">
        <v>5</v>
      </c>
      <c r="AG45">
        <v>1</v>
      </c>
      <c r="AH45">
        <v>5</v>
      </c>
      <c r="AI45">
        <v>4</v>
      </c>
      <c r="AJ45">
        <v>1</v>
      </c>
      <c r="AK45">
        <v>4</v>
      </c>
      <c r="AL45">
        <v>1</v>
      </c>
      <c r="AM45">
        <v>4</v>
      </c>
      <c r="AN45">
        <v>3</v>
      </c>
      <c r="AO45">
        <v>4</v>
      </c>
      <c r="AP45">
        <v>2</v>
      </c>
      <c r="AQ45">
        <v>5</v>
      </c>
      <c r="AR45">
        <v>3</v>
      </c>
      <c r="AS45">
        <v>2</v>
      </c>
      <c r="AT45">
        <v>5</v>
      </c>
      <c r="AU45">
        <v>5</v>
      </c>
      <c r="AV45">
        <v>5</v>
      </c>
      <c r="AW45">
        <v>5</v>
      </c>
      <c r="AX45">
        <v>5</v>
      </c>
      <c r="AY45">
        <v>5</v>
      </c>
      <c r="AZ45">
        <v>5</v>
      </c>
      <c r="BA45">
        <v>4</v>
      </c>
      <c r="BB45">
        <v>5</v>
      </c>
      <c r="BC45">
        <v>0</v>
      </c>
      <c r="BD45">
        <v>2</v>
      </c>
      <c r="BE45">
        <v>5</v>
      </c>
      <c r="BF45">
        <f>(5*30.48)+(2*2.54)</f>
        <v>157.48000000000002</v>
      </c>
      <c r="BH45">
        <v>0</v>
      </c>
      <c r="BI45">
        <v>0</v>
      </c>
    </row>
    <row r="46" spans="1:64">
      <c r="A46" s="1">
        <v>43679.33221064815</v>
      </c>
      <c r="B46" s="1">
        <v>43679.336527777778</v>
      </c>
      <c r="C46">
        <v>0</v>
      </c>
      <c r="D46">
        <v>100</v>
      </c>
      <c r="E46">
        <v>373</v>
      </c>
      <c r="F46">
        <v>1</v>
      </c>
      <c r="G46" s="1">
        <v>43679.336539351854</v>
      </c>
      <c r="H46" t="s">
        <v>109</v>
      </c>
      <c r="I46" t="s">
        <v>61</v>
      </c>
      <c r="J46" t="s">
        <v>62</v>
      </c>
      <c r="K46">
        <v>1</v>
      </c>
      <c r="M46">
        <v>33</v>
      </c>
      <c r="N46">
        <v>1</v>
      </c>
      <c r="O46">
        <v>4</v>
      </c>
      <c r="P46">
        <v>1</v>
      </c>
      <c r="Q46">
        <v>1</v>
      </c>
      <c r="S46">
        <v>5</v>
      </c>
      <c r="T46">
        <v>3</v>
      </c>
      <c r="U46">
        <v>3</v>
      </c>
      <c r="V46">
        <v>2</v>
      </c>
      <c r="W46">
        <v>1</v>
      </c>
      <c r="X46">
        <v>1</v>
      </c>
      <c r="Y46">
        <v>2</v>
      </c>
      <c r="Z46">
        <v>5</v>
      </c>
      <c r="AA46">
        <v>5</v>
      </c>
      <c r="AB46">
        <v>2</v>
      </c>
      <c r="AC46">
        <v>1</v>
      </c>
      <c r="AD46">
        <v>3</v>
      </c>
      <c r="AE46">
        <v>5</v>
      </c>
      <c r="AF46">
        <v>1</v>
      </c>
      <c r="AG46">
        <v>5</v>
      </c>
      <c r="AH46">
        <v>1</v>
      </c>
      <c r="AI46">
        <v>2</v>
      </c>
      <c r="AJ46">
        <v>1</v>
      </c>
      <c r="AK46">
        <v>2</v>
      </c>
      <c r="AL46">
        <v>1</v>
      </c>
      <c r="AM46">
        <v>2</v>
      </c>
      <c r="AN46">
        <v>2</v>
      </c>
      <c r="AO46">
        <v>3</v>
      </c>
      <c r="AP46">
        <v>2</v>
      </c>
      <c r="AQ46">
        <v>1</v>
      </c>
      <c r="AR46">
        <v>2</v>
      </c>
      <c r="AS46">
        <v>3</v>
      </c>
      <c r="AT46">
        <v>4</v>
      </c>
      <c r="AU46">
        <v>4</v>
      </c>
      <c r="AV46">
        <v>5</v>
      </c>
      <c r="AW46">
        <v>4</v>
      </c>
      <c r="AX46">
        <v>5</v>
      </c>
      <c r="AY46">
        <v>4</v>
      </c>
      <c r="AZ46">
        <v>5</v>
      </c>
      <c r="BA46">
        <v>5</v>
      </c>
      <c r="BB46">
        <v>4</v>
      </c>
      <c r="BC46">
        <v>0</v>
      </c>
      <c r="BD46">
        <v>8</v>
      </c>
      <c r="BE46">
        <v>5</v>
      </c>
      <c r="BF46">
        <f>(5*30.48)+(8*2.54)</f>
        <v>172.72</v>
      </c>
      <c r="BH46">
        <v>0</v>
      </c>
      <c r="BI46">
        <v>205</v>
      </c>
      <c r="BK46">
        <f>BI46*0.454</f>
        <v>93.070000000000007</v>
      </c>
    </row>
    <row r="47" spans="1:64">
      <c r="A47" s="1">
        <v>43679.331608796296</v>
      </c>
      <c r="B47" s="1">
        <v>43679.337037037039</v>
      </c>
      <c r="C47">
        <v>0</v>
      </c>
      <c r="D47">
        <v>100</v>
      </c>
      <c r="E47">
        <v>469</v>
      </c>
      <c r="F47">
        <v>1</v>
      </c>
      <c r="G47" s="1">
        <v>43679.337048611109</v>
      </c>
      <c r="H47" t="s">
        <v>110</v>
      </c>
      <c r="I47" t="s">
        <v>61</v>
      </c>
      <c r="J47" t="s">
        <v>62</v>
      </c>
      <c r="K47">
        <v>1</v>
      </c>
      <c r="M47">
        <v>19</v>
      </c>
      <c r="N47">
        <v>1</v>
      </c>
      <c r="O47">
        <v>4</v>
      </c>
      <c r="P47">
        <v>1</v>
      </c>
      <c r="Q47">
        <v>1</v>
      </c>
      <c r="S47">
        <v>3</v>
      </c>
      <c r="T47">
        <v>3</v>
      </c>
      <c r="U47">
        <v>3</v>
      </c>
      <c r="V47">
        <v>4</v>
      </c>
      <c r="W47">
        <v>2</v>
      </c>
      <c r="X47">
        <v>3</v>
      </c>
      <c r="Y47">
        <v>4</v>
      </c>
      <c r="Z47">
        <v>4</v>
      </c>
      <c r="AA47">
        <v>2</v>
      </c>
      <c r="AB47">
        <v>3</v>
      </c>
      <c r="AC47">
        <v>3</v>
      </c>
      <c r="AD47">
        <v>1</v>
      </c>
      <c r="AE47">
        <v>1</v>
      </c>
      <c r="AF47">
        <v>3</v>
      </c>
      <c r="AG47">
        <v>1</v>
      </c>
      <c r="AH47">
        <v>3</v>
      </c>
      <c r="AI47">
        <v>2</v>
      </c>
      <c r="AJ47">
        <v>3</v>
      </c>
      <c r="AK47">
        <v>1</v>
      </c>
      <c r="AL47">
        <v>2</v>
      </c>
      <c r="AM47">
        <v>3</v>
      </c>
      <c r="AN47">
        <v>2</v>
      </c>
      <c r="AO47">
        <v>1</v>
      </c>
      <c r="AP47">
        <v>2</v>
      </c>
      <c r="AQ47">
        <v>2</v>
      </c>
      <c r="AR47">
        <v>1</v>
      </c>
      <c r="AS47">
        <v>3</v>
      </c>
      <c r="AT47">
        <v>4</v>
      </c>
      <c r="AU47">
        <v>4</v>
      </c>
      <c r="AV47">
        <v>2</v>
      </c>
      <c r="AW47">
        <v>2</v>
      </c>
      <c r="AX47">
        <v>5</v>
      </c>
      <c r="AY47">
        <v>3</v>
      </c>
      <c r="AZ47">
        <v>5</v>
      </c>
      <c r="BA47">
        <v>2</v>
      </c>
      <c r="BB47">
        <v>4</v>
      </c>
      <c r="BC47">
        <v>0</v>
      </c>
      <c r="BD47">
        <v>5</v>
      </c>
      <c r="BE47">
        <v>5</v>
      </c>
      <c r="BF47">
        <f>(5*30.48)+(5*2.54)</f>
        <v>165.1</v>
      </c>
      <c r="BH47">
        <v>9.1999999999999993</v>
      </c>
      <c r="BI47">
        <v>0</v>
      </c>
      <c r="BK47">
        <f>BH47*6.35029318</f>
        <v>58.422697255999999</v>
      </c>
    </row>
    <row r="48" spans="1:64">
      <c r="A48" s="1">
        <v>43679.333101851851</v>
      </c>
      <c r="B48" s="1">
        <v>43679.338078703702</v>
      </c>
      <c r="C48">
        <v>0</v>
      </c>
      <c r="D48">
        <v>100</v>
      </c>
      <c r="E48">
        <v>429</v>
      </c>
      <c r="F48">
        <v>1</v>
      </c>
      <c r="G48" s="1">
        <v>43679.338078703702</v>
      </c>
      <c r="H48" t="s">
        <v>111</v>
      </c>
      <c r="I48" t="s">
        <v>61</v>
      </c>
      <c r="J48" t="s">
        <v>62</v>
      </c>
      <c r="K48">
        <v>1</v>
      </c>
      <c r="M48">
        <v>52</v>
      </c>
      <c r="N48">
        <v>2</v>
      </c>
      <c r="O48">
        <v>4</v>
      </c>
      <c r="P48">
        <v>1</v>
      </c>
      <c r="Q48">
        <v>8</v>
      </c>
      <c r="R48" t="s">
        <v>112</v>
      </c>
      <c r="S48">
        <v>4</v>
      </c>
      <c r="T48">
        <v>4</v>
      </c>
      <c r="U48">
        <v>3</v>
      </c>
      <c r="V48">
        <v>3</v>
      </c>
      <c r="W48">
        <v>2</v>
      </c>
      <c r="X48">
        <v>3</v>
      </c>
      <c r="Y48">
        <v>3</v>
      </c>
      <c r="Z48">
        <v>4</v>
      </c>
      <c r="AA48">
        <v>5</v>
      </c>
      <c r="AB48">
        <v>2</v>
      </c>
      <c r="AC48">
        <v>1</v>
      </c>
      <c r="AD48">
        <v>4</v>
      </c>
      <c r="AE48">
        <v>4</v>
      </c>
      <c r="AF48">
        <v>2</v>
      </c>
      <c r="AG48">
        <v>4</v>
      </c>
      <c r="AH48">
        <v>2</v>
      </c>
      <c r="AI48">
        <v>4</v>
      </c>
      <c r="AJ48">
        <v>2</v>
      </c>
      <c r="AK48">
        <v>2</v>
      </c>
      <c r="AL48">
        <v>2</v>
      </c>
      <c r="AM48">
        <v>3</v>
      </c>
      <c r="AN48">
        <v>1</v>
      </c>
      <c r="AO48">
        <v>1</v>
      </c>
      <c r="AP48">
        <v>1</v>
      </c>
      <c r="AQ48">
        <v>1</v>
      </c>
      <c r="AR48">
        <v>2</v>
      </c>
      <c r="AS48">
        <v>5</v>
      </c>
      <c r="AT48">
        <v>4</v>
      </c>
      <c r="AU48">
        <v>2</v>
      </c>
      <c r="AV48">
        <v>4</v>
      </c>
      <c r="AW48">
        <v>4</v>
      </c>
      <c r="AX48">
        <v>3</v>
      </c>
      <c r="AY48">
        <v>3</v>
      </c>
      <c r="AZ48">
        <v>4</v>
      </c>
      <c r="BA48">
        <v>2</v>
      </c>
      <c r="BB48">
        <v>4</v>
      </c>
      <c r="BC48">
        <v>0</v>
      </c>
      <c r="BD48">
        <v>64</v>
      </c>
      <c r="BE48">
        <v>0</v>
      </c>
      <c r="BF48">
        <f>BD48*2.54</f>
        <v>162.56</v>
      </c>
      <c r="BH48">
        <v>0</v>
      </c>
      <c r="BI48">
        <v>78</v>
      </c>
      <c r="BK48">
        <f>BI48</f>
        <v>78</v>
      </c>
    </row>
    <row r="49" spans="1:63">
      <c r="A49" s="1">
        <v>43679.334490740737</v>
      </c>
      <c r="B49" s="1">
        <v>43679.339780092596</v>
      </c>
      <c r="C49">
        <v>0</v>
      </c>
      <c r="D49">
        <v>100</v>
      </c>
      <c r="E49">
        <v>457</v>
      </c>
      <c r="F49">
        <v>1</v>
      </c>
      <c r="G49" s="1">
        <v>43679.339780092596</v>
      </c>
      <c r="H49" t="s">
        <v>113</v>
      </c>
      <c r="I49" t="s">
        <v>61</v>
      </c>
      <c r="J49" t="s">
        <v>62</v>
      </c>
      <c r="K49">
        <v>1</v>
      </c>
      <c r="M49">
        <v>24</v>
      </c>
      <c r="N49">
        <v>1</v>
      </c>
      <c r="O49">
        <v>4</v>
      </c>
      <c r="P49">
        <v>1</v>
      </c>
      <c r="Q49">
        <v>1</v>
      </c>
      <c r="S49">
        <v>2</v>
      </c>
      <c r="T49">
        <v>5</v>
      </c>
      <c r="U49">
        <v>5</v>
      </c>
      <c r="V49">
        <v>4</v>
      </c>
      <c r="W49">
        <v>4</v>
      </c>
      <c r="X49">
        <v>4</v>
      </c>
      <c r="Y49">
        <v>3</v>
      </c>
      <c r="Z49">
        <v>5</v>
      </c>
      <c r="AA49">
        <v>4</v>
      </c>
      <c r="AB49">
        <v>1</v>
      </c>
      <c r="AC49">
        <v>3</v>
      </c>
      <c r="AD49">
        <v>3</v>
      </c>
      <c r="AE49">
        <v>1</v>
      </c>
      <c r="AF49">
        <v>2</v>
      </c>
      <c r="AG49">
        <v>1</v>
      </c>
      <c r="AH49">
        <v>3</v>
      </c>
      <c r="AI49">
        <v>2</v>
      </c>
      <c r="AJ49">
        <v>1</v>
      </c>
      <c r="AK49">
        <v>1</v>
      </c>
      <c r="AL49">
        <v>1</v>
      </c>
      <c r="AM49">
        <v>5</v>
      </c>
      <c r="AN49">
        <v>1</v>
      </c>
      <c r="AO49">
        <v>2</v>
      </c>
      <c r="AP49">
        <v>2</v>
      </c>
      <c r="AQ49">
        <v>2</v>
      </c>
      <c r="AR49">
        <v>3</v>
      </c>
      <c r="AS49">
        <v>2</v>
      </c>
      <c r="AT49">
        <v>2</v>
      </c>
      <c r="AU49">
        <v>3</v>
      </c>
      <c r="AV49">
        <v>2</v>
      </c>
      <c r="AW49">
        <v>3</v>
      </c>
      <c r="AX49">
        <v>2</v>
      </c>
      <c r="AY49">
        <v>3</v>
      </c>
      <c r="AZ49">
        <v>3</v>
      </c>
      <c r="BA49">
        <v>1</v>
      </c>
      <c r="BB49">
        <v>4</v>
      </c>
      <c r="BC49">
        <v>0</v>
      </c>
      <c r="BD49">
        <v>10</v>
      </c>
      <c r="BE49">
        <v>5</v>
      </c>
      <c r="BF49">
        <f>(5*30.48)+(10*2.54)</f>
        <v>177.8</v>
      </c>
      <c r="BH49">
        <v>0</v>
      </c>
      <c r="BI49">
        <v>114</v>
      </c>
      <c r="BK49">
        <f>BI49*0.454</f>
        <v>51.756</v>
      </c>
    </row>
    <row r="50" spans="1:63">
      <c r="A50" s="1">
        <v>43679.336053240739</v>
      </c>
      <c r="B50" s="1">
        <v>43679.339780092596</v>
      </c>
      <c r="C50">
        <v>0</v>
      </c>
      <c r="D50">
        <v>100</v>
      </c>
      <c r="E50">
        <v>321</v>
      </c>
      <c r="F50">
        <v>1</v>
      </c>
      <c r="G50" s="1">
        <v>43679.339791666665</v>
      </c>
      <c r="H50" t="s">
        <v>114</v>
      </c>
      <c r="I50" t="s">
        <v>61</v>
      </c>
      <c r="J50" t="s">
        <v>62</v>
      </c>
      <c r="K50">
        <v>1</v>
      </c>
      <c r="M50">
        <v>25</v>
      </c>
      <c r="N50">
        <v>1</v>
      </c>
      <c r="O50">
        <v>4</v>
      </c>
      <c r="P50">
        <v>1</v>
      </c>
      <c r="Q50">
        <v>6</v>
      </c>
      <c r="S50">
        <v>4</v>
      </c>
      <c r="T50">
        <v>3</v>
      </c>
      <c r="U50">
        <v>2</v>
      </c>
      <c r="V50">
        <v>1</v>
      </c>
      <c r="W50">
        <v>4</v>
      </c>
      <c r="X50">
        <v>2</v>
      </c>
      <c r="Y50">
        <v>2</v>
      </c>
      <c r="Z50">
        <v>4</v>
      </c>
      <c r="AA50">
        <v>1</v>
      </c>
      <c r="AB50">
        <v>3</v>
      </c>
      <c r="AC50">
        <v>2</v>
      </c>
      <c r="AD50">
        <v>1</v>
      </c>
      <c r="AE50">
        <v>1</v>
      </c>
      <c r="AF50">
        <v>3</v>
      </c>
      <c r="AG50">
        <v>1</v>
      </c>
      <c r="AH50">
        <v>2</v>
      </c>
      <c r="AI50">
        <v>4</v>
      </c>
      <c r="AJ50">
        <v>4</v>
      </c>
      <c r="AK50">
        <v>4</v>
      </c>
      <c r="AL50">
        <v>3</v>
      </c>
      <c r="AM50">
        <v>4</v>
      </c>
      <c r="AN50">
        <v>3</v>
      </c>
      <c r="AO50">
        <v>4</v>
      </c>
      <c r="AP50">
        <v>4</v>
      </c>
      <c r="AQ50">
        <v>3</v>
      </c>
      <c r="AR50">
        <v>3</v>
      </c>
      <c r="AS50">
        <v>3</v>
      </c>
      <c r="AT50">
        <v>4</v>
      </c>
      <c r="AU50">
        <v>4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3</v>
      </c>
      <c r="BB50">
        <v>4</v>
      </c>
      <c r="BD50">
        <v>4</v>
      </c>
      <c r="BE50">
        <v>5</v>
      </c>
      <c r="BF50">
        <f t="shared" ref="BF50" si="5">(5*30.48)+(4*2.54)</f>
        <v>162.56</v>
      </c>
      <c r="BH50">
        <v>0</v>
      </c>
      <c r="BI50">
        <v>47</v>
      </c>
      <c r="BK50">
        <f>BI50</f>
        <v>47</v>
      </c>
    </row>
    <row r="51" spans="1:63">
      <c r="A51" s="1">
        <v>43679.33520833333</v>
      </c>
      <c r="B51" s="1">
        <v>43679.340474537035</v>
      </c>
      <c r="C51">
        <v>0</v>
      </c>
      <c r="D51">
        <v>100</v>
      </c>
      <c r="E51">
        <v>455</v>
      </c>
      <c r="F51">
        <v>1</v>
      </c>
      <c r="G51" s="1">
        <v>43679.340486111112</v>
      </c>
      <c r="H51" t="s">
        <v>115</v>
      </c>
      <c r="I51" t="s">
        <v>61</v>
      </c>
      <c r="J51" t="s">
        <v>62</v>
      </c>
      <c r="K51">
        <v>1</v>
      </c>
      <c r="M51">
        <v>19</v>
      </c>
      <c r="N51">
        <v>1</v>
      </c>
      <c r="O51">
        <v>4</v>
      </c>
      <c r="P51">
        <v>1</v>
      </c>
      <c r="Q51">
        <v>1</v>
      </c>
      <c r="S51">
        <v>5</v>
      </c>
      <c r="T51">
        <v>2</v>
      </c>
      <c r="U51">
        <v>1</v>
      </c>
      <c r="V51">
        <v>3</v>
      </c>
      <c r="W51">
        <v>1</v>
      </c>
      <c r="X51">
        <v>1</v>
      </c>
      <c r="Y51">
        <v>1</v>
      </c>
      <c r="Z51">
        <v>1</v>
      </c>
      <c r="AA51">
        <v>1</v>
      </c>
      <c r="AB51">
        <v>5</v>
      </c>
      <c r="AC51">
        <v>5</v>
      </c>
      <c r="AD51">
        <v>1</v>
      </c>
      <c r="AE51">
        <v>1</v>
      </c>
      <c r="AF51">
        <v>5</v>
      </c>
      <c r="AG51">
        <v>1</v>
      </c>
      <c r="AH51">
        <v>5</v>
      </c>
      <c r="AI51">
        <v>5</v>
      </c>
      <c r="AJ51">
        <v>4</v>
      </c>
      <c r="AK51">
        <v>4</v>
      </c>
      <c r="AL51">
        <v>5</v>
      </c>
      <c r="AM51">
        <v>2</v>
      </c>
      <c r="AN51">
        <v>4</v>
      </c>
      <c r="AO51">
        <v>3</v>
      </c>
      <c r="AP51">
        <v>1</v>
      </c>
      <c r="AQ51">
        <v>2</v>
      </c>
      <c r="AR51">
        <v>2</v>
      </c>
      <c r="AS51">
        <v>4</v>
      </c>
      <c r="AT51">
        <v>4</v>
      </c>
      <c r="AU51">
        <v>2</v>
      </c>
      <c r="AV51">
        <v>3</v>
      </c>
      <c r="AW51">
        <v>3</v>
      </c>
      <c r="AX51">
        <v>2</v>
      </c>
      <c r="AY51">
        <v>2</v>
      </c>
      <c r="AZ51">
        <v>1</v>
      </c>
      <c r="BA51">
        <v>5</v>
      </c>
      <c r="BB51">
        <v>2</v>
      </c>
      <c r="BC51">
        <v>0</v>
      </c>
      <c r="BE51">
        <v>5.8</v>
      </c>
      <c r="BF51">
        <f>(5*30.48)+(8*2.54)</f>
        <v>172.72</v>
      </c>
      <c r="BH51">
        <v>0</v>
      </c>
      <c r="BI51">
        <v>54</v>
      </c>
      <c r="BK51">
        <f>BI51</f>
        <v>54</v>
      </c>
    </row>
    <row r="52" spans="1:63">
      <c r="A52" s="1">
        <v>43679.337106481478</v>
      </c>
      <c r="B52" s="1">
        <v>43679.341597222221</v>
      </c>
      <c r="C52">
        <v>0</v>
      </c>
      <c r="D52">
        <v>100</v>
      </c>
      <c r="E52">
        <v>387</v>
      </c>
      <c r="F52">
        <v>1</v>
      </c>
      <c r="G52" s="1">
        <v>43679.341597222221</v>
      </c>
      <c r="H52" t="s">
        <v>116</v>
      </c>
      <c r="I52" t="s">
        <v>61</v>
      </c>
      <c r="J52" t="s">
        <v>62</v>
      </c>
      <c r="K52">
        <v>1</v>
      </c>
      <c r="M52">
        <v>19</v>
      </c>
      <c r="N52">
        <v>1</v>
      </c>
      <c r="O52">
        <v>4</v>
      </c>
      <c r="P52">
        <v>1</v>
      </c>
      <c r="Q52">
        <v>6</v>
      </c>
      <c r="S52">
        <v>4</v>
      </c>
      <c r="T52">
        <v>3</v>
      </c>
      <c r="U52">
        <v>3</v>
      </c>
      <c r="V52">
        <v>2</v>
      </c>
      <c r="W52">
        <v>2</v>
      </c>
      <c r="X52">
        <v>3</v>
      </c>
      <c r="Y52">
        <v>1</v>
      </c>
      <c r="Z52">
        <v>5</v>
      </c>
      <c r="AA52">
        <v>5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4</v>
      </c>
      <c r="AI52">
        <v>3</v>
      </c>
      <c r="AJ52">
        <v>1</v>
      </c>
      <c r="AK52">
        <v>2</v>
      </c>
      <c r="AL52">
        <v>2</v>
      </c>
      <c r="AM52">
        <v>4</v>
      </c>
      <c r="AN52">
        <v>2</v>
      </c>
      <c r="AO52">
        <v>2</v>
      </c>
      <c r="AP52">
        <v>3</v>
      </c>
      <c r="AQ52">
        <v>3</v>
      </c>
      <c r="AR52">
        <v>3</v>
      </c>
      <c r="AS52">
        <v>4</v>
      </c>
      <c r="AT52">
        <v>5</v>
      </c>
      <c r="AU52">
        <v>4</v>
      </c>
      <c r="AV52">
        <v>5</v>
      </c>
      <c r="AW52">
        <v>5</v>
      </c>
      <c r="AX52">
        <v>5</v>
      </c>
      <c r="AY52">
        <v>5</v>
      </c>
      <c r="AZ52">
        <v>4</v>
      </c>
      <c r="BA52">
        <v>4</v>
      </c>
      <c r="BB52">
        <v>5</v>
      </c>
      <c r="BC52">
        <v>0</v>
      </c>
      <c r="BD52">
        <v>62</v>
      </c>
      <c r="BF52">
        <f>BD52*2.54</f>
        <v>157.47999999999999</v>
      </c>
      <c r="BH52">
        <v>0</v>
      </c>
      <c r="BI52">
        <v>70.3</v>
      </c>
      <c r="BK52">
        <f>BI52</f>
        <v>70.3</v>
      </c>
    </row>
    <row r="53" spans="1:63">
      <c r="A53" s="1">
        <v>43679.337291666663</v>
      </c>
      <c r="B53" s="1">
        <v>43679.341608796298</v>
      </c>
      <c r="C53">
        <v>0</v>
      </c>
      <c r="D53">
        <v>100</v>
      </c>
      <c r="E53">
        <v>372</v>
      </c>
      <c r="F53">
        <v>1</v>
      </c>
      <c r="G53" s="1">
        <v>43679.341608796298</v>
      </c>
      <c r="H53" t="s">
        <v>117</v>
      </c>
      <c r="I53" t="s">
        <v>61</v>
      </c>
      <c r="J53" t="s">
        <v>62</v>
      </c>
      <c r="K53">
        <v>1</v>
      </c>
      <c r="M53">
        <v>21</v>
      </c>
      <c r="N53">
        <v>1</v>
      </c>
      <c r="O53">
        <v>4</v>
      </c>
      <c r="P53">
        <v>1</v>
      </c>
      <c r="Q53">
        <v>6</v>
      </c>
      <c r="S53">
        <v>2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4</v>
      </c>
      <c r="AB53">
        <v>1</v>
      </c>
      <c r="AC53">
        <v>4</v>
      </c>
      <c r="AD53">
        <v>3</v>
      </c>
      <c r="AE53">
        <v>2</v>
      </c>
      <c r="AF53">
        <v>1</v>
      </c>
      <c r="AG53">
        <v>1</v>
      </c>
      <c r="AH53">
        <v>2</v>
      </c>
      <c r="AI53">
        <v>2</v>
      </c>
      <c r="AJ53">
        <v>1</v>
      </c>
      <c r="AK53">
        <v>2</v>
      </c>
      <c r="AL53">
        <v>4</v>
      </c>
      <c r="AM53">
        <v>4</v>
      </c>
      <c r="AN53">
        <v>2</v>
      </c>
      <c r="AO53">
        <v>3</v>
      </c>
      <c r="AP53">
        <v>2</v>
      </c>
      <c r="AQ53">
        <v>1</v>
      </c>
      <c r="AR53">
        <v>2</v>
      </c>
      <c r="AS53">
        <v>4</v>
      </c>
      <c r="AT53">
        <v>2</v>
      </c>
      <c r="AU53">
        <v>2</v>
      </c>
      <c r="AV53">
        <v>3</v>
      </c>
      <c r="AW53">
        <v>4</v>
      </c>
      <c r="AX53">
        <v>2</v>
      </c>
      <c r="AY53">
        <v>2</v>
      </c>
      <c r="AZ53">
        <v>1</v>
      </c>
      <c r="BA53">
        <v>2</v>
      </c>
      <c r="BB53">
        <v>3</v>
      </c>
      <c r="BC53">
        <v>0</v>
      </c>
      <c r="BD53">
        <v>4</v>
      </c>
      <c r="BE53">
        <v>5</v>
      </c>
      <c r="BF53">
        <f t="shared" ref="BF53" si="6">(5*30.48)+(4*2.54)</f>
        <v>162.56</v>
      </c>
      <c r="BH53">
        <v>0</v>
      </c>
      <c r="BI53">
        <v>58</v>
      </c>
      <c r="BK53">
        <f t="shared" ref="BK53:BK55" si="7">BI53</f>
        <v>58</v>
      </c>
    </row>
    <row r="54" spans="1:63">
      <c r="A54" s="1">
        <v>43679.335844907408</v>
      </c>
      <c r="B54" s="1">
        <v>43679.341782407406</v>
      </c>
      <c r="C54">
        <v>0</v>
      </c>
      <c r="D54">
        <v>100</v>
      </c>
      <c r="E54">
        <v>513</v>
      </c>
      <c r="F54">
        <v>1</v>
      </c>
      <c r="G54" s="1">
        <v>43679.341793981483</v>
      </c>
      <c r="H54" t="s">
        <v>118</v>
      </c>
      <c r="I54" t="s">
        <v>61</v>
      </c>
      <c r="J54" t="s">
        <v>62</v>
      </c>
      <c r="K54">
        <v>1</v>
      </c>
      <c r="M54">
        <v>20</v>
      </c>
      <c r="N54">
        <v>1</v>
      </c>
      <c r="O54">
        <v>4</v>
      </c>
      <c r="P54">
        <v>1</v>
      </c>
      <c r="Q54">
        <v>2</v>
      </c>
      <c r="S54">
        <v>5</v>
      </c>
      <c r="T54">
        <v>3</v>
      </c>
      <c r="U54">
        <v>2</v>
      </c>
      <c r="V54">
        <v>1</v>
      </c>
      <c r="W54">
        <v>3</v>
      </c>
      <c r="X54">
        <v>2</v>
      </c>
      <c r="Y54">
        <v>3</v>
      </c>
      <c r="Z54">
        <v>3</v>
      </c>
      <c r="AA54">
        <v>4</v>
      </c>
      <c r="AB54">
        <v>2</v>
      </c>
      <c r="AC54">
        <v>4</v>
      </c>
      <c r="AD54">
        <v>1</v>
      </c>
      <c r="AE54">
        <v>1</v>
      </c>
      <c r="AF54">
        <v>1</v>
      </c>
      <c r="AG54">
        <v>1</v>
      </c>
      <c r="AH54">
        <v>5</v>
      </c>
      <c r="AI54">
        <v>1</v>
      </c>
      <c r="AJ54">
        <v>2</v>
      </c>
      <c r="AK54">
        <v>1</v>
      </c>
      <c r="AL54">
        <v>4</v>
      </c>
      <c r="AM54">
        <v>5</v>
      </c>
      <c r="AN54">
        <v>2</v>
      </c>
      <c r="AO54">
        <v>1</v>
      </c>
      <c r="AP54">
        <v>3</v>
      </c>
      <c r="AQ54">
        <v>2</v>
      </c>
      <c r="AR54">
        <v>4</v>
      </c>
      <c r="AS54">
        <v>4</v>
      </c>
      <c r="AT54">
        <v>4</v>
      </c>
      <c r="AU54">
        <v>1</v>
      </c>
      <c r="AV54">
        <v>5</v>
      </c>
      <c r="AW54">
        <v>2</v>
      </c>
      <c r="AX54">
        <v>5</v>
      </c>
      <c r="AY54">
        <v>4</v>
      </c>
      <c r="AZ54">
        <v>5</v>
      </c>
      <c r="BA54">
        <v>2</v>
      </c>
      <c r="BB54">
        <v>4</v>
      </c>
      <c r="BC54">
        <v>0</v>
      </c>
      <c r="BD54">
        <v>3</v>
      </c>
      <c r="BE54">
        <v>5</v>
      </c>
      <c r="BF54">
        <f t="shared" ref="BF54:BF56" si="8">(5*30.48)+(3*2.54)</f>
        <v>160.02000000000001</v>
      </c>
      <c r="BH54">
        <v>0</v>
      </c>
      <c r="BI54">
        <v>64</v>
      </c>
      <c r="BK54">
        <f t="shared" si="7"/>
        <v>64</v>
      </c>
    </row>
    <row r="55" spans="1:63">
      <c r="A55" s="1">
        <v>43679.331631944442</v>
      </c>
      <c r="B55" s="1">
        <v>43679.341956018521</v>
      </c>
      <c r="C55">
        <v>0</v>
      </c>
      <c r="D55">
        <v>100</v>
      </c>
      <c r="E55">
        <v>892</v>
      </c>
      <c r="F55">
        <v>1</v>
      </c>
      <c r="G55" s="1">
        <v>43679.341967592591</v>
      </c>
      <c r="H55" t="s">
        <v>119</v>
      </c>
      <c r="I55" t="s">
        <v>61</v>
      </c>
      <c r="J55" t="s">
        <v>62</v>
      </c>
      <c r="K55">
        <v>1</v>
      </c>
      <c r="M55">
        <v>21</v>
      </c>
      <c r="N55">
        <v>1</v>
      </c>
      <c r="O55">
        <v>4</v>
      </c>
      <c r="P55">
        <v>1</v>
      </c>
      <c r="Q55">
        <v>6</v>
      </c>
      <c r="S55">
        <v>3</v>
      </c>
      <c r="T55">
        <v>4</v>
      </c>
      <c r="U55">
        <v>3</v>
      </c>
      <c r="V55">
        <v>3</v>
      </c>
      <c r="W55">
        <v>3</v>
      </c>
      <c r="X55">
        <v>3</v>
      </c>
      <c r="Y55">
        <v>2</v>
      </c>
      <c r="Z55">
        <v>5</v>
      </c>
      <c r="AA55">
        <v>3</v>
      </c>
      <c r="AB55">
        <v>2</v>
      </c>
      <c r="AC55">
        <v>2</v>
      </c>
      <c r="AD55">
        <v>2</v>
      </c>
      <c r="AE55">
        <v>2</v>
      </c>
      <c r="AF55">
        <v>3</v>
      </c>
      <c r="AG55">
        <v>2</v>
      </c>
      <c r="AH55">
        <v>3</v>
      </c>
      <c r="AI55">
        <v>5</v>
      </c>
      <c r="AJ55">
        <v>2</v>
      </c>
      <c r="AK55">
        <v>1</v>
      </c>
      <c r="AL55">
        <v>1</v>
      </c>
      <c r="AM55">
        <v>5</v>
      </c>
      <c r="AN55">
        <v>1</v>
      </c>
      <c r="AO55">
        <v>2</v>
      </c>
      <c r="AP55">
        <v>4</v>
      </c>
      <c r="AQ55">
        <v>2</v>
      </c>
      <c r="AR55">
        <v>2</v>
      </c>
      <c r="AS55">
        <v>4</v>
      </c>
      <c r="AT55">
        <v>5</v>
      </c>
      <c r="AU55">
        <v>2</v>
      </c>
      <c r="AV55">
        <v>2</v>
      </c>
      <c r="AW55">
        <v>5</v>
      </c>
      <c r="AX55">
        <v>2</v>
      </c>
      <c r="AY55">
        <v>2</v>
      </c>
      <c r="AZ55">
        <v>4</v>
      </c>
      <c r="BA55">
        <v>2</v>
      </c>
      <c r="BB55">
        <v>3</v>
      </c>
      <c r="BC55">
        <v>0</v>
      </c>
      <c r="BD55">
        <v>3</v>
      </c>
      <c r="BE55">
        <v>5</v>
      </c>
      <c r="BF55">
        <f t="shared" si="8"/>
        <v>160.02000000000001</v>
      </c>
      <c r="BH55">
        <v>0</v>
      </c>
      <c r="BI55">
        <v>54</v>
      </c>
      <c r="BK55">
        <f t="shared" si="7"/>
        <v>54</v>
      </c>
    </row>
    <row r="56" spans="1:63">
      <c r="A56" s="1">
        <v>43679.338472222225</v>
      </c>
      <c r="B56" s="1">
        <v>43679.342210648145</v>
      </c>
      <c r="C56">
        <v>0</v>
      </c>
      <c r="D56">
        <v>100</v>
      </c>
      <c r="E56">
        <v>323</v>
      </c>
      <c r="F56">
        <v>1</v>
      </c>
      <c r="G56" s="1">
        <v>43679.342222222222</v>
      </c>
      <c r="H56" t="s">
        <v>120</v>
      </c>
      <c r="I56" t="s">
        <v>61</v>
      </c>
      <c r="J56" t="s">
        <v>62</v>
      </c>
      <c r="K56">
        <v>1</v>
      </c>
      <c r="M56">
        <v>21</v>
      </c>
      <c r="N56">
        <v>1</v>
      </c>
      <c r="O56">
        <v>4</v>
      </c>
      <c r="P56">
        <v>1</v>
      </c>
      <c r="Q56">
        <v>1</v>
      </c>
      <c r="S56">
        <v>3</v>
      </c>
      <c r="T56">
        <v>1</v>
      </c>
      <c r="U56">
        <v>4</v>
      </c>
      <c r="V56">
        <v>4</v>
      </c>
      <c r="W56">
        <v>3</v>
      </c>
      <c r="X56">
        <v>2</v>
      </c>
      <c r="Y56">
        <v>3</v>
      </c>
      <c r="Z56">
        <v>1</v>
      </c>
      <c r="AA56">
        <v>3</v>
      </c>
      <c r="AB56">
        <v>4</v>
      </c>
      <c r="AC56">
        <v>2</v>
      </c>
      <c r="AD56">
        <v>1</v>
      </c>
      <c r="AE56">
        <v>1</v>
      </c>
      <c r="AF56">
        <v>3</v>
      </c>
      <c r="AG56">
        <v>1</v>
      </c>
      <c r="AH56">
        <v>2</v>
      </c>
      <c r="AI56">
        <v>5</v>
      </c>
      <c r="AJ56">
        <v>1</v>
      </c>
      <c r="AK56">
        <v>2</v>
      </c>
      <c r="AL56">
        <v>5</v>
      </c>
      <c r="AM56">
        <v>3</v>
      </c>
      <c r="AN56">
        <v>5</v>
      </c>
      <c r="AO56">
        <v>1</v>
      </c>
      <c r="AP56">
        <v>1</v>
      </c>
      <c r="AQ56">
        <v>1</v>
      </c>
      <c r="AR56">
        <v>4</v>
      </c>
      <c r="AS56">
        <v>5</v>
      </c>
      <c r="AT56">
        <v>4</v>
      </c>
      <c r="AU56">
        <v>5</v>
      </c>
      <c r="AV56">
        <v>3</v>
      </c>
      <c r="AW56">
        <v>2</v>
      </c>
      <c r="AX56">
        <v>4</v>
      </c>
      <c r="AY56">
        <v>2</v>
      </c>
      <c r="AZ56">
        <v>2</v>
      </c>
      <c r="BA56">
        <v>1</v>
      </c>
      <c r="BB56">
        <v>4</v>
      </c>
      <c r="BC56">
        <v>0</v>
      </c>
      <c r="BD56">
        <v>3</v>
      </c>
      <c r="BE56">
        <v>5</v>
      </c>
      <c r="BF56">
        <f t="shared" si="8"/>
        <v>160.02000000000001</v>
      </c>
      <c r="BH56">
        <v>134</v>
      </c>
      <c r="BI56">
        <v>0</v>
      </c>
      <c r="BK56">
        <f>BH56*0.454</f>
        <v>60.835999999999999</v>
      </c>
    </row>
    <row r="57" spans="1:63">
      <c r="A57" s="1">
        <v>43679.336296296293</v>
      </c>
      <c r="B57" s="1">
        <v>43679.34238425926</v>
      </c>
      <c r="C57">
        <v>0</v>
      </c>
      <c r="D57">
        <v>100</v>
      </c>
      <c r="E57">
        <v>525</v>
      </c>
      <c r="F57">
        <v>1</v>
      </c>
      <c r="G57" s="1">
        <v>43679.34238425926</v>
      </c>
      <c r="H57" t="s">
        <v>121</v>
      </c>
      <c r="I57" t="s">
        <v>61</v>
      </c>
      <c r="J57" t="s">
        <v>62</v>
      </c>
      <c r="K57">
        <v>1</v>
      </c>
      <c r="M57">
        <v>43</v>
      </c>
      <c r="N57">
        <v>1</v>
      </c>
      <c r="O57">
        <v>4</v>
      </c>
      <c r="P57">
        <v>1</v>
      </c>
      <c r="Q57">
        <v>1</v>
      </c>
      <c r="S57">
        <v>2</v>
      </c>
      <c r="T57">
        <v>3</v>
      </c>
      <c r="U57">
        <v>4</v>
      </c>
      <c r="V57">
        <v>4</v>
      </c>
      <c r="W57">
        <v>4</v>
      </c>
      <c r="X57">
        <v>3</v>
      </c>
      <c r="Y57">
        <v>3</v>
      </c>
      <c r="Z57">
        <v>5</v>
      </c>
      <c r="AA57">
        <v>5</v>
      </c>
      <c r="AB57">
        <v>1</v>
      </c>
      <c r="AC57">
        <v>1</v>
      </c>
      <c r="AD57">
        <v>4</v>
      </c>
      <c r="AE57">
        <v>4</v>
      </c>
      <c r="AF57">
        <v>1</v>
      </c>
      <c r="AG57">
        <v>4</v>
      </c>
      <c r="AH57">
        <v>1</v>
      </c>
      <c r="AI57">
        <v>2</v>
      </c>
      <c r="AJ57">
        <v>4</v>
      </c>
      <c r="AK57">
        <v>2</v>
      </c>
      <c r="AL57">
        <v>4</v>
      </c>
      <c r="AM57">
        <v>3</v>
      </c>
      <c r="AN57">
        <v>4</v>
      </c>
      <c r="AO57">
        <v>2</v>
      </c>
      <c r="AP57">
        <v>2</v>
      </c>
      <c r="AQ57">
        <v>4</v>
      </c>
      <c r="AR57">
        <v>2</v>
      </c>
      <c r="AS57">
        <v>2</v>
      </c>
      <c r="AT57">
        <v>3</v>
      </c>
      <c r="AU57">
        <v>4</v>
      </c>
      <c r="AV57">
        <v>4</v>
      </c>
      <c r="AW57">
        <v>2</v>
      </c>
      <c r="AX57">
        <v>3</v>
      </c>
      <c r="AY57">
        <v>4</v>
      </c>
      <c r="AZ57">
        <v>3</v>
      </c>
      <c r="BA57">
        <v>2</v>
      </c>
      <c r="BB57">
        <v>4</v>
      </c>
      <c r="BC57">
        <v>0</v>
      </c>
      <c r="BD57">
        <v>68</v>
      </c>
      <c r="BE57">
        <v>0</v>
      </c>
      <c r="BF57">
        <f>BD57*2.54</f>
        <v>172.72</v>
      </c>
      <c r="BH57">
        <v>0</v>
      </c>
      <c r="BI57">
        <v>118</v>
      </c>
      <c r="BK57">
        <f>BI57*0.454</f>
        <v>53.572000000000003</v>
      </c>
    </row>
    <row r="58" spans="1:63">
      <c r="A58" s="1">
        <v>43679.337476851855</v>
      </c>
      <c r="B58" s="1">
        <v>43679.342581018522</v>
      </c>
      <c r="C58">
        <v>0</v>
      </c>
      <c r="D58">
        <v>100</v>
      </c>
      <c r="E58">
        <v>441</v>
      </c>
      <c r="F58">
        <v>1</v>
      </c>
      <c r="G58" s="1">
        <v>43679.342592592591</v>
      </c>
      <c r="H58" t="s">
        <v>122</v>
      </c>
      <c r="I58" t="s">
        <v>61</v>
      </c>
      <c r="J58" t="s">
        <v>62</v>
      </c>
      <c r="K58">
        <v>1</v>
      </c>
      <c r="M58">
        <v>20</v>
      </c>
      <c r="N58">
        <v>1</v>
      </c>
      <c r="O58">
        <v>4</v>
      </c>
      <c r="P58">
        <v>1</v>
      </c>
      <c r="Q58">
        <v>1</v>
      </c>
      <c r="S58">
        <v>5</v>
      </c>
      <c r="T58">
        <v>1</v>
      </c>
      <c r="U58">
        <v>2</v>
      </c>
      <c r="V58">
        <v>4</v>
      </c>
      <c r="W58">
        <v>3</v>
      </c>
      <c r="X58">
        <v>2</v>
      </c>
      <c r="Y58">
        <v>3</v>
      </c>
      <c r="Z58">
        <v>5</v>
      </c>
      <c r="AA58">
        <v>4</v>
      </c>
      <c r="AB58">
        <v>1</v>
      </c>
      <c r="AC58">
        <v>2</v>
      </c>
      <c r="AD58">
        <v>1</v>
      </c>
      <c r="AE58">
        <v>1</v>
      </c>
      <c r="AF58">
        <v>2</v>
      </c>
      <c r="AG58">
        <v>1</v>
      </c>
      <c r="AH58">
        <v>4</v>
      </c>
      <c r="AI58">
        <v>5</v>
      </c>
      <c r="AJ58">
        <v>2</v>
      </c>
      <c r="AK58">
        <v>4</v>
      </c>
      <c r="AL58">
        <v>2</v>
      </c>
      <c r="AM58">
        <v>3</v>
      </c>
      <c r="AN58">
        <v>2</v>
      </c>
      <c r="AO58">
        <v>2</v>
      </c>
      <c r="AP58">
        <v>5</v>
      </c>
      <c r="AQ58">
        <v>5</v>
      </c>
      <c r="AR58">
        <v>5</v>
      </c>
      <c r="AS58">
        <v>3</v>
      </c>
      <c r="AT58">
        <v>5</v>
      </c>
      <c r="AU58">
        <v>1</v>
      </c>
      <c r="AV58">
        <v>2</v>
      </c>
      <c r="AW58">
        <v>1</v>
      </c>
      <c r="AX58">
        <v>5</v>
      </c>
      <c r="AY58">
        <v>2</v>
      </c>
      <c r="AZ58">
        <v>1</v>
      </c>
      <c r="BA58">
        <v>5</v>
      </c>
      <c r="BB58">
        <v>5</v>
      </c>
      <c r="BC58">
        <v>0</v>
      </c>
      <c r="BD58">
        <v>11</v>
      </c>
      <c r="BE58">
        <v>5</v>
      </c>
      <c r="BF58">
        <f>(5*30.48)+(11*2.54)</f>
        <v>180.34</v>
      </c>
      <c r="BH58">
        <v>10</v>
      </c>
      <c r="BI58">
        <v>0</v>
      </c>
      <c r="BK58">
        <f>BH58*6.35029318</f>
        <v>63.502931800000006</v>
      </c>
    </row>
    <row r="59" spans="1:63">
      <c r="A59" s="1">
        <v>43679.338622685187</v>
      </c>
      <c r="B59" s="1">
        <v>43679.343391203707</v>
      </c>
      <c r="C59">
        <v>0</v>
      </c>
      <c r="D59">
        <v>100</v>
      </c>
      <c r="E59">
        <v>412</v>
      </c>
      <c r="F59">
        <v>1</v>
      </c>
      <c r="G59" s="1">
        <v>43679.343402777777</v>
      </c>
      <c r="H59" t="s">
        <v>123</v>
      </c>
      <c r="I59" t="s">
        <v>61</v>
      </c>
      <c r="J59" t="s">
        <v>62</v>
      </c>
      <c r="K59">
        <v>1</v>
      </c>
      <c r="M59">
        <v>27</v>
      </c>
      <c r="N59">
        <v>1</v>
      </c>
      <c r="O59">
        <v>4</v>
      </c>
      <c r="P59">
        <v>1</v>
      </c>
      <c r="Q59">
        <v>6</v>
      </c>
      <c r="S59">
        <v>3</v>
      </c>
      <c r="T59">
        <v>4</v>
      </c>
      <c r="U59">
        <v>4</v>
      </c>
      <c r="V59">
        <v>4</v>
      </c>
      <c r="W59">
        <v>4</v>
      </c>
      <c r="X59">
        <v>4</v>
      </c>
      <c r="Y59">
        <v>5</v>
      </c>
      <c r="Z59">
        <v>5</v>
      </c>
      <c r="AA59">
        <v>4</v>
      </c>
      <c r="AB59">
        <v>2</v>
      </c>
      <c r="AC59">
        <v>4</v>
      </c>
      <c r="AD59">
        <v>2</v>
      </c>
      <c r="AE59">
        <v>1</v>
      </c>
      <c r="AF59">
        <v>2</v>
      </c>
      <c r="AG59">
        <v>1</v>
      </c>
      <c r="AH59">
        <v>4</v>
      </c>
      <c r="AI59">
        <v>3</v>
      </c>
      <c r="AJ59">
        <v>2</v>
      </c>
      <c r="AK59">
        <v>2</v>
      </c>
      <c r="AL59">
        <v>2</v>
      </c>
      <c r="AM59">
        <v>4</v>
      </c>
      <c r="AN59">
        <v>1</v>
      </c>
      <c r="AO59">
        <v>2</v>
      </c>
      <c r="AP59">
        <v>1</v>
      </c>
      <c r="AQ59">
        <v>1</v>
      </c>
      <c r="AR59">
        <v>2</v>
      </c>
      <c r="AS59">
        <v>5</v>
      </c>
      <c r="AT59">
        <v>4</v>
      </c>
      <c r="AU59">
        <v>2</v>
      </c>
      <c r="AV59">
        <v>4</v>
      </c>
      <c r="AW59">
        <v>3</v>
      </c>
      <c r="AX59">
        <v>4</v>
      </c>
      <c r="AY59">
        <v>2</v>
      </c>
      <c r="AZ59">
        <v>5</v>
      </c>
      <c r="BA59">
        <v>2</v>
      </c>
      <c r="BB59">
        <v>4</v>
      </c>
      <c r="BC59">
        <v>0</v>
      </c>
      <c r="BD59">
        <v>5</v>
      </c>
      <c r="BE59">
        <v>3</v>
      </c>
      <c r="BF59">
        <f t="shared" ref="BF59:BF61" si="9">(5*30.48)+(3*2.54)</f>
        <v>160.02000000000001</v>
      </c>
      <c r="BH59">
        <v>0</v>
      </c>
      <c r="BI59">
        <v>58.5</v>
      </c>
      <c r="BK59">
        <f>BI59</f>
        <v>58.5</v>
      </c>
    </row>
    <row r="60" spans="1:63">
      <c r="A60" s="1">
        <v>43679.338506944441</v>
      </c>
      <c r="B60" s="1">
        <v>43679.344699074078</v>
      </c>
      <c r="C60">
        <v>0</v>
      </c>
      <c r="D60">
        <v>100</v>
      </c>
      <c r="E60">
        <v>535</v>
      </c>
      <c r="F60">
        <v>1</v>
      </c>
      <c r="G60" s="1">
        <v>43679.344699074078</v>
      </c>
      <c r="H60" t="s">
        <v>124</v>
      </c>
      <c r="I60" t="s">
        <v>61</v>
      </c>
      <c r="J60" t="s">
        <v>62</v>
      </c>
      <c r="K60">
        <v>1</v>
      </c>
      <c r="M60">
        <v>25</v>
      </c>
      <c r="N60">
        <v>1</v>
      </c>
      <c r="O60">
        <v>4</v>
      </c>
      <c r="P60">
        <v>1</v>
      </c>
      <c r="Q60">
        <v>1</v>
      </c>
      <c r="S60">
        <v>4</v>
      </c>
      <c r="T60">
        <v>3</v>
      </c>
      <c r="U60">
        <v>2</v>
      </c>
      <c r="V60">
        <v>3</v>
      </c>
      <c r="W60">
        <v>3</v>
      </c>
      <c r="X60">
        <v>3</v>
      </c>
      <c r="Y60">
        <v>2</v>
      </c>
      <c r="Z60">
        <v>5</v>
      </c>
      <c r="AA60">
        <v>5</v>
      </c>
      <c r="AB60">
        <v>2</v>
      </c>
      <c r="AC60">
        <v>3</v>
      </c>
      <c r="AD60">
        <v>2</v>
      </c>
      <c r="AE60">
        <v>2</v>
      </c>
      <c r="AF60">
        <v>1</v>
      </c>
      <c r="AG60">
        <v>2</v>
      </c>
      <c r="AH60">
        <v>3</v>
      </c>
      <c r="AI60">
        <v>2</v>
      </c>
      <c r="AJ60">
        <v>1</v>
      </c>
      <c r="AK60">
        <v>1</v>
      </c>
      <c r="AL60">
        <v>1</v>
      </c>
      <c r="AM60">
        <v>5</v>
      </c>
      <c r="AN60">
        <v>1</v>
      </c>
      <c r="AO60">
        <v>2</v>
      </c>
      <c r="AP60">
        <v>1</v>
      </c>
      <c r="AQ60">
        <v>1</v>
      </c>
      <c r="AR60">
        <v>1</v>
      </c>
      <c r="AS60">
        <v>5</v>
      </c>
      <c r="AT60">
        <v>5</v>
      </c>
      <c r="AU60">
        <v>1</v>
      </c>
      <c r="AV60">
        <v>5</v>
      </c>
      <c r="AW60">
        <v>3</v>
      </c>
      <c r="AX60">
        <v>1</v>
      </c>
      <c r="AY60">
        <v>1</v>
      </c>
      <c r="AZ60">
        <v>4</v>
      </c>
      <c r="BA60">
        <v>4</v>
      </c>
      <c r="BB60">
        <v>3</v>
      </c>
      <c r="BC60">
        <v>0</v>
      </c>
      <c r="BD60">
        <v>6</v>
      </c>
      <c r="BE60">
        <v>5</v>
      </c>
      <c r="BF60">
        <f>(5*30.48)+(6*2.54)</f>
        <v>167.64000000000001</v>
      </c>
      <c r="BH60">
        <v>0</v>
      </c>
      <c r="BI60">
        <v>68</v>
      </c>
      <c r="BK60">
        <f>BI60</f>
        <v>68</v>
      </c>
    </row>
    <row r="61" spans="1:63">
      <c r="A61" s="1">
        <v>43679.335856481484</v>
      </c>
      <c r="B61" s="1">
        <v>43679.344710648147</v>
      </c>
      <c r="C61">
        <v>0</v>
      </c>
      <c r="D61">
        <v>100</v>
      </c>
      <c r="E61">
        <v>765</v>
      </c>
      <c r="F61">
        <v>1</v>
      </c>
      <c r="G61" s="1">
        <v>43679.344722222224</v>
      </c>
      <c r="H61" t="s">
        <v>125</v>
      </c>
      <c r="I61" t="s">
        <v>61</v>
      </c>
      <c r="J61" t="s">
        <v>62</v>
      </c>
      <c r="K61">
        <v>1</v>
      </c>
      <c r="M61">
        <v>41</v>
      </c>
      <c r="N61">
        <v>1</v>
      </c>
      <c r="O61">
        <v>4</v>
      </c>
      <c r="P61">
        <v>1</v>
      </c>
      <c r="Q61">
        <v>3</v>
      </c>
      <c r="S61">
        <v>5</v>
      </c>
      <c r="T61">
        <v>5</v>
      </c>
      <c r="U61">
        <v>5</v>
      </c>
      <c r="V61">
        <v>5</v>
      </c>
      <c r="W61">
        <v>4</v>
      </c>
      <c r="X61">
        <v>5</v>
      </c>
      <c r="Y61">
        <v>3</v>
      </c>
      <c r="Z61">
        <v>5</v>
      </c>
      <c r="AA61">
        <v>3</v>
      </c>
      <c r="AB61">
        <v>1</v>
      </c>
      <c r="AC61">
        <v>3</v>
      </c>
      <c r="AD61">
        <v>1</v>
      </c>
      <c r="AE61">
        <v>1</v>
      </c>
      <c r="AF61">
        <v>3</v>
      </c>
      <c r="AG61">
        <v>1</v>
      </c>
      <c r="AH61">
        <v>4</v>
      </c>
      <c r="AI61">
        <v>5</v>
      </c>
      <c r="AJ61">
        <v>1</v>
      </c>
      <c r="AK61">
        <v>4</v>
      </c>
      <c r="AL61">
        <v>4</v>
      </c>
      <c r="AM61">
        <v>4</v>
      </c>
      <c r="AN61">
        <v>3</v>
      </c>
      <c r="AO61">
        <v>4</v>
      </c>
      <c r="AP61">
        <v>3</v>
      </c>
      <c r="AQ61">
        <v>3</v>
      </c>
      <c r="AR61">
        <v>3</v>
      </c>
      <c r="AS61">
        <v>3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4</v>
      </c>
      <c r="AZ61">
        <v>5</v>
      </c>
      <c r="BA61">
        <v>5</v>
      </c>
      <c r="BB61">
        <v>5</v>
      </c>
      <c r="BC61">
        <v>0</v>
      </c>
      <c r="BD61">
        <v>3</v>
      </c>
      <c r="BE61">
        <v>5</v>
      </c>
      <c r="BF61">
        <f t="shared" si="9"/>
        <v>160.02000000000001</v>
      </c>
      <c r="BH61">
        <v>0</v>
      </c>
      <c r="BI61">
        <v>70.306799999999996</v>
      </c>
      <c r="BK61">
        <f>BI61</f>
        <v>70.306799999999996</v>
      </c>
    </row>
    <row r="62" spans="1:63">
      <c r="A62" s="1">
        <v>43679.335439814815</v>
      </c>
      <c r="B62" s="1">
        <v>43679.344768518517</v>
      </c>
      <c r="C62">
        <v>0</v>
      </c>
      <c r="D62">
        <v>100</v>
      </c>
      <c r="E62">
        <v>806</v>
      </c>
      <c r="F62">
        <v>1</v>
      </c>
      <c r="G62" s="1">
        <v>43679.344780092593</v>
      </c>
      <c r="H62" t="s">
        <v>126</v>
      </c>
      <c r="I62" t="s">
        <v>61</v>
      </c>
      <c r="J62" t="s">
        <v>62</v>
      </c>
      <c r="K62">
        <v>1</v>
      </c>
      <c r="M62">
        <v>18</v>
      </c>
      <c r="N62">
        <v>1</v>
      </c>
      <c r="O62">
        <v>4</v>
      </c>
      <c r="P62">
        <v>2</v>
      </c>
      <c r="Q62">
        <v>1</v>
      </c>
      <c r="S62">
        <v>4</v>
      </c>
      <c r="T62">
        <v>2</v>
      </c>
      <c r="U62">
        <v>4</v>
      </c>
      <c r="V62">
        <v>2</v>
      </c>
      <c r="W62">
        <v>2</v>
      </c>
      <c r="X62">
        <v>1</v>
      </c>
      <c r="Y62">
        <v>1</v>
      </c>
      <c r="Z62">
        <v>3</v>
      </c>
      <c r="AA62">
        <v>4</v>
      </c>
      <c r="AB62">
        <v>2</v>
      </c>
      <c r="AC62">
        <v>1</v>
      </c>
      <c r="AD62">
        <v>2</v>
      </c>
      <c r="AE62">
        <v>1</v>
      </c>
      <c r="AF62">
        <v>2</v>
      </c>
      <c r="AG62">
        <v>1</v>
      </c>
      <c r="AH62">
        <v>4</v>
      </c>
      <c r="AI62">
        <v>4</v>
      </c>
      <c r="AJ62">
        <v>4</v>
      </c>
      <c r="AK62">
        <v>2</v>
      </c>
      <c r="AL62">
        <v>5</v>
      </c>
      <c r="AM62">
        <v>1</v>
      </c>
      <c r="AN62">
        <v>4</v>
      </c>
      <c r="AO62">
        <v>1</v>
      </c>
      <c r="AP62">
        <v>2</v>
      </c>
      <c r="AQ62">
        <v>4</v>
      </c>
      <c r="AR62">
        <v>4</v>
      </c>
      <c r="AS62">
        <v>4</v>
      </c>
      <c r="AT62">
        <v>5</v>
      </c>
      <c r="AU62">
        <v>5</v>
      </c>
      <c r="AV62">
        <v>5</v>
      </c>
      <c r="AW62">
        <v>5</v>
      </c>
      <c r="AX62">
        <v>5</v>
      </c>
      <c r="AY62">
        <v>4</v>
      </c>
      <c r="AZ62">
        <v>5</v>
      </c>
      <c r="BA62">
        <v>5</v>
      </c>
      <c r="BB62">
        <v>5</v>
      </c>
      <c r="BC62">
        <v>0</v>
      </c>
      <c r="BD62">
        <v>9</v>
      </c>
      <c r="BE62">
        <v>5</v>
      </c>
      <c r="BF62">
        <f>(5*30.48)+(9*2.54)</f>
        <v>175.26</v>
      </c>
      <c r="BH62">
        <v>10.92</v>
      </c>
      <c r="BI62">
        <v>0</v>
      </c>
      <c r="BK62">
        <f>BH62*6.35029318</f>
        <v>69.345201525600004</v>
      </c>
    </row>
    <row r="63" spans="1:63">
      <c r="A63" s="1">
        <v>43679.341550925928</v>
      </c>
      <c r="B63" s="1">
        <v>43679.345370370371</v>
      </c>
      <c r="C63">
        <v>0</v>
      </c>
      <c r="D63">
        <v>100</v>
      </c>
      <c r="E63">
        <v>330</v>
      </c>
      <c r="F63">
        <v>1</v>
      </c>
      <c r="G63" s="1">
        <v>43679.345370370371</v>
      </c>
      <c r="H63" t="s">
        <v>127</v>
      </c>
      <c r="I63" t="s">
        <v>61</v>
      </c>
      <c r="J63" t="s">
        <v>62</v>
      </c>
      <c r="K63">
        <v>1</v>
      </c>
      <c r="M63">
        <v>19</v>
      </c>
      <c r="N63">
        <v>1</v>
      </c>
      <c r="O63">
        <v>4</v>
      </c>
      <c r="P63">
        <v>1</v>
      </c>
      <c r="Q63">
        <v>2</v>
      </c>
      <c r="S63">
        <v>3</v>
      </c>
      <c r="T63">
        <v>2</v>
      </c>
      <c r="U63">
        <v>4</v>
      </c>
      <c r="V63">
        <v>3</v>
      </c>
      <c r="W63">
        <v>5</v>
      </c>
      <c r="X63">
        <v>4</v>
      </c>
      <c r="Y63">
        <v>4</v>
      </c>
      <c r="Z63">
        <v>5</v>
      </c>
      <c r="AA63">
        <v>5</v>
      </c>
      <c r="AB63">
        <v>1</v>
      </c>
      <c r="AC63">
        <v>2</v>
      </c>
      <c r="AD63">
        <v>5</v>
      </c>
      <c r="AE63">
        <v>5</v>
      </c>
      <c r="AF63">
        <v>1</v>
      </c>
      <c r="AG63">
        <v>5</v>
      </c>
      <c r="AH63">
        <v>1</v>
      </c>
      <c r="AI63">
        <v>1</v>
      </c>
      <c r="AJ63">
        <v>3</v>
      </c>
      <c r="AK63">
        <v>2</v>
      </c>
      <c r="AL63">
        <v>2</v>
      </c>
      <c r="AM63">
        <v>5</v>
      </c>
      <c r="AN63">
        <v>2</v>
      </c>
      <c r="AO63">
        <v>1</v>
      </c>
      <c r="AP63">
        <v>2</v>
      </c>
      <c r="AQ63">
        <v>2</v>
      </c>
      <c r="AR63">
        <v>2</v>
      </c>
      <c r="AS63">
        <v>4</v>
      </c>
      <c r="AT63">
        <v>2</v>
      </c>
      <c r="AU63">
        <v>1</v>
      </c>
      <c r="AV63">
        <v>4</v>
      </c>
      <c r="AW63">
        <v>5</v>
      </c>
      <c r="AX63">
        <v>4</v>
      </c>
      <c r="AY63">
        <v>4</v>
      </c>
      <c r="AZ63">
        <v>1</v>
      </c>
      <c r="BA63">
        <v>5</v>
      </c>
      <c r="BB63">
        <v>5</v>
      </c>
      <c r="BC63">
        <v>0</v>
      </c>
      <c r="BD63">
        <v>1</v>
      </c>
      <c r="BE63">
        <v>5</v>
      </c>
      <c r="BF63">
        <f>(5*30.48)+(1*2.54)</f>
        <v>154.94</v>
      </c>
      <c r="BH63">
        <v>0</v>
      </c>
      <c r="BI63">
        <v>90.7</v>
      </c>
      <c r="BK63">
        <f>BI63</f>
        <v>90.7</v>
      </c>
    </row>
    <row r="64" spans="1:63">
      <c r="A64" s="1">
        <v>43679.343043981484</v>
      </c>
      <c r="B64" s="1">
        <v>43679.346087962964</v>
      </c>
      <c r="C64">
        <v>0</v>
      </c>
      <c r="D64">
        <v>100</v>
      </c>
      <c r="E64">
        <v>262</v>
      </c>
      <c r="F64">
        <v>1</v>
      </c>
      <c r="G64" s="1">
        <v>43679.346099537041</v>
      </c>
      <c r="H64" t="s">
        <v>128</v>
      </c>
      <c r="I64" t="s">
        <v>61</v>
      </c>
      <c r="J64" t="s">
        <v>62</v>
      </c>
      <c r="K64">
        <v>1</v>
      </c>
      <c r="M64">
        <v>28</v>
      </c>
      <c r="N64">
        <v>1</v>
      </c>
      <c r="O64">
        <v>4</v>
      </c>
      <c r="P64">
        <v>1</v>
      </c>
      <c r="Q64">
        <v>4</v>
      </c>
      <c r="S64">
        <v>3</v>
      </c>
      <c r="T64">
        <v>3</v>
      </c>
      <c r="U64">
        <v>3</v>
      </c>
      <c r="V64">
        <v>4</v>
      </c>
      <c r="W64">
        <v>3</v>
      </c>
      <c r="X64">
        <v>3</v>
      </c>
      <c r="Y64">
        <v>3</v>
      </c>
      <c r="Z64">
        <v>3</v>
      </c>
      <c r="AA64">
        <v>3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3</v>
      </c>
      <c r="AN64">
        <v>1</v>
      </c>
      <c r="AO64">
        <v>2</v>
      </c>
      <c r="AP64">
        <v>2</v>
      </c>
      <c r="AQ64">
        <v>1</v>
      </c>
      <c r="AR64">
        <v>1</v>
      </c>
      <c r="AS64">
        <v>1</v>
      </c>
      <c r="AT64">
        <v>2</v>
      </c>
      <c r="AU64">
        <v>2</v>
      </c>
      <c r="AV64">
        <v>1</v>
      </c>
      <c r="AW64">
        <v>4</v>
      </c>
      <c r="AX64">
        <v>1</v>
      </c>
      <c r="AY64">
        <v>1</v>
      </c>
      <c r="AZ64">
        <v>1</v>
      </c>
      <c r="BA64">
        <v>1</v>
      </c>
      <c r="BB64">
        <v>3</v>
      </c>
      <c r="BC64">
        <v>167.64</v>
      </c>
      <c r="BD64">
        <v>0</v>
      </c>
      <c r="BF64">
        <f>BC64</f>
        <v>167.64</v>
      </c>
      <c r="BH64">
        <v>0</v>
      </c>
      <c r="BI64">
        <v>80</v>
      </c>
      <c r="BK64">
        <f>BI64</f>
        <v>80</v>
      </c>
    </row>
    <row r="65" spans="1:63">
      <c r="A65" s="1">
        <v>43679.340231481481</v>
      </c>
      <c r="B65" s="1">
        <v>43679.34646990741</v>
      </c>
      <c r="C65">
        <v>0</v>
      </c>
      <c r="D65">
        <v>100</v>
      </c>
      <c r="E65">
        <v>538</v>
      </c>
      <c r="F65">
        <v>1</v>
      </c>
      <c r="G65" s="1">
        <v>43679.34646990741</v>
      </c>
      <c r="H65" t="s">
        <v>129</v>
      </c>
      <c r="I65" t="s">
        <v>61</v>
      </c>
      <c r="J65" t="s">
        <v>62</v>
      </c>
      <c r="K65">
        <v>1</v>
      </c>
      <c r="M65">
        <v>28</v>
      </c>
      <c r="N65">
        <v>1</v>
      </c>
      <c r="O65">
        <v>4</v>
      </c>
      <c r="P65">
        <v>1</v>
      </c>
      <c r="Q65">
        <v>2</v>
      </c>
      <c r="S65">
        <v>3</v>
      </c>
      <c r="T65">
        <v>3</v>
      </c>
      <c r="U65">
        <v>4</v>
      </c>
      <c r="V65">
        <v>3</v>
      </c>
      <c r="W65">
        <v>2</v>
      </c>
      <c r="X65">
        <v>3</v>
      </c>
      <c r="Y65">
        <v>4</v>
      </c>
      <c r="Z65">
        <v>3</v>
      </c>
      <c r="AA65">
        <v>1</v>
      </c>
      <c r="AB65">
        <v>3</v>
      </c>
      <c r="AC65">
        <v>4</v>
      </c>
      <c r="AD65">
        <v>1</v>
      </c>
      <c r="AE65">
        <v>1</v>
      </c>
      <c r="AF65">
        <v>4</v>
      </c>
      <c r="AG65">
        <v>1</v>
      </c>
      <c r="AH65">
        <v>4</v>
      </c>
      <c r="AI65">
        <v>2</v>
      </c>
      <c r="AJ65">
        <v>2</v>
      </c>
      <c r="AK65">
        <v>2</v>
      </c>
      <c r="AL65">
        <v>1</v>
      </c>
      <c r="AM65">
        <v>4</v>
      </c>
      <c r="AN65">
        <v>4</v>
      </c>
      <c r="AO65">
        <v>2</v>
      </c>
      <c r="AP65">
        <v>2</v>
      </c>
      <c r="AQ65">
        <v>1</v>
      </c>
      <c r="AR65">
        <v>1</v>
      </c>
      <c r="AS65">
        <v>5</v>
      </c>
      <c r="AT65">
        <v>5</v>
      </c>
      <c r="AU65">
        <v>5</v>
      </c>
      <c r="AV65">
        <v>5</v>
      </c>
      <c r="AW65">
        <v>4</v>
      </c>
      <c r="AX65">
        <v>4</v>
      </c>
      <c r="AY65">
        <v>4</v>
      </c>
      <c r="AZ65">
        <v>5</v>
      </c>
      <c r="BA65">
        <v>4</v>
      </c>
      <c r="BB65">
        <v>4</v>
      </c>
      <c r="BC65">
        <v>0</v>
      </c>
      <c r="BD65">
        <v>2</v>
      </c>
      <c r="BE65">
        <v>5</v>
      </c>
      <c r="BF65">
        <f>(5*30.48)+(2*2.54)</f>
        <v>157.48000000000002</v>
      </c>
      <c r="BH65">
        <v>0</v>
      </c>
      <c r="BI65">
        <v>60</v>
      </c>
      <c r="BK65">
        <f t="shared" ref="BK65:BK73" si="10">BI65</f>
        <v>60</v>
      </c>
    </row>
    <row r="66" spans="1:63">
      <c r="A66" s="1">
        <v>43679.342245370368</v>
      </c>
      <c r="B66" s="1">
        <v>43679.347002314818</v>
      </c>
      <c r="C66">
        <v>0</v>
      </c>
      <c r="D66">
        <v>100</v>
      </c>
      <c r="E66">
        <v>410</v>
      </c>
      <c r="F66">
        <v>1</v>
      </c>
      <c r="G66" s="1">
        <v>43679.347013888888</v>
      </c>
      <c r="H66" t="s">
        <v>130</v>
      </c>
      <c r="I66" t="s">
        <v>61</v>
      </c>
      <c r="J66" t="s">
        <v>62</v>
      </c>
      <c r="K66">
        <v>1</v>
      </c>
      <c r="M66">
        <v>20</v>
      </c>
      <c r="N66">
        <v>1</v>
      </c>
      <c r="O66">
        <v>4</v>
      </c>
      <c r="P66">
        <v>1</v>
      </c>
      <c r="Q66">
        <v>6</v>
      </c>
      <c r="S66">
        <v>4</v>
      </c>
      <c r="T66">
        <v>2</v>
      </c>
      <c r="U66">
        <v>2</v>
      </c>
      <c r="V66">
        <v>3</v>
      </c>
      <c r="W66">
        <v>3</v>
      </c>
      <c r="X66">
        <v>2</v>
      </c>
      <c r="Y66">
        <v>3</v>
      </c>
      <c r="Z66">
        <v>2</v>
      </c>
      <c r="AA66">
        <v>3</v>
      </c>
      <c r="AB66">
        <v>2</v>
      </c>
      <c r="AC66">
        <v>1</v>
      </c>
      <c r="AD66">
        <v>2</v>
      </c>
      <c r="AE66">
        <v>1</v>
      </c>
      <c r="AF66">
        <v>2</v>
      </c>
      <c r="AG66">
        <v>1</v>
      </c>
      <c r="AH66">
        <v>2</v>
      </c>
      <c r="AI66">
        <v>2</v>
      </c>
      <c r="AJ66">
        <v>2</v>
      </c>
      <c r="AK66">
        <v>1</v>
      </c>
      <c r="AL66">
        <v>3</v>
      </c>
      <c r="AM66">
        <v>4</v>
      </c>
      <c r="AN66">
        <v>2</v>
      </c>
      <c r="AO66">
        <v>2</v>
      </c>
      <c r="AP66">
        <v>2</v>
      </c>
      <c r="AQ66">
        <v>1</v>
      </c>
      <c r="AR66">
        <v>2</v>
      </c>
      <c r="AS66">
        <v>4</v>
      </c>
      <c r="AT66">
        <v>5</v>
      </c>
      <c r="AU66">
        <v>5</v>
      </c>
      <c r="AV66">
        <v>5</v>
      </c>
      <c r="AW66">
        <v>4</v>
      </c>
      <c r="AX66">
        <v>4</v>
      </c>
      <c r="AY66">
        <v>2</v>
      </c>
      <c r="AZ66">
        <v>4</v>
      </c>
      <c r="BA66">
        <v>5</v>
      </c>
      <c r="BB66">
        <v>2</v>
      </c>
      <c r="BC66">
        <v>0</v>
      </c>
      <c r="BD66">
        <v>5</v>
      </c>
      <c r="BE66">
        <v>3</v>
      </c>
      <c r="BF66">
        <f t="shared" ref="BF66" si="11">(5*30.48)+(3*2.54)</f>
        <v>160.02000000000001</v>
      </c>
      <c r="BH66">
        <v>0</v>
      </c>
      <c r="BI66">
        <v>60.2</v>
      </c>
      <c r="BK66">
        <f t="shared" si="10"/>
        <v>60.2</v>
      </c>
    </row>
    <row r="67" spans="1:63">
      <c r="A67" s="1">
        <v>43679.329965277779</v>
      </c>
      <c r="B67" s="1">
        <v>43679.347997685189</v>
      </c>
      <c r="C67">
        <v>0</v>
      </c>
      <c r="D67">
        <v>100</v>
      </c>
      <c r="E67">
        <v>1558</v>
      </c>
      <c r="F67">
        <v>1</v>
      </c>
      <c r="G67" s="1">
        <v>43679.348009259258</v>
      </c>
      <c r="H67" t="s">
        <v>131</v>
      </c>
      <c r="I67" t="s">
        <v>61</v>
      </c>
      <c r="J67" t="s">
        <v>62</v>
      </c>
      <c r="K67">
        <v>1</v>
      </c>
      <c r="M67">
        <v>20</v>
      </c>
      <c r="N67">
        <v>1</v>
      </c>
      <c r="O67">
        <v>4</v>
      </c>
      <c r="P67">
        <v>1</v>
      </c>
      <c r="Q67">
        <v>1</v>
      </c>
      <c r="S67">
        <v>4</v>
      </c>
      <c r="T67">
        <v>2</v>
      </c>
      <c r="U67">
        <v>3</v>
      </c>
      <c r="V67">
        <v>4</v>
      </c>
      <c r="W67">
        <v>2</v>
      </c>
      <c r="X67">
        <v>3</v>
      </c>
      <c r="Y67">
        <v>3</v>
      </c>
      <c r="Z67">
        <v>4</v>
      </c>
      <c r="AA67">
        <v>2</v>
      </c>
      <c r="AB67">
        <v>3</v>
      </c>
      <c r="AC67">
        <v>4</v>
      </c>
      <c r="AD67">
        <v>2</v>
      </c>
      <c r="AE67">
        <v>2</v>
      </c>
      <c r="AF67">
        <v>4</v>
      </c>
      <c r="AG67">
        <v>2</v>
      </c>
      <c r="AH67">
        <v>3</v>
      </c>
      <c r="AI67">
        <v>3</v>
      </c>
      <c r="AJ67">
        <v>2</v>
      </c>
      <c r="AK67">
        <v>2</v>
      </c>
      <c r="AL67">
        <v>2</v>
      </c>
      <c r="AM67">
        <v>4</v>
      </c>
      <c r="AN67">
        <v>5</v>
      </c>
      <c r="AO67">
        <v>1</v>
      </c>
      <c r="AP67">
        <v>2</v>
      </c>
      <c r="AQ67">
        <v>1</v>
      </c>
      <c r="AR67">
        <v>3</v>
      </c>
      <c r="AS67">
        <v>4</v>
      </c>
      <c r="AT67">
        <v>5</v>
      </c>
      <c r="AU67">
        <v>5</v>
      </c>
      <c r="AV67">
        <v>5</v>
      </c>
      <c r="AW67">
        <v>5</v>
      </c>
      <c r="AX67">
        <v>4</v>
      </c>
      <c r="AY67">
        <v>2</v>
      </c>
      <c r="AZ67">
        <v>4</v>
      </c>
      <c r="BA67">
        <v>5</v>
      </c>
      <c r="BB67">
        <v>4</v>
      </c>
      <c r="BC67">
        <v>0</v>
      </c>
      <c r="BD67">
        <v>7</v>
      </c>
      <c r="BE67">
        <v>5</v>
      </c>
      <c r="BF67">
        <f>(5*30.48)+(7*2.54)</f>
        <v>170.18</v>
      </c>
      <c r="BH67">
        <v>0</v>
      </c>
      <c r="BI67">
        <v>59</v>
      </c>
      <c r="BK67">
        <f t="shared" si="10"/>
        <v>59</v>
      </c>
    </row>
    <row r="68" spans="1:63">
      <c r="A68" s="1">
        <v>43679.34474537037</v>
      </c>
      <c r="B68" s="1">
        <v>43679.348402777781</v>
      </c>
      <c r="C68">
        <v>0</v>
      </c>
      <c r="D68">
        <v>100</v>
      </c>
      <c r="E68">
        <v>316</v>
      </c>
      <c r="F68">
        <v>1</v>
      </c>
      <c r="G68" s="1">
        <v>43679.348414351851</v>
      </c>
      <c r="H68" t="s">
        <v>132</v>
      </c>
      <c r="I68" t="s">
        <v>61</v>
      </c>
      <c r="J68" t="s">
        <v>62</v>
      </c>
      <c r="K68">
        <v>1</v>
      </c>
      <c r="M68">
        <v>30</v>
      </c>
      <c r="N68">
        <v>1</v>
      </c>
      <c r="O68">
        <v>4</v>
      </c>
      <c r="P68">
        <v>1</v>
      </c>
      <c r="Q68">
        <v>1</v>
      </c>
      <c r="S68">
        <v>3</v>
      </c>
      <c r="T68">
        <v>5</v>
      </c>
      <c r="U68">
        <v>4</v>
      </c>
      <c r="V68">
        <v>4</v>
      </c>
      <c r="W68">
        <v>4</v>
      </c>
      <c r="X68">
        <v>4</v>
      </c>
      <c r="Y68">
        <v>4</v>
      </c>
      <c r="Z68">
        <v>5</v>
      </c>
      <c r="AA68">
        <v>5</v>
      </c>
      <c r="AB68">
        <v>2</v>
      </c>
      <c r="AC68">
        <v>2</v>
      </c>
      <c r="AD68">
        <v>3</v>
      </c>
      <c r="AE68">
        <v>4</v>
      </c>
      <c r="AF68">
        <v>2</v>
      </c>
      <c r="AG68">
        <v>4</v>
      </c>
      <c r="AH68">
        <v>3</v>
      </c>
      <c r="AI68">
        <v>1</v>
      </c>
      <c r="AJ68">
        <v>1</v>
      </c>
      <c r="AK68">
        <v>2</v>
      </c>
      <c r="AL68">
        <v>1</v>
      </c>
      <c r="AM68">
        <v>5</v>
      </c>
      <c r="AN68">
        <v>2</v>
      </c>
      <c r="AO68">
        <v>1</v>
      </c>
      <c r="AP68">
        <v>2</v>
      </c>
      <c r="AQ68">
        <v>2</v>
      </c>
      <c r="AR68">
        <v>2</v>
      </c>
      <c r="AS68">
        <v>4</v>
      </c>
      <c r="AT68">
        <v>5</v>
      </c>
      <c r="AU68">
        <v>3</v>
      </c>
      <c r="AV68">
        <v>5</v>
      </c>
      <c r="AW68">
        <v>5</v>
      </c>
      <c r="AX68">
        <v>2</v>
      </c>
      <c r="AY68">
        <v>1</v>
      </c>
      <c r="AZ68">
        <v>5</v>
      </c>
      <c r="BA68">
        <v>4</v>
      </c>
      <c r="BB68">
        <v>5</v>
      </c>
      <c r="BC68">
        <v>0</v>
      </c>
      <c r="BD68">
        <v>3</v>
      </c>
      <c r="BE68">
        <v>5</v>
      </c>
      <c r="BF68">
        <f t="shared" ref="BF68" si="12">(5*30.48)+(3*2.54)</f>
        <v>160.02000000000001</v>
      </c>
      <c r="BH68">
        <v>0</v>
      </c>
      <c r="BI68">
        <v>68</v>
      </c>
      <c r="BK68">
        <f t="shared" si="10"/>
        <v>68</v>
      </c>
    </row>
    <row r="69" spans="1:63">
      <c r="A69" s="1">
        <v>43679.340497685182</v>
      </c>
      <c r="B69" s="1">
        <v>43679.349131944444</v>
      </c>
      <c r="C69">
        <v>0</v>
      </c>
      <c r="D69">
        <v>100</v>
      </c>
      <c r="E69">
        <v>746</v>
      </c>
      <c r="F69">
        <v>1</v>
      </c>
      <c r="G69" s="1">
        <v>43679.349143518521</v>
      </c>
      <c r="H69" t="s">
        <v>133</v>
      </c>
      <c r="I69" t="s">
        <v>61</v>
      </c>
      <c r="J69" t="s">
        <v>62</v>
      </c>
      <c r="K69">
        <v>1</v>
      </c>
      <c r="M69">
        <v>25</v>
      </c>
      <c r="N69">
        <v>1</v>
      </c>
      <c r="O69">
        <v>4</v>
      </c>
      <c r="P69">
        <v>1</v>
      </c>
      <c r="Q69">
        <v>1</v>
      </c>
      <c r="S69">
        <v>4</v>
      </c>
      <c r="T69">
        <v>2</v>
      </c>
      <c r="U69">
        <v>2</v>
      </c>
      <c r="V69">
        <v>3</v>
      </c>
      <c r="W69">
        <v>3</v>
      </c>
      <c r="X69">
        <v>3</v>
      </c>
      <c r="Y69">
        <v>1</v>
      </c>
      <c r="Z69">
        <v>1</v>
      </c>
      <c r="AA69">
        <v>4</v>
      </c>
      <c r="AB69">
        <v>5</v>
      </c>
      <c r="AC69">
        <v>5</v>
      </c>
      <c r="AD69">
        <v>1</v>
      </c>
      <c r="AE69">
        <v>1</v>
      </c>
      <c r="AF69">
        <v>5</v>
      </c>
      <c r="AG69">
        <v>1</v>
      </c>
      <c r="AH69">
        <v>3</v>
      </c>
      <c r="AI69">
        <v>2</v>
      </c>
      <c r="AJ69">
        <v>1</v>
      </c>
      <c r="AK69">
        <v>2</v>
      </c>
      <c r="AL69">
        <v>3</v>
      </c>
      <c r="AM69">
        <v>3</v>
      </c>
      <c r="AN69">
        <v>2</v>
      </c>
      <c r="AO69">
        <v>1</v>
      </c>
      <c r="AP69">
        <v>1</v>
      </c>
      <c r="AQ69">
        <v>1</v>
      </c>
      <c r="AR69">
        <v>1</v>
      </c>
      <c r="AS69">
        <v>2</v>
      </c>
      <c r="AT69">
        <v>4</v>
      </c>
      <c r="AU69">
        <v>5</v>
      </c>
      <c r="AV69">
        <v>3</v>
      </c>
      <c r="AW69">
        <v>1</v>
      </c>
      <c r="AX69">
        <v>1</v>
      </c>
      <c r="AY69">
        <v>2</v>
      </c>
      <c r="AZ69">
        <v>2</v>
      </c>
      <c r="BA69">
        <v>2</v>
      </c>
      <c r="BB69">
        <v>1</v>
      </c>
      <c r="BC69">
        <v>0</v>
      </c>
      <c r="BD69">
        <v>2</v>
      </c>
      <c r="BE69">
        <v>5</v>
      </c>
      <c r="BF69">
        <f>(5*30.48)+(2*2.54)</f>
        <v>157.48000000000002</v>
      </c>
      <c r="BH69">
        <v>0</v>
      </c>
      <c r="BI69">
        <v>55</v>
      </c>
      <c r="BK69">
        <f t="shared" si="10"/>
        <v>55</v>
      </c>
    </row>
    <row r="70" spans="1:63">
      <c r="A70" s="1">
        <v>43679.343113425923</v>
      </c>
      <c r="B70" s="1">
        <v>43679.350185185183</v>
      </c>
      <c r="C70">
        <v>0</v>
      </c>
      <c r="D70">
        <v>100</v>
      </c>
      <c r="E70">
        <v>610</v>
      </c>
      <c r="F70">
        <v>1</v>
      </c>
      <c r="G70" s="1">
        <v>43679.350185185183</v>
      </c>
      <c r="H70" t="s">
        <v>134</v>
      </c>
      <c r="I70" t="s">
        <v>61</v>
      </c>
      <c r="J70" t="s">
        <v>62</v>
      </c>
      <c r="K70">
        <v>1</v>
      </c>
      <c r="M70">
        <v>28</v>
      </c>
      <c r="N70">
        <v>1</v>
      </c>
      <c r="O70">
        <v>4</v>
      </c>
      <c r="P70">
        <v>1</v>
      </c>
      <c r="Q70">
        <v>2</v>
      </c>
      <c r="S70">
        <v>2</v>
      </c>
      <c r="T70">
        <v>5</v>
      </c>
      <c r="U70">
        <v>5</v>
      </c>
      <c r="V70">
        <v>4</v>
      </c>
      <c r="W70">
        <v>5</v>
      </c>
      <c r="X70">
        <v>5</v>
      </c>
      <c r="Y70">
        <v>5</v>
      </c>
      <c r="Z70">
        <v>5</v>
      </c>
      <c r="AA70">
        <v>2</v>
      </c>
      <c r="AB70">
        <v>1</v>
      </c>
      <c r="AC70">
        <v>1</v>
      </c>
      <c r="AD70">
        <v>1</v>
      </c>
      <c r="AE70">
        <v>1</v>
      </c>
      <c r="AF70">
        <v>4</v>
      </c>
      <c r="AG70">
        <v>1</v>
      </c>
      <c r="AH70">
        <v>1</v>
      </c>
      <c r="AI70">
        <v>3</v>
      </c>
      <c r="AJ70">
        <v>1</v>
      </c>
      <c r="AK70">
        <v>1</v>
      </c>
      <c r="AL70">
        <v>1</v>
      </c>
      <c r="AM70">
        <v>5</v>
      </c>
      <c r="AN70">
        <v>4</v>
      </c>
      <c r="AO70">
        <v>1</v>
      </c>
      <c r="AP70">
        <v>1</v>
      </c>
      <c r="AQ70">
        <v>1</v>
      </c>
      <c r="AR70">
        <v>1</v>
      </c>
      <c r="AS70">
        <v>5</v>
      </c>
      <c r="AT70">
        <v>2</v>
      </c>
      <c r="AU70">
        <v>1</v>
      </c>
      <c r="AV70">
        <v>1</v>
      </c>
      <c r="AW70">
        <v>1</v>
      </c>
      <c r="AX70">
        <v>2</v>
      </c>
      <c r="AY70">
        <v>1</v>
      </c>
      <c r="AZ70">
        <v>2</v>
      </c>
      <c r="BA70">
        <v>2</v>
      </c>
      <c r="BB70">
        <v>2</v>
      </c>
      <c r="BC70">
        <v>0</v>
      </c>
      <c r="BD70">
        <v>4</v>
      </c>
      <c r="BE70">
        <v>5</v>
      </c>
      <c r="BF70">
        <f t="shared" ref="BF70" si="13">(5*30.48)+(4*2.54)</f>
        <v>162.56</v>
      </c>
      <c r="BH70">
        <v>0</v>
      </c>
      <c r="BI70">
        <v>67.13</v>
      </c>
      <c r="BK70">
        <f t="shared" si="10"/>
        <v>67.13</v>
      </c>
    </row>
    <row r="71" spans="1:63">
      <c r="A71" s="1">
        <v>43679.346562500003</v>
      </c>
      <c r="B71" s="1">
        <v>43679.351435185185</v>
      </c>
      <c r="C71">
        <v>0</v>
      </c>
      <c r="D71">
        <v>100</v>
      </c>
      <c r="E71">
        <v>420</v>
      </c>
      <c r="F71">
        <v>1</v>
      </c>
      <c r="G71" s="1">
        <v>43679.351435185185</v>
      </c>
      <c r="H71" t="s">
        <v>135</v>
      </c>
      <c r="I71" t="s">
        <v>61</v>
      </c>
      <c r="J71" t="s">
        <v>62</v>
      </c>
      <c r="K71">
        <v>1</v>
      </c>
      <c r="M71">
        <v>24</v>
      </c>
      <c r="N71">
        <v>1</v>
      </c>
      <c r="O71">
        <v>4</v>
      </c>
      <c r="P71">
        <v>1</v>
      </c>
      <c r="Q71">
        <v>1</v>
      </c>
      <c r="S71">
        <v>4</v>
      </c>
      <c r="T71">
        <v>2</v>
      </c>
      <c r="U71">
        <v>2</v>
      </c>
      <c r="V71">
        <v>5</v>
      </c>
      <c r="W71">
        <v>3</v>
      </c>
      <c r="X71">
        <v>3</v>
      </c>
      <c r="Y71">
        <v>2</v>
      </c>
      <c r="Z71">
        <v>4</v>
      </c>
      <c r="AA71">
        <v>2</v>
      </c>
      <c r="AB71">
        <v>1</v>
      </c>
      <c r="AC71">
        <v>3</v>
      </c>
      <c r="AD71">
        <v>2</v>
      </c>
      <c r="AE71">
        <v>1</v>
      </c>
      <c r="AF71">
        <v>3</v>
      </c>
      <c r="AG71">
        <v>1</v>
      </c>
      <c r="AH71">
        <v>2</v>
      </c>
      <c r="AI71">
        <v>2</v>
      </c>
      <c r="AJ71">
        <v>2</v>
      </c>
      <c r="AK71">
        <v>2</v>
      </c>
      <c r="AL71">
        <v>1</v>
      </c>
      <c r="AM71">
        <v>5</v>
      </c>
      <c r="AN71">
        <v>1</v>
      </c>
      <c r="AO71">
        <v>4</v>
      </c>
      <c r="AP71">
        <v>2</v>
      </c>
      <c r="AQ71">
        <v>2</v>
      </c>
      <c r="AR71">
        <v>2</v>
      </c>
      <c r="AS71">
        <v>5</v>
      </c>
      <c r="AT71">
        <v>4</v>
      </c>
      <c r="AU71">
        <v>2</v>
      </c>
      <c r="AV71">
        <v>3</v>
      </c>
      <c r="AW71">
        <v>4</v>
      </c>
      <c r="AX71">
        <v>3</v>
      </c>
      <c r="AY71">
        <v>2</v>
      </c>
      <c r="AZ71">
        <v>4</v>
      </c>
      <c r="BA71">
        <v>3</v>
      </c>
      <c r="BB71">
        <v>3</v>
      </c>
      <c r="BC71">
        <v>0</v>
      </c>
      <c r="BD71">
        <v>10</v>
      </c>
      <c r="BE71">
        <v>5</v>
      </c>
      <c r="BF71">
        <f>(5*30.48)+(10*2.54)</f>
        <v>177.8</v>
      </c>
      <c r="BH71">
        <v>0</v>
      </c>
      <c r="BI71">
        <v>59</v>
      </c>
      <c r="BK71">
        <f t="shared" si="10"/>
        <v>59</v>
      </c>
    </row>
    <row r="72" spans="1:63">
      <c r="A72" s="1">
        <v>43679.348240740743</v>
      </c>
      <c r="B72" s="1">
        <v>43679.351504629631</v>
      </c>
      <c r="C72">
        <v>0</v>
      </c>
      <c r="D72">
        <v>100</v>
      </c>
      <c r="E72">
        <v>281</v>
      </c>
      <c r="F72">
        <v>1</v>
      </c>
      <c r="G72" s="1">
        <v>43679.3515162037</v>
      </c>
      <c r="H72" t="s">
        <v>136</v>
      </c>
      <c r="I72" t="s">
        <v>61</v>
      </c>
      <c r="J72" t="s">
        <v>62</v>
      </c>
      <c r="K72">
        <v>1</v>
      </c>
      <c r="M72">
        <v>19</v>
      </c>
      <c r="N72">
        <v>1</v>
      </c>
      <c r="O72">
        <v>4</v>
      </c>
      <c r="P72">
        <v>1</v>
      </c>
      <c r="Q72">
        <v>1</v>
      </c>
      <c r="S72">
        <v>5</v>
      </c>
      <c r="T72">
        <v>3</v>
      </c>
      <c r="U72">
        <v>3</v>
      </c>
      <c r="V72">
        <v>5</v>
      </c>
      <c r="W72">
        <v>3</v>
      </c>
      <c r="X72">
        <v>3</v>
      </c>
      <c r="Y72">
        <v>5</v>
      </c>
      <c r="Z72">
        <v>5</v>
      </c>
      <c r="AA72">
        <v>2</v>
      </c>
      <c r="AB72">
        <v>2</v>
      </c>
      <c r="AC72">
        <v>4</v>
      </c>
      <c r="AD72">
        <v>1</v>
      </c>
      <c r="AE72">
        <v>1</v>
      </c>
      <c r="AF72">
        <v>4</v>
      </c>
      <c r="AG72">
        <v>1</v>
      </c>
      <c r="AH72">
        <v>4</v>
      </c>
      <c r="AI72">
        <v>5</v>
      </c>
      <c r="AJ72">
        <v>2</v>
      </c>
      <c r="AK72">
        <v>2</v>
      </c>
      <c r="AL72">
        <v>2</v>
      </c>
      <c r="AM72">
        <v>4</v>
      </c>
      <c r="AN72">
        <v>3</v>
      </c>
      <c r="AO72">
        <v>4</v>
      </c>
      <c r="AP72">
        <v>3</v>
      </c>
      <c r="AQ72">
        <v>3</v>
      </c>
      <c r="AR72">
        <v>3</v>
      </c>
      <c r="AS72">
        <v>2</v>
      </c>
      <c r="AT72">
        <v>5</v>
      </c>
      <c r="AU72">
        <v>4</v>
      </c>
      <c r="AV72">
        <v>4</v>
      </c>
      <c r="AW72">
        <v>1</v>
      </c>
      <c r="AX72">
        <v>2</v>
      </c>
      <c r="AY72">
        <v>5</v>
      </c>
      <c r="AZ72">
        <v>5</v>
      </c>
      <c r="BA72">
        <v>1</v>
      </c>
      <c r="BB72">
        <v>2</v>
      </c>
      <c r="BC72">
        <v>0</v>
      </c>
      <c r="BD72">
        <v>5</v>
      </c>
      <c r="BE72">
        <v>3</v>
      </c>
      <c r="BF72">
        <f>(30.48*BD72)+(2.54*BE72)</f>
        <v>160.02000000000001</v>
      </c>
      <c r="BH72">
        <v>0</v>
      </c>
      <c r="BI72">
        <v>50</v>
      </c>
      <c r="BK72">
        <f t="shared" si="10"/>
        <v>50</v>
      </c>
    </row>
    <row r="73" spans="1:63">
      <c r="A73" s="1">
        <v>43679.347743055558</v>
      </c>
      <c r="B73" s="1">
        <v>43679.352071759262</v>
      </c>
      <c r="C73">
        <v>0</v>
      </c>
      <c r="D73">
        <v>100</v>
      </c>
      <c r="E73">
        <v>374</v>
      </c>
      <c r="F73">
        <v>1</v>
      </c>
      <c r="G73" s="1">
        <v>43679.352083333331</v>
      </c>
      <c r="H73" t="s">
        <v>137</v>
      </c>
      <c r="I73" t="s">
        <v>61</v>
      </c>
      <c r="J73" t="s">
        <v>62</v>
      </c>
      <c r="K73">
        <v>1</v>
      </c>
      <c r="M73">
        <v>28</v>
      </c>
      <c r="N73">
        <v>1</v>
      </c>
      <c r="O73">
        <v>4</v>
      </c>
      <c r="P73">
        <v>1</v>
      </c>
      <c r="Q73">
        <v>1</v>
      </c>
      <c r="S73">
        <v>3</v>
      </c>
      <c r="T73">
        <v>2</v>
      </c>
      <c r="U73">
        <v>3</v>
      </c>
      <c r="V73">
        <v>3</v>
      </c>
      <c r="W73">
        <v>4</v>
      </c>
      <c r="X73">
        <v>3</v>
      </c>
      <c r="Y73">
        <v>3</v>
      </c>
      <c r="Z73">
        <v>3</v>
      </c>
      <c r="AA73">
        <v>2</v>
      </c>
      <c r="AB73">
        <v>3</v>
      </c>
      <c r="AC73">
        <v>3</v>
      </c>
      <c r="AD73">
        <v>1</v>
      </c>
      <c r="AE73">
        <v>1</v>
      </c>
      <c r="AF73">
        <v>4</v>
      </c>
      <c r="AG73">
        <v>1</v>
      </c>
      <c r="AH73">
        <v>4</v>
      </c>
      <c r="AI73">
        <v>2</v>
      </c>
      <c r="AJ73">
        <v>3</v>
      </c>
      <c r="AK73">
        <v>3</v>
      </c>
      <c r="AL73">
        <v>4</v>
      </c>
      <c r="AM73">
        <v>3</v>
      </c>
      <c r="AN73">
        <v>3</v>
      </c>
      <c r="AO73">
        <v>2</v>
      </c>
      <c r="AP73">
        <v>2</v>
      </c>
      <c r="AQ73">
        <v>3</v>
      </c>
      <c r="AR73">
        <v>3</v>
      </c>
      <c r="AS73">
        <v>4</v>
      </c>
      <c r="AT73">
        <v>5</v>
      </c>
      <c r="AU73">
        <v>5</v>
      </c>
      <c r="AV73">
        <v>5</v>
      </c>
      <c r="AW73">
        <v>3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0</v>
      </c>
      <c r="BD73">
        <v>8</v>
      </c>
      <c r="BE73">
        <v>5</v>
      </c>
      <c r="BF73">
        <f>(30.48*BE73)+(2.54*BD73)</f>
        <v>172.72</v>
      </c>
      <c r="BH73">
        <v>0</v>
      </c>
      <c r="BI73">
        <v>55</v>
      </c>
      <c r="BK73">
        <f t="shared" si="10"/>
        <v>55</v>
      </c>
    </row>
    <row r="74" spans="1:63">
      <c r="A74" s="1">
        <v>43679.350914351853</v>
      </c>
      <c r="B74" s="1">
        <v>43679.352395833332</v>
      </c>
      <c r="C74">
        <v>0</v>
      </c>
      <c r="D74">
        <v>100</v>
      </c>
      <c r="E74">
        <v>128</v>
      </c>
      <c r="F74">
        <v>1</v>
      </c>
      <c r="G74" s="1">
        <v>43679.352407407408</v>
      </c>
      <c r="H74" t="s">
        <v>138</v>
      </c>
      <c r="I74" t="s">
        <v>61</v>
      </c>
      <c r="J74" t="s">
        <v>62</v>
      </c>
      <c r="K74">
        <v>1</v>
      </c>
      <c r="M74">
        <v>32</v>
      </c>
      <c r="N74">
        <v>1</v>
      </c>
      <c r="O74">
        <v>4</v>
      </c>
      <c r="P74">
        <v>1</v>
      </c>
      <c r="Q74">
        <v>1</v>
      </c>
      <c r="S74">
        <v>3</v>
      </c>
      <c r="T74">
        <v>3</v>
      </c>
      <c r="U74">
        <v>1</v>
      </c>
      <c r="V74">
        <v>2</v>
      </c>
      <c r="W74">
        <v>2</v>
      </c>
      <c r="X74">
        <v>2</v>
      </c>
      <c r="Y74">
        <v>1</v>
      </c>
      <c r="Z74">
        <v>4</v>
      </c>
      <c r="AA74">
        <v>3</v>
      </c>
      <c r="AB74">
        <v>1</v>
      </c>
      <c r="AC74">
        <v>1</v>
      </c>
      <c r="AD74">
        <v>2</v>
      </c>
      <c r="AE74">
        <v>1</v>
      </c>
      <c r="AF74">
        <v>1</v>
      </c>
      <c r="AG74">
        <v>1</v>
      </c>
      <c r="AH74">
        <v>1</v>
      </c>
      <c r="AI74">
        <v>2</v>
      </c>
      <c r="AJ74">
        <v>4</v>
      </c>
      <c r="AK74">
        <v>4</v>
      </c>
      <c r="AL74">
        <v>4</v>
      </c>
      <c r="AM74">
        <v>4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1</v>
      </c>
      <c r="AV74">
        <v>4</v>
      </c>
      <c r="AW74">
        <v>4</v>
      </c>
      <c r="AX74">
        <v>3</v>
      </c>
      <c r="AY74">
        <v>3</v>
      </c>
      <c r="AZ74">
        <v>2</v>
      </c>
      <c r="BA74">
        <v>3</v>
      </c>
      <c r="BB74">
        <v>4</v>
      </c>
      <c r="BC74">
        <v>0</v>
      </c>
      <c r="BD74">
        <v>9</v>
      </c>
      <c r="BE74">
        <v>5</v>
      </c>
      <c r="BF74">
        <f t="shared" ref="BF74:BF98" si="14">(30.48*BE74)+(2.54*BD74)</f>
        <v>175.26</v>
      </c>
      <c r="BH74">
        <v>145</v>
      </c>
      <c r="BI74">
        <v>0</v>
      </c>
      <c r="BK74">
        <f>BH74*0.454</f>
        <v>65.83</v>
      </c>
    </row>
    <row r="75" spans="1:63">
      <c r="A75" s="1">
        <v>43679.351226851853</v>
      </c>
      <c r="B75" s="1">
        <v>43679.353020833332</v>
      </c>
      <c r="C75">
        <v>0</v>
      </c>
      <c r="D75">
        <v>100</v>
      </c>
      <c r="E75">
        <v>155</v>
      </c>
      <c r="F75">
        <v>1</v>
      </c>
      <c r="G75" s="1">
        <v>43679.353032407409</v>
      </c>
      <c r="H75" t="s">
        <v>139</v>
      </c>
      <c r="I75" t="s">
        <v>61</v>
      </c>
      <c r="J75" t="s">
        <v>62</v>
      </c>
      <c r="K75">
        <v>1</v>
      </c>
      <c r="M75">
        <v>21</v>
      </c>
      <c r="N75">
        <v>1</v>
      </c>
      <c r="O75">
        <v>4</v>
      </c>
      <c r="P75">
        <v>1</v>
      </c>
      <c r="Q75">
        <v>4</v>
      </c>
      <c r="S75">
        <v>4</v>
      </c>
      <c r="T75">
        <v>4</v>
      </c>
      <c r="U75">
        <v>3</v>
      </c>
      <c r="V75">
        <v>3</v>
      </c>
      <c r="W75">
        <v>4</v>
      </c>
      <c r="X75">
        <v>2</v>
      </c>
      <c r="Y75">
        <v>3</v>
      </c>
      <c r="Z75">
        <v>4</v>
      </c>
      <c r="AA75">
        <v>4</v>
      </c>
      <c r="AB75">
        <v>3</v>
      </c>
      <c r="AC75">
        <v>4</v>
      </c>
      <c r="AD75">
        <v>3</v>
      </c>
      <c r="AE75">
        <v>2</v>
      </c>
      <c r="AF75">
        <v>2</v>
      </c>
      <c r="AG75">
        <v>2</v>
      </c>
      <c r="AH75">
        <v>3</v>
      </c>
      <c r="AI75">
        <v>2</v>
      </c>
      <c r="AJ75">
        <v>2</v>
      </c>
      <c r="AK75">
        <v>2</v>
      </c>
      <c r="AL75">
        <v>1</v>
      </c>
      <c r="AM75">
        <v>3</v>
      </c>
      <c r="AN75">
        <v>2</v>
      </c>
      <c r="AO75">
        <v>4</v>
      </c>
      <c r="AP75">
        <v>2</v>
      </c>
      <c r="AQ75">
        <v>2</v>
      </c>
      <c r="AR75">
        <v>2</v>
      </c>
      <c r="AS75">
        <v>4</v>
      </c>
      <c r="AT75">
        <v>4</v>
      </c>
      <c r="AU75">
        <v>4</v>
      </c>
      <c r="AV75">
        <v>5</v>
      </c>
      <c r="AW75">
        <v>4</v>
      </c>
      <c r="AX75">
        <v>3</v>
      </c>
      <c r="AY75">
        <v>4</v>
      </c>
      <c r="AZ75">
        <v>4</v>
      </c>
      <c r="BA75">
        <v>3</v>
      </c>
      <c r="BB75">
        <v>3</v>
      </c>
      <c r="BC75">
        <v>0</v>
      </c>
      <c r="BD75">
        <v>3</v>
      </c>
      <c r="BE75">
        <v>5</v>
      </c>
      <c r="BF75">
        <f t="shared" si="14"/>
        <v>160.02000000000001</v>
      </c>
      <c r="BH75">
        <v>120</v>
      </c>
      <c r="BI75">
        <v>0</v>
      </c>
      <c r="BK75">
        <f>BH75*0.454</f>
        <v>54.480000000000004</v>
      </c>
    </row>
    <row r="76" spans="1:63">
      <c r="A76" s="1">
        <v>43679.34878472222</v>
      </c>
      <c r="B76" s="1">
        <v>43679.35361111111</v>
      </c>
      <c r="C76">
        <v>0</v>
      </c>
      <c r="D76">
        <v>100</v>
      </c>
      <c r="E76">
        <v>417</v>
      </c>
      <c r="F76">
        <v>1</v>
      </c>
      <c r="G76" s="1">
        <v>43679.353622685187</v>
      </c>
      <c r="H76" t="s">
        <v>140</v>
      </c>
      <c r="I76" t="s">
        <v>61</v>
      </c>
      <c r="J76" t="s">
        <v>62</v>
      </c>
      <c r="K76">
        <v>1</v>
      </c>
      <c r="M76">
        <v>39</v>
      </c>
      <c r="N76">
        <v>1</v>
      </c>
      <c r="O76">
        <v>4</v>
      </c>
      <c r="P76">
        <v>1</v>
      </c>
      <c r="Q76">
        <v>1</v>
      </c>
      <c r="S76">
        <v>4</v>
      </c>
      <c r="T76">
        <v>3</v>
      </c>
      <c r="U76">
        <v>3</v>
      </c>
      <c r="V76">
        <v>4</v>
      </c>
      <c r="W76">
        <v>2</v>
      </c>
      <c r="X76">
        <v>2</v>
      </c>
      <c r="Y76">
        <v>4</v>
      </c>
      <c r="Z76">
        <v>5</v>
      </c>
      <c r="AA76">
        <v>4</v>
      </c>
      <c r="AB76">
        <v>1</v>
      </c>
      <c r="AC76">
        <v>4</v>
      </c>
      <c r="AD76">
        <v>1</v>
      </c>
      <c r="AE76">
        <v>1</v>
      </c>
      <c r="AF76">
        <v>3</v>
      </c>
      <c r="AG76">
        <v>1</v>
      </c>
      <c r="AH76">
        <v>4</v>
      </c>
      <c r="AI76">
        <v>1</v>
      </c>
      <c r="AJ76">
        <v>1</v>
      </c>
      <c r="AK76">
        <v>1</v>
      </c>
      <c r="AL76">
        <v>2</v>
      </c>
      <c r="AM76">
        <v>5</v>
      </c>
      <c r="AN76">
        <v>1</v>
      </c>
      <c r="AO76">
        <v>1</v>
      </c>
      <c r="AP76">
        <v>1</v>
      </c>
      <c r="AQ76">
        <v>2</v>
      </c>
      <c r="AR76">
        <v>2</v>
      </c>
      <c r="AS76">
        <v>4</v>
      </c>
      <c r="AT76">
        <v>5</v>
      </c>
      <c r="AU76">
        <v>2</v>
      </c>
      <c r="AV76">
        <v>5</v>
      </c>
      <c r="AW76">
        <v>4</v>
      </c>
      <c r="AX76">
        <v>5</v>
      </c>
      <c r="AY76">
        <v>3</v>
      </c>
      <c r="AZ76">
        <v>5</v>
      </c>
      <c r="BA76">
        <v>4</v>
      </c>
      <c r="BB76">
        <v>3</v>
      </c>
      <c r="BC76">
        <v>0</v>
      </c>
      <c r="BD76">
        <v>5</v>
      </c>
      <c r="BE76">
        <v>8</v>
      </c>
      <c r="BF76">
        <f>(30.48*BD76)+(2.54*BE76)</f>
        <v>172.72</v>
      </c>
      <c r="BH76">
        <v>12.85</v>
      </c>
      <c r="BI76">
        <v>0</v>
      </c>
      <c r="BK76">
        <f>BH76*6.35029318</f>
        <v>81.601267363000005</v>
      </c>
    </row>
    <row r="77" spans="1:63">
      <c r="A77" s="1">
        <v>43679.352673611109</v>
      </c>
      <c r="B77" s="1">
        <v>43679.35491898148</v>
      </c>
      <c r="C77">
        <v>0</v>
      </c>
      <c r="D77">
        <v>100</v>
      </c>
      <c r="E77">
        <v>193</v>
      </c>
      <c r="F77">
        <v>1</v>
      </c>
      <c r="G77" s="1">
        <v>43679.35491898148</v>
      </c>
      <c r="H77" t="s">
        <v>141</v>
      </c>
      <c r="I77" t="s">
        <v>61</v>
      </c>
      <c r="J77" t="s">
        <v>62</v>
      </c>
      <c r="K77">
        <v>1</v>
      </c>
      <c r="M77">
        <v>18</v>
      </c>
      <c r="N77">
        <v>1</v>
      </c>
      <c r="O77">
        <v>4</v>
      </c>
      <c r="P77">
        <v>1</v>
      </c>
      <c r="Q77">
        <v>1</v>
      </c>
      <c r="S77">
        <v>4</v>
      </c>
      <c r="T77">
        <v>4</v>
      </c>
      <c r="U77">
        <v>5</v>
      </c>
      <c r="V77">
        <v>3</v>
      </c>
      <c r="W77">
        <v>5</v>
      </c>
      <c r="X77">
        <v>4</v>
      </c>
      <c r="Y77">
        <v>3</v>
      </c>
      <c r="Z77">
        <v>5</v>
      </c>
      <c r="AA77">
        <v>5</v>
      </c>
      <c r="AB77">
        <v>2</v>
      </c>
      <c r="AC77">
        <v>2</v>
      </c>
      <c r="AD77">
        <v>3</v>
      </c>
      <c r="AE77">
        <v>1</v>
      </c>
      <c r="AF77">
        <v>1</v>
      </c>
      <c r="AG77">
        <v>1</v>
      </c>
      <c r="AH77">
        <v>3</v>
      </c>
      <c r="AI77">
        <v>2</v>
      </c>
      <c r="AJ77">
        <v>1</v>
      </c>
      <c r="AK77">
        <v>1</v>
      </c>
      <c r="AL77">
        <v>1</v>
      </c>
      <c r="AM77">
        <v>5</v>
      </c>
      <c r="AN77">
        <v>2</v>
      </c>
      <c r="AO77">
        <v>3</v>
      </c>
      <c r="AP77">
        <v>3</v>
      </c>
      <c r="AQ77">
        <v>2</v>
      </c>
      <c r="AR77">
        <v>2</v>
      </c>
      <c r="AS77">
        <v>2</v>
      </c>
      <c r="AT77">
        <v>3</v>
      </c>
      <c r="AU77">
        <v>3</v>
      </c>
      <c r="AV77">
        <v>4</v>
      </c>
      <c r="AW77">
        <v>4</v>
      </c>
      <c r="AX77">
        <v>2</v>
      </c>
      <c r="AY77">
        <v>2</v>
      </c>
      <c r="AZ77">
        <v>1</v>
      </c>
      <c r="BA77">
        <v>2</v>
      </c>
      <c r="BB77">
        <v>3</v>
      </c>
      <c r="BC77">
        <v>0</v>
      </c>
      <c r="BD77">
        <v>2</v>
      </c>
      <c r="BE77">
        <v>5</v>
      </c>
      <c r="BF77">
        <f t="shared" si="14"/>
        <v>157.48000000000002</v>
      </c>
      <c r="BH77">
        <v>0</v>
      </c>
      <c r="BI77">
        <v>58</v>
      </c>
      <c r="BK77">
        <f>BI77</f>
        <v>58</v>
      </c>
    </row>
    <row r="78" spans="1:63">
      <c r="A78" s="1">
        <v>43679.350474537037</v>
      </c>
      <c r="B78" s="1">
        <v>43679.355347222219</v>
      </c>
      <c r="C78">
        <v>0</v>
      </c>
      <c r="D78">
        <v>100</v>
      </c>
      <c r="E78">
        <v>421</v>
      </c>
      <c r="F78">
        <v>1</v>
      </c>
      <c r="G78" s="1">
        <v>43679.355358796296</v>
      </c>
      <c r="H78" t="s">
        <v>142</v>
      </c>
      <c r="I78" t="s">
        <v>61</v>
      </c>
      <c r="J78" t="s">
        <v>62</v>
      </c>
      <c r="K78">
        <v>1</v>
      </c>
      <c r="M78">
        <v>26</v>
      </c>
      <c r="N78">
        <v>2</v>
      </c>
      <c r="O78">
        <v>4</v>
      </c>
      <c r="P78">
        <v>1</v>
      </c>
      <c r="Q78">
        <v>1</v>
      </c>
      <c r="S78">
        <v>4</v>
      </c>
      <c r="T78">
        <v>3</v>
      </c>
      <c r="U78">
        <v>3</v>
      </c>
      <c r="V78">
        <v>2</v>
      </c>
      <c r="W78">
        <v>4</v>
      </c>
      <c r="X78">
        <v>3</v>
      </c>
      <c r="Y78">
        <v>1</v>
      </c>
      <c r="Z78">
        <v>5</v>
      </c>
      <c r="AA78">
        <v>5</v>
      </c>
      <c r="AB78">
        <v>1</v>
      </c>
      <c r="AC78">
        <v>1</v>
      </c>
      <c r="AD78">
        <v>4</v>
      </c>
      <c r="AE78">
        <v>5</v>
      </c>
      <c r="AF78">
        <v>1</v>
      </c>
      <c r="AG78">
        <v>5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5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5</v>
      </c>
      <c r="AT78">
        <v>3</v>
      </c>
      <c r="AU78">
        <v>3</v>
      </c>
      <c r="AV78">
        <v>5</v>
      </c>
      <c r="AW78">
        <v>5</v>
      </c>
      <c r="AX78">
        <v>2</v>
      </c>
      <c r="AY78">
        <v>3</v>
      </c>
      <c r="AZ78">
        <v>5</v>
      </c>
      <c r="BA78">
        <v>5</v>
      </c>
      <c r="BB78">
        <v>5</v>
      </c>
      <c r="BC78">
        <v>0</v>
      </c>
      <c r="BD78">
        <v>7</v>
      </c>
      <c r="BE78">
        <v>5</v>
      </c>
      <c r="BF78">
        <f t="shared" si="14"/>
        <v>170.18</v>
      </c>
      <c r="BH78">
        <v>0</v>
      </c>
      <c r="BI78">
        <v>145.15</v>
      </c>
      <c r="BK78">
        <f>BI78*0.454</f>
        <v>65.898099999999999</v>
      </c>
    </row>
    <row r="79" spans="1:63">
      <c r="A79" s="1">
        <v>43679.352048611108</v>
      </c>
      <c r="B79" s="1">
        <v>43679.355752314812</v>
      </c>
      <c r="C79">
        <v>0</v>
      </c>
      <c r="D79">
        <v>100</v>
      </c>
      <c r="E79">
        <v>319</v>
      </c>
      <c r="F79">
        <v>1</v>
      </c>
      <c r="G79" s="1">
        <v>43679.355763888889</v>
      </c>
      <c r="H79" t="s">
        <v>143</v>
      </c>
      <c r="I79" t="s">
        <v>61</v>
      </c>
      <c r="J79" t="s">
        <v>62</v>
      </c>
      <c r="K79">
        <v>1</v>
      </c>
      <c r="M79">
        <v>19</v>
      </c>
      <c r="N79">
        <v>1</v>
      </c>
      <c r="O79">
        <v>4</v>
      </c>
      <c r="P79">
        <v>1</v>
      </c>
      <c r="Q79">
        <v>1</v>
      </c>
      <c r="S79">
        <v>4</v>
      </c>
      <c r="T79">
        <v>1</v>
      </c>
      <c r="U79">
        <v>5</v>
      </c>
      <c r="V79">
        <v>5</v>
      </c>
      <c r="W79">
        <v>5</v>
      </c>
      <c r="X79">
        <v>4</v>
      </c>
      <c r="Y79">
        <v>5</v>
      </c>
      <c r="Z79">
        <v>5</v>
      </c>
      <c r="AA79">
        <v>5</v>
      </c>
      <c r="AB79">
        <v>1</v>
      </c>
      <c r="AC79">
        <v>2</v>
      </c>
      <c r="AD79">
        <v>1</v>
      </c>
      <c r="AE79">
        <v>1</v>
      </c>
      <c r="AF79">
        <v>1</v>
      </c>
      <c r="AG79">
        <v>1</v>
      </c>
      <c r="AH79">
        <v>3</v>
      </c>
      <c r="AI79">
        <v>4</v>
      </c>
      <c r="AJ79">
        <v>2</v>
      </c>
      <c r="AK79">
        <v>2</v>
      </c>
      <c r="AL79">
        <v>2</v>
      </c>
      <c r="AM79">
        <v>4</v>
      </c>
      <c r="AN79">
        <v>2</v>
      </c>
      <c r="AO79">
        <v>1</v>
      </c>
      <c r="AP79">
        <v>1</v>
      </c>
      <c r="AQ79">
        <v>2</v>
      </c>
      <c r="AR79">
        <v>2</v>
      </c>
      <c r="AS79">
        <v>5</v>
      </c>
      <c r="AT79">
        <v>4</v>
      </c>
      <c r="AU79">
        <v>2</v>
      </c>
      <c r="AV79">
        <v>5</v>
      </c>
      <c r="AW79">
        <v>2</v>
      </c>
      <c r="AX79">
        <v>4</v>
      </c>
      <c r="AY79">
        <v>5</v>
      </c>
      <c r="AZ79">
        <v>4</v>
      </c>
      <c r="BA79">
        <v>5</v>
      </c>
      <c r="BB79">
        <v>4</v>
      </c>
      <c r="BC79">
        <v>0</v>
      </c>
      <c r="BD79">
        <v>5</v>
      </c>
      <c r="BE79">
        <v>5</v>
      </c>
      <c r="BF79">
        <f t="shared" si="14"/>
        <v>165.1</v>
      </c>
      <c r="BH79">
        <v>0</v>
      </c>
      <c r="BI79">
        <v>58.5</v>
      </c>
      <c r="BK79">
        <f>BI79</f>
        <v>58.5</v>
      </c>
    </row>
    <row r="80" spans="1:63">
      <c r="A80" s="1">
        <v>43679.352708333332</v>
      </c>
      <c r="B80" s="1">
        <v>43679.356840277775</v>
      </c>
      <c r="C80">
        <v>0</v>
      </c>
      <c r="D80">
        <v>100</v>
      </c>
      <c r="E80">
        <v>357</v>
      </c>
      <c r="F80">
        <v>1</v>
      </c>
      <c r="G80" s="1">
        <v>43679.356851851851</v>
      </c>
      <c r="H80" t="s">
        <v>144</v>
      </c>
      <c r="I80" t="s">
        <v>61</v>
      </c>
      <c r="J80" t="s">
        <v>62</v>
      </c>
      <c r="K80">
        <v>1</v>
      </c>
      <c r="M80">
        <v>23</v>
      </c>
      <c r="N80">
        <v>2</v>
      </c>
      <c r="O80">
        <v>4</v>
      </c>
      <c r="P80">
        <v>1</v>
      </c>
      <c r="Q80">
        <v>1</v>
      </c>
      <c r="S80">
        <v>3</v>
      </c>
      <c r="T80">
        <v>3</v>
      </c>
      <c r="U80">
        <v>3</v>
      </c>
      <c r="V80">
        <v>3</v>
      </c>
      <c r="W80">
        <v>4</v>
      </c>
      <c r="X80">
        <v>4</v>
      </c>
      <c r="Y80">
        <v>4</v>
      </c>
      <c r="Z80">
        <v>5</v>
      </c>
      <c r="AA80">
        <v>5</v>
      </c>
      <c r="AB80">
        <v>1</v>
      </c>
      <c r="AC80">
        <v>1</v>
      </c>
      <c r="AD80">
        <v>3</v>
      </c>
      <c r="AE80">
        <v>3</v>
      </c>
      <c r="AF80">
        <v>1</v>
      </c>
      <c r="AG80">
        <v>3</v>
      </c>
      <c r="AH80">
        <v>2</v>
      </c>
      <c r="AI80">
        <v>2</v>
      </c>
      <c r="AJ80">
        <v>1</v>
      </c>
      <c r="AK80">
        <v>1</v>
      </c>
      <c r="AL80">
        <v>1</v>
      </c>
      <c r="AM80">
        <v>4</v>
      </c>
      <c r="AN80">
        <v>1</v>
      </c>
      <c r="AO80">
        <v>2</v>
      </c>
      <c r="AP80">
        <v>2</v>
      </c>
      <c r="AQ80">
        <v>1</v>
      </c>
      <c r="AR80">
        <v>2</v>
      </c>
      <c r="AS80">
        <v>5</v>
      </c>
      <c r="AT80">
        <v>2</v>
      </c>
      <c r="AU80">
        <v>3</v>
      </c>
      <c r="AV80">
        <v>4</v>
      </c>
      <c r="AW80">
        <v>2</v>
      </c>
      <c r="AX80">
        <v>4</v>
      </c>
      <c r="AY80">
        <v>4</v>
      </c>
      <c r="AZ80">
        <v>2</v>
      </c>
      <c r="BA80">
        <v>5</v>
      </c>
      <c r="BB80">
        <v>4</v>
      </c>
      <c r="BC80">
        <v>0</v>
      </c>
      <c r="BD80">
        <v>64</v>
      </c>
      <c r="BE80">
        <v>0</v>
      </c>
      <c r="BF80">
        <f>BD80*2.54</f>
        <v>162.56</v>
      </c>
      <c r="BH80">
        <v>0</v>
      </c>
      <c r="BI80">
        <v>80.28</v>
      </c>
      <c r="BK80">
        <f>BI80</f>
        <v>80.28</v>
      </c>
    </row>
    <row r="81" spans="1:63">
      <c r="A81" s="1">
        <v>43679.353148148148</v>
      </c>
      <c r="B81" s="1">
        <v>43679.356921296298</v>
      </c>
      <c r="C81">
        <v>0</v>
      </c>
      <c r="D81">
        <v>100</v>
      </c>
      <c r="E81">
        <v>325</v>
      </c>
      <c r="F81">
        <v>1</v>
      </c>
      <c r="G81" s="1">
        <v>43679.356932870367</v>
      </c>
      <c r="H81" t="s">
        <v>145</v>
      </c>
      <c r="I81" t="s">
        <v>61</v>
      </c>
      <c r="J81" t="s">
        <v>62</v>
      </c>
      <c r="K81">
        <v>1</v>
      </c>
      <c r="M81">
        <v>18</v>
      </c>
      <c r="N81">
        <v>1</v>
      </c>
      <c r="O81">
        <v>4</v>
      </c>
      <c r="P81">
        <v>1</v>
      </c>
      <c r="Q81">
        <v>4</v>
      </c>
      <c r="S81">
        <v>3</v>
      </c>
      <c r="T81">
        <v>3</v>
      </c>
      <c r="U81">
        <v>2</v>
      </c>
      <c r="V81">
        <v>1</v>
      </c>
      <c r="W81">
        <v>3</v>
      </c>
      <c r="X81">
        <v>1</v>
      </c>
      <c r="Y81">
        <v>1</v>
      </c>
      <c r="Z81">
        <v>3</v>
      </c>
      <c r="AA81">
        <v>1</v>
      </c>
      <c r="AB81">
        <v>3</v>
      </c>
      <c r="AC81">
        <v>1</v>
      </c>
      <c r="AD81">
        <v>1</v>
      </c>
      <c r="AE81">
        <v>1</v>
      </c>
      <c r="AF81">
        <v>3</v>
      </c>
      <c r="AG81">
        <v>1</v>
      </c>
      <c r="AH81">
        <v>3</v>
      </c>
      <c r="AI81">
        <v>4</v>
      </c>
      <c r="AJ81">
        <v>2</v>
      </c>
      <c r="AK81">
        <v>2</v>
      </c>
      <c r="AL81">
        <v>2</v>
      </c>
      <c r="AM81">
        <v>3</v>
      </c>
      <c r="AN81">
        <v>4</v>
      </c>
      <c r="AO81">
        <v>5</v>
      </c>
      <c r="AP81">
        <v>5</v>
      </c>
      <c r="AQ81">
        <v>2</v>
      </c>
      <c r="AR81">
        <v>2</v>
      </c>
      <c r="AS81">
        <v>3</v>
      </c>
      <c r="AT81">
        <v>5</v>
      </c>
      <c r="AU81">
        <v>5</v>
      </c>
      <c r="AV81">
        <v>5</v>
      </c>
      <c r="AW81">
        <v>5</v>
      </c>
      <c r="AX81">
        <v>5</v>
      </c>
      <c r="AY81">
        <v>5</v>
      </c>
      <c r="AZ81">
        <v>5</v>
      </c>
      <c r="BA81">
        <v>5</v>
      </c>
      <c r="BB81">
        <v>5</v>
      </c>
      <c r="BC81">
        <v>0</v>
      </c>
      <c r="BD81">
        <v>4</v>
      </c>
      <c r="BE81">
        <v>5</v>
      </c>
      <c r="BF81">
        <f t="shared" si="14"/>
        <v>162.56</v>
      </c>
      <c r="BH81">
        <v>0</v>
      </c>
      <c r="BI81">
        <v>107</v>
      </c>
      <c r="BK81">
        <f>BI81*0.454</f>
        <v>48.578000000000003</v>
      </c>
    </row>
    <row r="82" spans="1:63">
      <c r="A82" s="1">
        <v>43679.350659722222</v>
      </c>
      <c r="B82" s="1">
        <v>43679.357118055559</v>
      </c>
      <c r="C82">
        <v>0</v>
      </c>
      <c r="D82">
        <v>100</v>
      </c>
      <c r="E82">
        <v>557</v>
      </c>
      <c r="F82">
        <v>1</v>
      </c>
      <c r="G82" s="1">
        <v>43679.357118055559</v>
      </c>
      <c r="H82" t="s">
        <v>146</v>
      </c>
      <c r="I82" t="s">
        <v>61</v>
      </c>
      <c r="J82" t="s">
        <v>62</v>
      </c>
      <c r="K82">
        <v>1</v>
      </c>
      <c r="M82">
        <v>27</v>
      </c>
      <c r="N82">
        <v>1</v>
      </c>
      <c r="O82">
        <v>4</v>
      </c>
      <c r="P82">
        <v>1</v>
      </c>
      <c r="Q82">
        <v>1</v>
      </c>
      <c r="S82">
        <v>2</v>
      </c>
      <c r="T82">
        <v>4</v>
      </c>
      <c r="U82">
        <v>4</v>
      </c>
      <c r="V82">
        <v>5</v>
      </c>
      <c r="W82">
        <v>4</v>
      </c>
      <c r="X82">
        <v>5</v>
      </c>
      <c r="Y82">
        <v>5</v>
      </c>
      <c r="Z82">
        <v>5</v>
      </c>
      <c r="AA82">
        <v>5</v>
      </c>
      <c r="AB82">
        <v>2</v>
      </c>
      <c r="AC82">
        <v>2</v>
      </c>
      <c r="AD82">
        <v>3</v>
      </c>
      <c r="AE82">
        <v>3</v>
      </c>
      <c r="AF82">
        <v>2</v>
      </c>
      <c r="AG82">
        <v>4</v>
      </c>
      <c r="AH82">
        <v>4</v>
      </c>
      <c r="AI82">
        <v>4</v>
      </c>
      <c r="AJ82">
        <v>2</v>
      </c>
      <c r="AK82">
        <v>2</v>
      </c>
      <c r="AL82">
        <v>4</v>
      </c>
      <c r="AM82">
        <v>4</v>
      </c>
      <c r="AN82">
        <v>2</v>
      </c>
      <c r="AO82">
        <v>1</v>
      </c>
      <c r="AP82">
        <v>1</v>
      </c>
      <c r="AQ82">
        <v>1</v>
      </c>
      <c r="AR82">
        <v>5</v>
      </c>
      <c r="AS82">
        <v>4</v>
      </c>
      <c r="AT82">
        <v>3</v>
      </c>
      <c r="AU82">
        <v>5</v>
      </c>
      <c r="AV82">
        <v>5</v>
      </c>
      <c r="AW82">
        <v>4</v>
      </c>
      <c r="AX82">
        <v>4</v>
      </c>
      <c r="AY82">
        <v>3</v>
      </c>
      <c r="AZ82">
        <v>4</v>
      </c>
      <c r="BA82">
        <v>5</v>
      </c>
      <c r="BB82">
        <v>5</v>
      </c>
      <c r="BC82">
        <v>158</v>
      </c>
      <c r="BD82">
        <v>2</v>
      </c>
      <c r="BE82">
        <v>5</v>
      </c>
      <c r="BF82">
        <f>BC82</f>
        <v>158</v>
      </c>
      <c r="BH82">
        <v>0</v>
      </c>
      <c r="BI82">
        <v>56</v>
      </c>
      <c r="BK82">
        <f>BI82</f>
        <v>56</v>
      </c>
    </row>
    <row r="83" spans="1:63">
      <c r="A83" s="1">
        <v>43679.354675925926</v>
      </c>
      <c r="B83" s="1">
        <v>43679.357511574075</v>
      </c>
      <c r="C83">
        <v>0</v>
      </c>
      <c r="D83">
        <v>100</v>
      </c>
      <c r="E83">
        <v>245</v>
      </c>
      <c r="F83">
        <v>1</v>
      </c>
      <c r="G83" s="1">
        <v>43679.357523148145</v>
      </c>
      <c r="H83" t="s">
        <v>147</v>
      </c>
      <c r="I83" t="s">
        <v>61</v>
      </c>
      <c r="J83" t="s">
        <v>62</v>
      </c>
      <c r="K83">
        <v>1</v>
      </c>
      <c r="M83">
        <v>27</v>
      </c>
      <c r="N83">
        <v>1</v>
      </c>
      <c r="O83">
        <v>4</v>
      </c>
      <c r="P83">
        <v>1</v>
      </c>
      <c r="Q83">
        <v>6</v>
      </c>
      <c r="S83">
        <v>4</v>
      </c>
      <c r="T83">
        <v>2</v>
      </c>
      <c r="U83">
        <v>4</v>
      </c>
      <c r="V83">
        <v>4</v>
      </c>
      <c r="W83">
        <v>4</v>
      </c>
      <c r="X83">
        <v>3</v>
      </c>
      <c r="Y83">
        <v>5</v>
      </c>
      <c r="Z83">
        <v>5</v>
      </c>
      <c r="AA83">
        <v>5</v>
      </c>
      <c r="AB83">
        <v>1</v>
      </c>
      <c r="AC83">
        <v>1</v>
      </c>
      <c r="AD83">
        <v>2</v>
      </c>
      <c r="AE83">
        <v>5</v>
      </c>
      <c r="AF83">
        <v>3</v>
      </c>
      <c r="AG83">
        <v>4</v>
      </c>
      <c r="AH83">
        <v>3</v>
      </c>
      <c r="AI83">
        <v>5</v>
      </c>
      <c r="AJ83">
        <v>5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1</v>
      </c>
      <c r="AR83">
        <v>4</v>
      </c>
      <c r="AS83">
        <v>4</v>
      </c>
      <c r="AT83">
        <v>5</v>
      </c>
      <c r="AU83">
        <v>5</v>
      </c>
      <c r="AV83">
        <v>5</v>
      </c>
      <c r="AW83">
        <v>5</v>
      </c>
      <c r="AX83">
        <v>2</v>
      </c>
      <c r="AY83">
        <v>1</v>
      </c>
      <c r="AZ83">
        <v>5</v>
      </c>
      <c r="BA83">
        <v>5</v>
      </c>
      <c r="BB83">
        <v>1</v>
      </c>
      <c r="BC83">
        <v>0</v>
      </c>
      <c r="BD83">
        <v>2</v>
      </c>
      <c r="BE83">
        <v>5</v>
      </c>
      <c r="BF83">
        <f t="shared" si="14"/>
        <v>157.48000000000002</v>
      </c>
      <c r="BH83">
        <v>0</v>
      </c>
      <c r="BI83">
        <v>108</v>
      </c>
      <c r="BK83">
        <f>BI83*0.454</f>
        <v>49.032000000000004</v>
      </c>
    </row>
    <row r="84" spans="1:63">
      <c r="A84" s="1">
        <v>43679.35193287037</v>
      </c>
      <c r="B84" s="1">
        <v>43679.358194444445</v>
      </c>
      <c r="C84">
        <v>0</v>
      </c>
      <c r="D84">
        <v>100</v>
      </c>
      <c r="E84">
        <v>541</v>
      </c>
      <c r="F84">
        <v>1</v>
      </c>
      <c r="G84" s="1">
        <v>43679.358194444445</v>
      </c>
      <c r="H84" t="s">
        <v>148</v>
      </c>
      <c r="I84" t="s">
        <v>61</v>
      </c>
      <c r="J84" t="s">
        <v>62</v>
      </c>
      <c r="K84">
        <v>1</v>
      </c>
      <c r="M84">
        <v>24</v>
      </c>
      <c r="N84">
        <v>1</v>
      </c>
      <c r="O84">
        <v>4</v>
      </c>
      <c r="P84">
        <v>1</v>
      </c>
      <c r="Q84">
        <v>4</v>
      </c>
      <c r="S84">
        <v>3</v>
      </c>
      <c r="T84">
        <v>3</v>
      </c>
      <c r="U84">
        <v>3</v>
      </c>
      <c r="V84">
        <v>3</v>
      </c>
      <c r="W84">
        <v>2</v>
      </c>
      <c r="X84">
        <v>3</v>
      </c>
      <c r="Y84">
        <v>4</v>
      </c>
      <c r="Z84">
        <v>3</v>
      </c>
      <c r="AA84">
        <v>3</v>
      </c>
      <c r="AB84">
        <v>4</v>
      </c>
      <c r="AC84">
        <v>3</v>
      </c>
      <c r="AD84">
        <v>3</v>
      </c>
      <c r="AE84">
        <v>2</v>
      </c>
      <c r="AF84">
        <v>3</v>
      </c>
      <c r="AG84">
        <v>2</v>
      </c>
      <c r="AH84">
        <v>3</v>
      </c>
      <c r="AI84">
        <v>2</v>
      </c>
      <c r="AJ84">
        <v>2</v>
      </c>
      <c r="AK84">
        <v>3</v>
      </c>
      <c r="AL84">
        <v>2</v>
      </c>
      <c r="AM84">
        <v>3</v>
      </c>
      <c r="AN84">
        <v>3</v>
      </c>
      <c r="AO84">
        <v>2</v>
      </c>
      <c r="AP84">
        <v>2</v>
      </c>
      <c r="AQ84">
        <v>2</v>
      </c>
      <c r="AR84">
        <v>2</v>
      </c>
      <c r="AS84">
        <v>4</v>
      </c>
      <c r="AT84">
        <v>5</v>
      </c>
      <c r="AU84">
        <v>3</v>
      </c>
      <c r="AV84">
        <v>4</v>
      </c>
      <c r="AW84">
        <v>5</v>
      </c>
      <c r="AX84">
        <v>4</v>
      </c>
      <c r="AY84">
        <v>3</v>
      </c>
      <c r="AZ84">
        <v>5</v>
      </c>
      <c r="BA84">
        <v>3</v>
      </c>
      <c r="BB84">
        <v>3</v>
      </c>
      <c r="BC84">
        <v>0</v>
      </c>
      <c r="BD84">
        <v>3</v>
      </c>
      <c r="BE84">
        <v>5</v>
      </c>
      <c r="BF84">
        <f t="shared" si="14"/>
        <v>160.02000000000001</v>
      </c>
      <c r="BH84">
        <v>0</v>
      </c>
      <c r="BI84">
        <v>47.62</v>
      </c>
      <c r="BK84">
        <f>BI84</f>
        <v>47.62</v>
      </c>
    </row>
    <row r="85" spans="1:63">
      <c r="A85" s="1">
        <v>43679.35465277778</v>
      </c>
      <c r="B85" s="1">
        <v>43679.359594907408</v>
      </c>
      <c r="C85">
        <v>0</v>
      </c>
      <c r="D85">
        <v>100</v>
      </c>
      <c r="E85">
        <v>427</v>
      </c>
      <c r="F85">
        <v>1</v>
      </c>
      <c r="G85" s="1">
        <v>43679.359606481485</v>
      </c>
      <c r="H85" t="s">
        <v>149</v>
      </c>
      <c r="I85" t="s">
        <v>61</v>
      </c>
      <c r="J85" t="s">
        <v>62</v>
      </c>
      <c r="K85">
        <v>1</v>
      </c>
      <c r="M85">
        <v>21</v>
      </c>
      <c r="N85">
        <v>1</v>
      </c>
      <c r="O85">
        <v>4</v>
      </c>
      <c r="P85">
        <v>1</v>
      </c>
      <c r="Q85">
        <v>8</v>
      </c>
      <c r="R85" t="s">
        <v>150</v>
      </c>
      <c r="S85">
        <v>4</v>
      </c>
      <c r="T85">
        <v>2</v>
      </c>
      <c r="U85">
        <v>1</v>
      </c>
      <c r="V85">
        <v>2</v>
      </c>
      <c r="W85">
        <v>2</v>
      </c>
      <c r="X85">
        <v>3</v>
      </c>
      <c r="Y85">
        <v>2</v>
      </c>
      <c r="Z85">
        <v>3</v>
      </c>
      <c r="AA85">
        <v>2</v>
      </c>
      <c r="AB85">
        <v>1</v>
      </c>
      <c r="AC85">
        <v>3</v>
      </c>
      <c r="AD85">
        <v>1</v>
      </c>
      <c r="AE85">
        <v>1</v>
      </c>
      <c r="AF85">
        <v>4</v>
      </c>
      <c r="AG85">
        <v>1</v>
      </c>
      <c r="AH85">
        <v>1</v>
      </c>
      <c r="AI85">
        <v>4</v>
      </c>
      <c r="AJ85">
        <v>4</v>
      </c>
      <c r="AK85">
        <v>2</v>
      </c>
      <c r="AL85">
        <v>2</v>
      </c>
      <c r="AM85">
        <v>3</v>
      </c>
      <c r="AN85">
        <v>5</v>
      </c>
      <c r="AO85">
        <v>2</v>
      </c>
      <c r="AP85">
        <v>1</v>
      </c>
      <c r="AQ85">
        <v>4</v>
      </c>
      <c r="AR85">
        <v>5</v>
      </c>
      <c r="AS85">
        <v>3</v>
      </c>
      <c r="AT85">
        <v>4</v>
      </c>
      <c r="AU85">
        <v>4</v>
      </c>
      <c r="AV85">
        <v>3</v>
      </c>
      <c r="AW85">
        <v>2</v>
      </c>
      <c r="AX85">
        <v>2</v>
      </c>
      <c r="AY85">
        <v>4</v>
      </c>
      <c r="AZ85">
        <v>4</v>
      </c>
      <c r="BA85">
        <v>3</v>
      </c>
      <c r="BB85">
        <v>4</v>
      </c>
      <c r="BC85">
        <v>0</v>
      </c>
      <c r="BD85">
        <v>5</v>
      </c>
      <c r="BE85">
        <v>5</v>
      </c>
      <c r="BF85">
        <f t="shared" si="14"/>
        <v>165.1</v>
      </c>
      <c r="BH85">
        <v>0</v>
      </c>
      <c r="BI85">
        <v>65</v>
      </c>
      <c r="BK85">
        <f>BI85</f>
        <v>65</v>
      </c>
    </row>
    <row r="86" spans="1:63">
      <c r="A86" s="1">
        <v>43679.355613425927</v>
      </c>
      <c r="B86" s="1">
        <v>43679.360173611109</v>
      </c>
      <c r="C86">
        <v>0</v>
      </c>
      <c r="D86">
        <v>100</v>
      </c>
      <c r="E86">
        <v>394</v>
      </c>
      <c r="F86">
        <v>1</v>
      </c>
      <c r="G86" s="1">
        <v>43679.360185185185</v>
      </c>
      <c r="H86" t="s">
        <v>151</v>
      </c>
      <c r="I86" t="s">
        <v>61</v>
      </c>
      <c r="J86" t="s">
        <v>62</v>
      </c>
      <c r="K86">
        <v>1</v>
      </c>
      <c r="M86">
        <v>30</v>
      </c>
      <c r="N86">
        <v>1</v>
      </c>
      <c r="O86">
        <v>4</v>
      </c>
      <c r="P86">
        <v>1</v>
      </c>
      <c r="Q86">
        <v>1</v>
      </c>
      <c r="S86">
        <v>4</v>
      </c>
      <c r="T86">
        <v>4</v>
      </c>
      <c r="U86">
        <v>5</v>
      </c>
      <c r="V86">
        <v>4</v>
      </c>
      <c r="W86">
        <v>3</v>
      </c>
      <c r="X86">
        <v>3</v>
      </c>
      <c r="Y86">
        <v>3</v>
      </c>
      <c r="Z86">
        <v>5</v>
      </c>
      <c r="AA86">
        <v>5</v>
      </c>
      <c r="AB86">
        <v>1</v>
      </c>
      <c r="AC86">
        <v>3</v>
      </c>
      <c r="AD86">
        <v>2</v>
      </c>
      <c r="AE86">
        <v>2</v>
      </c>
      <c r="AF86">
        <v>2</v>
      </c>
      <c r="AG86">
        <v>2</v>
      </c>
      <c r="AH86">
        <v>3</v>
      </c>
      <c r="AI86">
        <v>2</v>
      </c>
      <c r="AJ86">
        <v>2</v>
      </c>
      <c r="AK86">
        <v>2</v>
      </c>
      <c r="AL86">
        <v>2</v>
      </c>
      <c r="AM86">
        <v>5</v>
      </c>
      <c r="AN86">
        <v>2</v>
      </c>
      <c r="AO86">
        <v>2</v>
      </c>
      <c r="AP86">
        <v>1</v>
      </c>
      <c r="AQ86">
        <v>1</v>
      </c>
      <c r="AR86">
        <v>1</v>
      </c>
      <c r="AS86">
        <v>5</v>
      </c>
      <c r="AT86">
        <v>4</v>
      </c>
      <c r="AU86">
        <v>5</v>
      </c>
      <c r="AV86">
        <v>4</v>
      </c>
      <c r="AW86">
        <v>4</v>
      </c>
      <c r="AX86">
        <v>3</v>
      </c>
      <c r="AY86">
        <v>4</v>
      </c>
      <c r="AZ86">
        <v>5</v>
      </c>
      <c r="BA86">
        <v>4</v>
      </c>
      <c r="BB86">
        <v>3</v>
      </c>
      <c r="BC86">
        <v>0</v>
      </c>
      <c r="BD86">
        <v>5</v>
      </c>
      <c r="BE86">
        <v>5</v>
      </c>
      <c r="BF86">
        <f t="shared" si="14"/>
        <v>165.1</v>
      </c>
      <c r="BH86">
        <v>0</v>
      </c>
      <c r="BI86">
        <v>63</v>
      </c>
      <c r="BK86">
        <f>BI86</f>
        <v>63</v>
      </c>
    </row>
    <row r="87" spans="1:63">
      <c r="A87" s="1">
        <v>43679.35728009259</v>
      </c>
      <c r="B87" s="1">
        <v>43679.360844907409</v>
      </c>
      <c r="C87">
        <v>0</v>
      </c>
      <c r="D87">
        <v>100</v>
      </c>
      <c r="E87">
        <v>308</v>
      </c>
      <c r="F87">
        <v>1</v>
      </c>
      <c r="G87" s="1">
        <v>43679.360856481479</v>
      </c>
      <c r="H87" t="s">
        <v>152</v>
      </c>
      <c r="I87" t="s">
        <v>61</v>
      </c>
      <c r="J87" t="s">
        <v>62</v>
      </c>
      <c r="K87">
        <v>1</v>
      </c>
      <c r="M87">
        <v>22</v>
      </c>
      <c r="N87">
        <v>2</v>
      </c>
      <c r="O87">
        <v>4</v>
      </c>
      <c r="P87">
        <v>1</v>
      </c>
      <c r="Q87">
        <v>3</v>
      </c>
      <c r="S87">
        <v>4</v>
      </c>
      <c r="T87">
        <v>3</v>
      </c>
      <c r="U87">
        <v>2</v>
      </c>
      <c r="V87">
        <v>2</v>
      </c>
      <c r="W87">
        <v>2</v>
      </c>
      <c r="X87">
        <v>1</v>
      </c>
      <c r="Y87">
        <v>2</v>
      </c>
      <c r="Z87">
        <v>2</v>
      </c>
      <c r="AA87">
        <v>1</v>
      </c>
      <c r="AB87">
        <v>3</v>
      </c>
      <c r="AC87">
        <v>4</v>
      </c>
      <c r="AD87">
        <v>1</v>
      </c>
      <c r="AE87">
        <v>1</v>
      </c>
      <c r="AF87">
        <v>4</v>
      </c>
      <c r="AG87">
        <v>1</v>
      </c>
      <c r="AH87">
        <v>4</v>
      </c>
      <c r="AI87">
        <v>3</v>
      </c>
      <c r="AJ87">
        <v>4</v>
      </c>
      <c r="AK87">
        <v>4</v>
      </c>
      <c r="AL87">
        <v>3</v>
      </c>
      <c r="AM87">
        <v>1</v>
      </c>
      <c r="AN87">
        <v>4</v>
      </c>
      <c r="AO87">
        <v>2</v>
      </c>
      <c r="AP87">
        <v>3</v>
      </c>
      <c r="AQ87">
        <v>3</v>
      </c>
      <c r="AR87">
        <v>4</v>
      </c>
      <c r="AS87">
        <v>3</v>
      </c>
      <c r="AT87">
        <v>5</v>
      </c>
      <c r="AU87">
        <v>5</v>
      </c>
      <c r="AV87">
        <v>5</v>
      </c>
      <c r="AW87">
        <v>5</v>
      </c>
      <c r="AX87">
        <v>5</v>
      </c>
      <c r="AY87">
        <v>5</v>
      </c>
      <c r="AZ87">
        <v>5</v>
      </c>
      <c r="BA87">
        <v>5</v>
      </c>
      <c r="BB87">
        <v>5</v>
      </c>
      <c r="BC87">
        <v>0</v>
      </c>
      <c r="BD87">
        <v>2</v>
      </c>
      <c r="BE87">
        <v>5</v>
      </c>
      <c r="BF87">
        <f t="shared" si="14"/>
        <v>157.48000000000002</v>
      </c>
      <c r="BH87">
        <v>0</v>
      </c>
      <c r="BI87">
        <v>57.6</v>
      </c>
      <c r="BK87">
        <f t="shared" ref="BK87:BK92" si="15">BI87</f>
        <v>57.6</v>
      </c>
    </row>
    <row r="88" spans="1:63">
      <c r="A88" s="1">
        <v>43679.355821759258</v>
      </c>
      <c r="B88" s="1">
        <v>43679.361435185187</v>
      </c>
      <c r="C88">
        <v>0</v>
      </c>
      <c r="D88">
        <v>100</v>
      </c>
      <c r="E88">
        <v>484</v>
      </c>
      <c r="F88">
        <v>1</v>
      </c>
      <c r="G88" s="1">
        <v>43679.361446759256</v>
      </c>
      <c r="H88" t="s">
        <v>153</v>
      </c>
      <c r="I88" t="s">
        <v>61</v>
      </c>
      <c r="J88" t="s">
        <v>62</v>
      </c>
      <c r="K88">
        <v>1</v>
      </c>
      <c r="M88">
        <v>37</v>
      </c>
      <c r="N88">
        <v>1</v>
      </c>
      <c r="O88">
        <v>4</v>
      </c>
      <c r="P88">
        <v>1</v>
      </c>
      <c r="Q88">
        <v>6</v>
      </c>
      <c r="S88">
        <v>4</v>
      </c>
      <c r="T88">
        <v>3</v>
      </c>
      <c r="U88">
        <v>4</v>
      </c>
      <c r="V88">
        <v>5</v>
      </c>
      <c r="W88">
        <v>5</v>
      </c>
      <c r="X88">
        <v>4</v>
      </c>
      <c r="Y88">
        <v>5</v>
      </c>
      <c r="Z88">
        <v>5</v>
      </c>
      <c r="AA88">
        <v>3</v>
      </c>
      <c r="AB88">
        <v>1</v>
      </c>
      <c r="AC88">
        <v>5</v>
      </c>
      <c r="AD88">
        <v>1</v>
      </c>
      <c r="AE88">
        <v>1</v>
      </c>
      <c r="AF88">
        <v>3</v>
      </c>
      <c r="AG88">
        <v>1</v>
      </c>
      <c r="AH88">
        <v>4</v>
      </c>
      <c r="AI88">
        <v>2</v>
      </c>
      <c r="AJ88">
        <v>2</v>
      </c>
      <c r="AK88">
        <v>2</v>
      </c>
      <c r="AL88">
        <v>2</v>
      </c>
      <c r="AM88">
        <v>5</v>
      </c>
      <c r="AN88">
        <v>2</v>
      </c>
      <c r="AO88">
        <v>1</v>
      </c>
      <c r="AP88">
        <v>1</v>
      </c>
      <c r="AQ88">
        <v>1</v>
      </c>
      <c r="AR88">
        <v>1</v>
      </c>
      <c r="AS88">
        <v>4</v>
      </c>
      <c r="AT88">
        <v>4</v>
      </c>
      <c r="AU88">
        <v>1</v>
      </c>
      <c r="AV88">
        <v>4</v>
      </c>
      <c r="AW88">
        <v>1</v>
      </c>
      <c r="AX88">
        <v>1</v>
      </c>
      <c r="AY88">
        <v>1</v>
      </c>
      <c r="AZ88">
        <v>4</v>
      </c>
      <c r="BA88">
        <v>4</v>
      </c>
      <c r="BB88">
        <v>3</v>
      </c>
      <c r="BD88">
        <v>2</v>
      </c>
      <c r="BE88">
        <v>5</v>
      </c>
      <c r="BF88">
        <f t="shared" si="14"/>
        <v>157.48000000000002</v>
      </c>
      <c r="BH88">
        <v>0</v>
      </c>
      <c r="BI88">
        <v>58.966999999999999</v>
      </c>
      <c r="BK88">
        <f t="shared" si="15"/>
        <v>58.966999999999999</v>
      </c>
    </row>
    <row r="89" spans="1:63">
      <c r="A89" s="1">
        <v>43679.358946759261</v>
      </c>
      <c r="B89" s="1">
        <v>43679.362291666665</v>
      </c>
      <c r="C89">
        <v>0</v>
      </c>
      <c r="D89">
        <v>100</v>
      </c>
      <c r="E89">
        <v>288</v>
      </c>
      <c r="F89">
        <v>1</v>
      </c>
      <c r="G89" s="1">
        <v>43679.362291666665</v>
      </c>
      <c r="H89" t="s">
        <v>154</v>
      </c>
      <c r="I89" t="s">
        <v>61</v>
      </c>
      <c r="J89" t="s">
        <v>62</v>
      </c>
      <c r="K89">
        <v>1</v>
      </c>
      <c r="M89">
        <v>25</v>
      </c>
      <c r="N89">
        <v>1</v>
      </c>
      <c r="O89">
        <v>4</v>
      </c>
      <c r="P89">
        <v>1</v>
      </c>
      <c r="Q89">
        <v>3</v>
      </c>
      <c r="S89">
        <v>5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3</v>
      </c>
      <c r="AC89">
        <v>2</v>
      </c>
      <c r="AD89">
        <v>1</v>
      </c>
      <c r="AE89">
        <v>1</v>
      </c>
      <c r="AF89">
        <v>2</v>
      </c>
      <c r="AG89">
        <v>1</v>
      </c>
      <c r="AH89">
        <v>4</v>
      </c>
      <c r="AI89">
        <v>4</v>
      </c>
      <c r="AJ89">
        <v>2</v>
      </c>
      <c r="AK89">
        <v>2</v>
      </c>
      <c r="AL89">
        <v>4</v>
      </c>
      <c r="AM89">
        <v>4</v>
      </c>
      <c r="AN89">
        <v>4</v>
      </c>
      <c r="AO89">
        <v>1</v>
      </c>
      <c r="AP89">
        <v>2</v>
      </c>
      <c r="AQ89">
        <v>2</v>
      </c>
      <c r="AR89">
        <v>2</v>
      </c>
      <c r="AS89">
        <v>2</v>
      </c>
      <c r="AT89">
        <v>5</v>
      </c>
      <c r="AU89">
        <v>5</v>
      </c>
      <c r="AV89">
        <v>5</v>
      </c>
      <c r="AW89">
        <v>5</v>
      </c>
      <c r="AX89">
        <v>5</v>
      </c>
      <c r="AY89">
        <v>5</v>
      </c>
      <c r="AZ89">
        <v>5</v>
      </c>
      <c r="BA89">
        <v>5</v>
      </c>
      <c r="BB89">
        <v>5</v>
      </c>
      <c r="BC89">
        <v>0</v>
      </c>
      <c r="BD89">
        <v>4</v>
      </c>
      <c r="BE89">
        <v>5</v>
      </c>
      <c r="BF89">
        <f t="shared" si="14"/>
        <v>162.56</v>
      </c>
      <c r="BH89">
        <v>0</v>
      </c>
      <c r="BI89">
        <v>57</v>
      </c>
      <c r="BK89">
        <f t="shared" si="15"/>
        <v>57</v>
      </c>
    </row>
    <row r="90" spans="1:63">
      <c r="A90" s="1">
        <v>43679.355104166665</v>
      </c>
      <c r="B90" s="1">
        <v>43679.362673611111</v>
      </c>
      <c r="C90">
        <v>0</v>
      </c>
      <c r="D90">
        <v>100</v>
      </c>
      <c r="E90">
        <v>654</v>
      </c>
      <c r="F90">
        <v>1</v>
      </c>
      <c r="G90" s="1">
        <v>43679.362685185188</v>
      </c>
      <c r="H90" t="s">
        <v>155</v>
      </c>
      <c r="I90" t="s">
        <v>61</v>
      </c>
      <c r="J90" t="s">
        <v>62</v>
      </c>
      <c r="K90">
        <v>1</v>
      </c>
      <c r="M90">
        <v>23</v>
      </c>
      <c r="N90">
        <v>1</v>
      </c>
      <c r="O90">
        <v>4</v>
      </c>
      <c r="P90">
        <v>1</v>
      </c>
      <c r="Q90">
        <v>1</v>
      </c>
      <c r="S90">
        <v>3</v>
      </c>
      <c r="T90">
        <v>3</v>
      </c>
      <c r="U90">
        <v>2</v>
      </c>
      <c r="V90">
        <v>2</v>
      </c>
      <c r="W90">
        <v>2</v>
      </c>
      <c r="X90">
        <v>2</v>
      </c>
      <c r="Y90">
        <v>3</v>
      </c>
      <c r="Z90">
        <v>1</v>
      </c>
      <c r="AA90">
        <v>2</v>
      </c>
      <c r="AB90">
        <v>4</v>
      </c>
      <c r="AC90">
        <v>4</v>
      </c>
      <c r="AD90">
        <v>2</v>
      </c>
      <c r="AE90">
        <v>2</v>
      </c>
      <c r="AF90">
        <v>4</v>
      </c>
      <c r="AG90">
        <v>2</v>
      </c>
      <c r="AH90">
        <v>4</v>
      </c>
      <c r="AI90">
        <v>3</v>
      </c>
      <c r="AJ90">
        <v>3</v>
      </c>
      <c r="AK90">
        <v>3</v>
      </c>
      <c r="AL90">
        <v>4</v>
      </c>
      <c r="AM90">
        <v>1</v>
      </c>
      <c r="AN90">
        <v>4</v>
      </c>
      <c r="AO90">
        <v>2</v>
      </c>
      <c r="AP90">
        <v>2</v>
      </c>
      <c r="AQ90">
        <v>2</v>
      </c>
      <c r="AR90">
        <v>2</v>
      </c>
      <c r="AS90">
        <v>3</v>
      </c>
      <c r="AT90">
        <v>5</v>
      </c>
      <c r="AU90">
        <v>5</v>
      </c>
      <c r="AV90">
        <v>5</v>
      </c>
      <c r="AW90">
        <v>4</v>
      </c>
      <c r="AX90">
        <v>4</v>
      </c>
      <c r="AY90">
        <v>5</v>
      </c>
      <c r="AZ90">
        <v>5</v>
      </c>
      <c r="BA90">
        <v>4</v>
      </c>
      <c r="BB90">
        <v>4</v>
      </c>
      <c r="BC90">
        <v>0</v>
      </c>
      <c r="BD90">
        <v>66</v>
      </c>
      <c r="BE90">
        <v>0</v>
      </c>
      <c r="BF90">
        <f>BD90*2.54</f>
        <v>167.64000000000001</v>
      </c>
      <c r="BH90">
        <v>0</v>
      </c>
      <c r="BI90">
        <v>75</v>
      </c>
      <c r="BK90">
        <f t="shared" si="15"/>
        <v>75</v>
      </c>
    </row>
    <row r="91" spans="1:63">
      <c r="A91" s="1">
        <v>43679.359571759262</v>
      </c>
      <c r="B91" s="1">
        <v>43679.362766203703</v>
      </c>
      <c r="C91">
        <v>0</v>
      </c>
      <c r="D91">
        <v>100</v>
      </c>
      <c r="E91">
        <v>276</v>
      </c>
      <c r="F91">
        <v>1</v>
      </c>
      <c r="G91" s="1">
        <v>43679.36277777778</v>
      </c>
      <c r="H91" t="s">
        <v>156</v>
      </c>
      <c r="I91" t="s">
        <v>61</v>
      </c>
      <c r="J91" t="s">
        <v>62</v>
      </c>
      <c r="K91">
        <v>1</v>
      </c>
      <c r="M91">
        <v>21</v>
      </c>
      <c r="N91">
        <v>1</v>
      </c>
      <c r="O91">
        <v>4</v>
      </c>
      <c r="P91">
        <v>1</v>
      </c>
      <c r="Q91">
        <v>1</v>
      </c>
      <c r="S91">
        <v>4</v>
      </c>
      <c r="T91">
        <v>3</v>
      </c>
      <c r="U91">
        <v>4</v>
      </c>
      <c r="V91">
        <v>4</v>
      </c>
      <c r="W91">
        <v>4</v>
      </c>
      <c r="X91">
        <v>4</v>
      </c>
      <c r="Y91">
        <v>5</v>
      </c>
      <c r="Z91">
        <v>5</v>
      </c>
      <c r="AA91">
        <v>5</v>
      </c>
      <c r="AB91">
        <v>2</v>
      </c>
      <c r="AC91">
        <v>5</v>
      </c>
      <c r="AD91">
        <v>3</v>
      </c>
      <c r="AE91">
        <v>4</v>
      </c>
      <c r="AF91">
        <v>3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1</v>
      </c>
      <c r="AM91">
        <v>4</v>
      </c>
      <c r="AN91">
        <v>2</v>
      </c>
      <c r="AO91">
        <v>3</v>
      </c>
      <c r="AP91">
        <v>2</v>
      </c>
      <c r="AQ91">
        <v>2</v>
      </c>
      <c r="AR91">
        <v>2</v>
      </c>
      <c r="AS91">
        <v>3</v>
      </c>
      <c r="AT91">
        <v>3</v>
      </c>
      <c r="AU91">
        <v>4</v>
      </c>
      <c r="AV91">
        <v>4</v>
      </c>
      <c r="AW91">
        <v>4</v>
      </c>
      <c r="AX91">
        <v>3</v>
      </c>
      <c r="AY91">
        <v>3</v>
      </c>
      <c r="AZ91">
        <v>3</v>
      </c>
      <c r="BA91">
        <v>4</v>
      </c>
      <c r="BB91">
        <v>3</v>
      </c>
      <c r="BC91">
        <v>0</v>
      </c>
      <c r="BD91">
        <v>4</v>
      </c>
      <c r="BE91">
        <v>5</v>
      </c>
      <c r="BF91">
        <f t="shared" si="14"/>
        <v>162.56</v>
      </c>
      <c r="BH91">
        <v>0</v>
      </c>
      <c r="BI91">
        <v>63</v>
      </c>
      <c r="BK91">
        <f t="shared" si="15"/>
        <v>63</v>
      </c>
    </row>
    <row r="92" spans="1:63">
      <c r="A92" s="1">
        <v>43679.358715277776</v>
      </c>
      <c r="B92" s="1">
        <v>43679.362974537034</v>
      </c>
      <c r="C92">
        <v>0</v>
      </c>
      <c r="D92">
        <v>100</v>
      </c>
      <c r="E92">
        <v>367</v>
      </c>
      <c r="F92">
        <v>1</v>
      </c>
      <c r="G92" s="1">
        <v>43679.362974537034</v>
      </c>
      <c r="H92" t="s">
        <v>157</v>
      </c>
      <c r="I92" t="s">
        <v>61</v>
      </c>
      <c r="J92" t="s">
        <v>62</v>
      </c>
      <c r="K92">
        <v>1</v>
      </c>
      <c r="M92">
        <v>18</v>
      </c>
      <c r="N92">
        <v>1</v>
      </c>
      <c r="O92">
        <v>4</v>
      </c>
      <c r="P92">
        <v>1</v>
      </c>
      <c r="Q92">
        <v>2</v>
      </c>
      <c r="S92">
        <v>3</v>
      </c>
      <c r="T92">
        <v>4</v>
      </c>
      <c r="U92">
        <v>5</v>
      </c>
      <c r="V92">
        <v>4</v>
      </c>
      <c r="W92">
        <v>4</v>
      </c>
      <c r="X92">
        <v>5</v>
      </c>
      <c r="Y92">
        <v>4</v>
      </c>
      <c r="Z92">
        <v>4</v>
      </c>
      <c r="AA92">
        <v>2</v>
      </c>
      <c r="AB92">
        <v>2</v>
      </c>
      <c r="AC92">
        <v>3</v>
      </c>
      <c r="AD92">
        <v>1</v>
      </c>
      <c r="AE92">
        <v>1</v>
      </c>
      <c r="AF92">
        <v>4</v>
      </c>
      <c r="AG92">
        <v>1</v>
      </c>
      <c r="AH92">
        <v>2</v>
      </c>
      <c r="AI92">
        <v>4</v>
      </c>
      <c r="AJ92">
        <v>2</v>
      </c>
      <c r="AK92">
        <v>2</v>
      </c>
      <c r="AL92">
        <v>2</v>
      </c>
      <c r="AM92">
        <v>4</v>
      </c>
      <c r="AN92">
        <v>2</v>
      </c>
      <c r="AO92">
        <v>1</v>
      </c>
      <c r="AP92">
        <v>3</v>
      </c>
      <c r="AQ92">
        <v>2</v>
      </c>
      <c r="AR92">
        <v>2</v>
      </c>
      <c r="AS92">
        <v>4</v>
      </c>
      <c r="AT92">
        <v>4</v>
      </c>
      <c r="AU92">
        <v>3</v>
      </c>
      <c r="AV92">
        <v>4</v>
      </c>
      <c r="AW92">
        <v>5</v>
      </c>
      <c r="AX92">
        <v>3</v>
      </c>
      <c r="AY92">
        <v>2</v>
      </c>
      <c r="AZ92">
        <v>3</v>
      </c>
      <c r="BA92">
        <v>3</v>
      </c>
      <c r="BB92">
        <v>4</v>
      </c>
      <c r="BC92">
        <v>0</v>
      </c>
      <c r="BD92">
        <v>65</v>
      </c>
      <c r="BE92">
        <v>0</v>
      </c>
      <c r="BF92">
        <f>BD92*2.54</f>
        <v>165.1</v>
      </c>
      <c r="BH92">
        <v>0</v>
      </c>
      <c r="BI92">
        <v>58.5</v>
      </c>
      <c r="BK92">
        <f t="shared" si="15"/>
        <v>58.5</v>
      </c>
    </row>
    <row r="93" spans="1:63">
      <c r="A93" s="1">
        <v>43679.359780092593</v>
      </c>
      <c r="B93" s="1">
        <v>43679.363263888888</v>
      </c>
      <c r="C93">
        <v>0</v>
      </c>
      <c r="D93">
        <v>100</v>
      </c>
      <c r="E93">
        <v>300</v>
      </c>
      <c r="F93">
        <v>1</v>
      </c>
      <c r="G93" s="1">
        <v>43679.363263888888</v>
      </c>
      <c r="H93" t="s">
        <v>158</v>
      </c>
      <c r="I93" t="s">
        <v>61</v>
      </c>
      <c r="J93" t="s">
        <v>62</v>
      </c>
      <c r="K93">
        <v>1</v>
      </c>
      <c r="M93">
        <v>20</v>
      </c>
      <c r="N93">
        <v>1</v>
      </c>
      <c r="O93">
        <v>4</v>
      </c>
      <c r="P93">
        <v>1</v>
      </c>
      <c r="Q93">
        <v>1</v>
      </c>
      <c r="S93">
        <v>5</v>
      </c>
      <c r="T93">
        <v>2</v>
      </c>
      <c r="U93">
        <v>2</v>
      </c>
      <c r="V93">
        <v>1</v>
      </c>
      <c r="W93">
        <v>1</v>
      </c>
      <c r="X93">
        <v>1</v>
      </c>
      <c r="Y93">
        <v>1</v>
      </c>
      <c r="Z93">
        <v>2</v>
      </c>
      <c r="AA93">
        <v>2</v>
      </c>
      <c r="AB93">
        <v>3</v>
      </c>
      <c r="AC93">
        <v>3</v>
      </c>
      <c r="AD93">
        <v>1</v>
      </c>
      <c r="AE93">
        <v>1</v>
      </c>
      <c r="AF93">
        <v>4</v>
      </c>
      <c r="AG93">
        <v>1</v>
      </c>
      <c r="AH93">
        <v>4</v>
      </c>
      <c r="AI93">
        <v>4</v>
      </c>
      <c r="AJ93">
        <v>4</v>
      </c>
      <c r="AK93">
        <v>4</v>
      </c>
      <c r="AL93">
        <v>5</v>
      </c>
      <c r="AM93">
        <v>2</v>
      </c>
      <c r="AN93">
        <v>4</v>
      </c>
      <c r="AO93">
        <v>2</v>
      </c>
      <c r="AP93">
        <v>2</v>
      </c>
      <c r="AQ93">
        <v>3</v>
      </c>
      <c r="AR93">
        <v>2</v>
      </c>
      <c r="AS93">
        <v>3</v>
      </c>
      <c r="AT93">
        <v>5</v>
      </c>
      <c r="AU93">
        <v>5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5</v>
      </c>
      <c r="BB93">
        <v>5</v>
      </c>
      <c r="BC93">
        <v>0</v>
      </c>
      <c r="BD93">
        <v>6</v>
      </c>
      <c r="BE93">
        <v>5</v>
      </c>
      <c r="BF93">
        <f t="shared" si="14"/>
        <v>167.64000000000001</v>
      </c>
      <c r="BH93">
        <v>0</v>
      </c>
      <c r="BI93">
        <v>136</v>
      </c>
      <c r="BK93">
        <f>BI93*0.454</f>
        <v>61.744</v>
      </c>
    </row>
    <row r="94" spans="1:63">
      <c r="A94" s="1">
        <v>43679.360821759263</v>
      </c>
      <c r="B94" s="1">
        <v>43679.363483796296</v>
      </c>
      <c r="C94">
        <v>0</v>
      </c>
      <c r="D94">
        <v>100</v>
      </c>
      <c r="E94">
        <v>229</v>
      </c>
      <c r="F94">
        <v>1</v>
      </c>
      <c r="G94" s="1">
        <v>43679.363483796296</v>
      </c>
      <c r="H94" t="s">
        <v>159</v>
      </c>
      <c r="I94" t="s">
        <v>61</v>
      </c>
      <c r="J94" t="s">
        <v>62</v>
      </c>
      <c r="K94">
        <v>1</v>
      </c>
      <c r="M94">
        <v>29</v>
      </c>
      <c r="N94">
        <v>1</v>
      </c>
      <c r="O94">
        <v>4</v>
      </c>
      <c r="P94">
        <v>1</v>
      </c>
      <c r="Q94">
        <v>2</v>
      </c>
      <c r="S94">
        <v>4</v>
      </c>
      <c r="T94">
        <v>5</v>
      </c>
      <c r="U94">
        <v>5</v>
      </c>
      <c r="V94">
        <v>3</v>
      </c>
      <c r="W94">
        <v>5</v>
      </c>
      <c r="X94">
        <v>5</v>
      </c>
      <c r="Y94">
        <v>4</v>
      </c>
      <c r="Z94">
        <v>5</v>
      </c>
      <c r="AA94">
        <v>4</v>
      </c>
      <c r="AB94">
        <v>1</v>
      </c>
      <c r="AC94">
        <v>3</v>
      </c>
      <c r="AD94">
        <v>1</v>
      </c>
      <c r="AE94">
        <v>1</v>
      </c>
      <c r="AF94">
        <v>3</v>
      </c>
      <c r="AG94">
        <v>1</v>
      </c>
      <c r="AH94">
        <v>5</v>
      </c>
      <c r="AI94">
        <v>2</v>
      </c>
      <c r="AJ94">
        <v>2</v>
      </c>
      <c r="AK94">
        <v>2</v>
      </c>
      <c r="AL94">
        <v>1</v>
      </c>
      <c r="AM94">
        <v>4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4</v>
      </c>
      <c r="AT94">
        <v>4</v>
      </c>
      <c r="AU94">
        <v>1</v>
      </c>
      <c r="AV94">
        <v>4</v>
      </c>
      <c r="AW94">
        <v>3</v>
      </c>
      <c r="AX94">
        <v>2</v>
      </c>
      <c r="AY94">
        <v>3</v>
      </c>
      <c r="AZ94">
        <v>4</v>
      </c>
      <c r="BA94">
        <v>2</v>
      </c>
      <c r="BB94">
        <v>2</v>
      </c>
      <c r="BC94">
        <v>0</v>
      </c>
      <c r="BD94">
        <v>0</v>
      </c>
      <c r="BE94">
        <v>5</v>
      </c>
      <c r="BF94">
        <f t="shared" si="14"/>
        <v>152.4</v>
      </c>
      <c r="BH94">
        <v>0</v>
      </c>
      <c r="BI94">
        <v>82.73</v>
      </c>
      <c r="BK94">
        <f>BI94</f>
        <v>82.73</v>
      </c>
    </row>
    <row r="95" spans="1:63">
      <c r="A95" s="1">
        <v>43679.360914351855</v>
      </c>
      <c r="B95" s="1">
        <v>43679.363587962966</v>
      </c>
      <c r="C95">
        <v>0</v>
      </c>
      <c r="D95">
        <v>100</v>
      </c>
      <c r="E95">
        <v>230</v>
      </c>
      <c r="F95">
        <v>1</v>
      </c>
      <c r="G95" s="1">
        <v>43679.363587962966</v>
      </c>
      <c r="H95" t="s">
        <v>160</v>
      </c>
      <c r="I95" t="s">
        <v>61</v>
      </c>
      <c r="J95" t="s">
        <v>62</v>
      </c>
      <c r="K95">
        <v>1</v>
      </c>
      <c r="M95">
        <v>24</v>
      </c>
      <c r="N95">
        <v>1</v>
      </c>
      <c r="O95">
        <v>4</v>
      </c>
      <c r="P95">
        <v>1</v>
      </c>
      <c r="Q95">
        <v>1</v>
      </c>
      <c r="S95">
        <v>2</v>
      </c>
      <c r="T95">
        <v>1</v>
      </c>
      <c r="U95">
        <v>1</v>
      </c>
      <c r="V95">
        <v>1</v>
      </c>
      <c r="W95">
        <v>2</v>
      </c>
      <c r="X95">
        <v>1</v>
      </c>
      <c r="Y95">
        <v>1</v>
      </c>
      <c r="Z95">
        <v>1</v>
      </c>
      <c r="AA95">
        <v>1</v>
      </c>
      <c r="AB95">
        <v>3</v>
      </c>
      <c r="AC95">
        <v>3</v>
      </c>
      <c r="AD95">
        <v>2</v>
      </c>
      <c r="AE95">
        <v>2</v>
      </c>
      <c r="AF95">
        <v>3</v>
      </c>
      <c r="AG95">
        <v>2</v>
      </c>
      <c r="AH95">
        <v>3</v>
      </c>
      <c r="AI95">
        <v>2</v>
      </c>
      <c r="AJ95">
        <v>2</v>
      </c>
      <c r="AK95">
        <v>2</v>
      </c>
      <c r="AL95">
        <v>1</v>
      </c>
      <c r="AM95">
        <v>5</v>
      </c>
      <c r="AN95">
        <v>2</v>
      </c>
      <c r="AO95">
        <v>1</v>
      </c>
      <c r="AP95">
        <v>1</v>
      </c>
      <c r="AQ95">
        <v>1</v>
      </c>
      <c r="AR95">
        <v>2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5</v>
      </c>
      <c r="AY95">
        <v>3</v>
      </c>
      <c r="AZ95">
        <v>5</v>
      </c>
      <c r="BA95">
        <v>5</v>
      </c>
      <c r="BB95">
        <v>5</v>
      </c>
      <c r="BC95">
        <v>0</v>
      </c>
      <c r="BD95">
        <v>6</v>
      </c>
      <c r="BE95">
        <v>5</v>
      </c>
      <c r="BF95">
        <f t="shared" si="14"/>
        <v>167.64000000000001</v>
      </c>
      <c r="BH95">
        <v>0</v>
      </c>
      <c r="BI95">
        <v>105</v>
      </c>
      <c r="BK95">
        <f>BI95*0.454</f>
        <v>47.67</v>
      </c>
    </row>
    <row r="96" spans="1:63">
      <c r="A96" s="1">
        <v>43679.360439814816</v>
      </c>
      <c r="B96" s="1">
        <v>43679.363703703704</v>
      </c>
      <c r="C96">
        <v>0</v>
      </c>
      <c r="D96">
        <v>100</v>
      </c>
      <c r="E96">
        <v>282</v>
      </c>
      <c r="F96">
        <v>1</v>
      </c>
      <c r="G96" s="1">
        <v>43679.363715277781</v>
      </c>
      <c r="H96" t="s">
        <v>161</v>
      </c>
      <c r="I96" t="s">
        <v>61</v>
      </c>
      <c r="J96" t="s">
        <v>62</v>
      </c>
      <c r="K96">
        <v>1</v>
      </c>
      <c r="M96">
        <v>19</v>
      </c>
      <c r="N96">
        <v>1</v>
      </c>
      <c r="O96">
        <v>4</v>
      </c>
      <c r="P96">
        <v>1</v>
      </c>
      <c r="Q96">
        <v>3</v>
      </c>
      <c r="S96">
        <v>5</v>
      </c>
      <c r="T96">
        <v>2</v>
      </c>
      <c r="U96">
        <v>2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4</v>
      </c>
      <c r="AC96">
        <v>5</v>
      </c>
      <c r="AD96">
        <v>1</v>
      </c>
      <c r="AE96">
        <v>1</v>
      </c>
      <c r="AF96">
        <v>5</v>
      </c>
      <c r="AG96">
        <v>1</v>
      </c>
      <c r="AH96">
        <v>5</v>
      </c>
      <c r="AI96">
        <v>5</v>
      </c>
      <c r="AJ96">
        <v>2</v>
      </c>
      <c r="AK96">
        <v>2</v>
      </c>
      <c r="AL96">
        <v>3</v>
      </c>
      <c r="AM96">
        <v>4</v>
      </c>
      <c r="AN96">
        <v>3</v>
      </c>
      <c r="AO96">
        <v>1</v>
      </c>
      <c r="AP96">
        <v>5</v>
      </c>
      <c r="AQ96">
        <v>2</v>
      </c>
      <c r="AR96">
        <v>5</v>
      </c>
      <c r="AS96">
        <v>3</v>
      </c>
      <c r="AT96">
        <v>5</v>
      </c>
      <c r="AU96">
        <v>5</v>
      </c>
      <c r="AV96">
        <v>5</v>
      </c>
      <c r="AW96">
        <v>5</v>
      </c>
      <c r="AX96">
        <v>5</v>
      </c>
      <c r="AY96">
        <v>5</v>
      </c>
      <c r="AZ96">
        <v>5</v>
      </c>
      <c r="BA96">
        <v>5</v>
      </c>
      <c r="BB96">
        <v>5</v>
      </c>
      <c r="BC96">
        <v>0</v>
      </c>
      <c r="BD96">
        <v>0</v>
      </c>
      <c r="BE96">
        <v>5</v>
      </c>
      <c r="BF96">
        <f t="shared" si="14"/>
        <v>152.4</v>
      </c>
      <c r="BH96">
        <v>0</v>
      </c>
      <c r="BI96">
        <v>57.6</v>
      </c>
      <c r="BK96">
        <f>BI96</f>
        <v>57.6</v>
      </c>
    </row>
    <row r="97" spans="1:63">
      <c r="A97" s="1">
        <v>43679.355370370373</v>
      </c>
      <c r="B97" s="1">
        <v>43679.363981481481</v>
      </c>
      <c r="C97">
        <v>0</v>
      </c>
      <c r="D97">
        <v>100</v>
      </c>
      <c r="E97">
        <v>743</v>
      </c>
      <c r="F97">
        <v>1</v>
      </c>
      <c r="G97" s="1">
        <v>43679.363981481481</v>
      </c>
      <c r="H97" t="s">
        <v>162</v>
      </c>
      <c r="I97" t="s">
        <v>61</v>
      </c>
      <c r="J97" t="s">
        <v>62</v>
      </c>
      <c r="K97">
        <v>1</v>
      </c>
      <c r="M97">
        <v>30</v>
      </c>
      <c r="N97">
        <v>1</v>
      </c>
      <c r="O97">
        <v>4</v>
      </c>
      <c r="P97">
        <v>1</v>
      </c>
      <c r="Q97">
        <v>8</v>
      </c>
      <c r="R97" t="s">
        <v>163</v>
      </c>
      <c r="S97">
        <v>5</v>
      </c>
      <c r="T97">
        <v>4</v>
      </c>
      <c r="U97">
        <v>4</v>
      </c>
      <c r="V97">
        <v>4</v>
      </c>
      <c r="W97">
        <v>3</v>
      </c>
      <c r="X97">
        <v>3</v>
      </c>
      <c r="Y97">
        <v>4</v>
      </c>
      <c r="Z97">
        <v>5</v>
      </c>
      <c r="AA97">
        <v>2</v>
      </c>
      <c r="AB97">
        <v>1</v>
      </c>
      <c r="AC97">
        <v>2</v>
      </c>
      <c r="AD97">
        <v>2</v>
      </c>
      <c r="AE97">
        <v>1</v>
      </c>
      <c r="AF97">
        <v>4</v>
      </c>
      <c r="AG97">
        <v>1</v>
      </c>
      <c r="AH97">
        <v>1</v>
      </c>
      <c r="AI97">
        <v>5</v>
      </c>
      <c r="AJ97">
        <v>2</v>
      </c>
      <c r="AK97">
        <v>1</v>
      </c>
      <c r="AL97">
        <v>4</v>
      </c>
      <c r="AM97">
        <v>4</v>
      </c>
      <c r="AN97">
        <v>1</v>
      </c>
      <c r="AO97">
        <v>2</v>
      </c>
      <c r="AP97">
        <v>1</v>
      </c>
      <c r="AQ97">
        <v>2</v>
      </c>
      <c r="AR97">
        <v>5</v>
      </c>
      <c r="AS97">
        <v>5</v>
      </c>
      <c r="AT97">
        <v>3</v>
      </c>
      <c r="AU97">
        <v>5</v>
      </c>
      <c r="AV97">
        <v>5</v>
      </c>
      <c r="AW97">
        <v>5</v>
      </c>
      <c r="AX97">
        <v>5</v>
      </c>
      <c r="AY97">
        <v>3</v>
      </c>
      <c r="AZ97">
        <v>4</v>
      </c>
      <c r="BA97">
        <v>3</v>
      </c>
      <c r="BB97">
        <v>3</v>
      </c>
      <c r="BC97">
        <v>162.56</v>
      </c>
      <c r="BD97">
        <v>0</v>
      </c>
      <c r="BE97">
        <v>0</v>
      </c>
      <c r="BF97">
        <f>BC97</f>
        <v>162.56</v>
      </c>
      <c r="BH97">
        <v>0</v>
      </c>
      <c r="BI97">
        <v>68.040000000000006</v>
      </c>
      <c r="BK97">
        <f>BI97</f>
        <v>68.040000000000006</v>
      </c>
    </row>
    <row r="98" spans="1:63">
      <c r="A98" s="1">
        <v>43679.361307870371</v>
      </c>
      <c r="B98" s="1">
        <v>43679.365405092591</v>
      </c>
      <c r="C98">
        <v>0</v>
      </c>
      <c r="D98">
        <v>100</v>
      </c>
      <c r="E98">
        <v>353</v>
      </c>
      <c r="F98">
        <v>1</v>
      </c>
      <c r="G98" s="1">
        <v>43679.365405092591</v>
      </c>
      <c r="H98" t="s">
        <v>164</v>
      </c>
      <c r="I98" t="s">
        <v>61</v>
      </c>
      <c r="J98" t="s">
        <v>62</v>
      </c>
      <c r="K98">
        <v>1</v>
      </c>
      <c r="M98">
        <v>27</v>
      </c>
      <c r="N98">
        <v>1</v>
      </c>
      <c r="O98">
        <v>4</v>
      </c>
      <c r="P98">
        <v>1</v>
      </c>
      <c r="Q98">
        <v>3</v>
      </c>
      <c r="S98">
        <v>3</v>
      </c>
      <c r="T98">
        <v>5</v>
      </c>
      <c r="U98">
        <v>5</v>
      </c>
      <c r="V98">
        <v>5</v>
      </c>
      <c r="W98">
        <v>5</v>
      </c>
      <c r="X98">
        <v>5</v>
      </c>
      <c r="Y98">
        <v>5</v>
      </c>
      <c r="Z98">
        <v>4</v>
      </c>
      <c r="AA98">
        <v>4</v>
      </c>
      <c r="AB98">
        <v>1</v>
      </c>
      <c r="AC98">
        <v>3</v>
      </c>
      <c r="AD98">
        <v>4</v>
      </c>
      <c r="AE98">
        <v>2</v>
      </c>
      <c r="AF98">
        <v>2</v>
      </c>
      <c r="AG98">
        <v>2</v>
      </c>
      <c r="AH98">
        <v>1</v>
      </c>
      <c r="AI98">
        <v>2</v>
      </c>
      <c r="AJ98">
        <v>2</v>
      </c>
      <c r="AK98">
        <v>1</v>
      </c>
      <c r="AL98">
        <v>1</v>
      </c>
      <c r="AM98">
        <v>5</v>
      </c>
      <c r="AN98">
        <v>1</v>
      </c>
      <c r="AO98">
        <v>1</v>
      </c>
      <c r="AP98">
        <v>1</v>
      </c>
      <c r="AQ98">
        <v>2</v>
      </c>
      <c r="AR98">
        <v>1</v>
      </c>
      <c r="AS98">
        <v>5</v>
      </c>
      <c r="AT98">
        <v>5</v>
      </c>
      <c r="AU98">
        <v>5</v>
      </c>
      <c r="AV98">
        <v>4</v>
      </c>
      <c r="AW98">
        <v>4</v>
      </c>
      <c r="AX98">
        <v>4</v>
      </c>
      <c r="AY98">
        <v>1</v>
      </c>
      <c r="AZ98">
        <v>5</v>
      </c>
      <c r="BA98">
        <v>3</v>
      </c>
      <c r="BB98">
        <v>5</v>
      </c>
      <c r="BC98">
        <v>0</v>
      </c>
      <c r="BD98">
        <v>0</v>
      </c>
      <c r="BE98">
        <v>6</v>
      </c>
      <c r="BF98">
        <f t="shared" si="14"/>
        <v>182.88</v>
      </c>
      <c r="BH98">
        <v>20</v>
      </c>
      <c r="BI98">
        <v>0</v>
      </c>
      <c r="BK98">
        <f>BH98*6.35029318</f>
        <v>127.00586360000001</v>
      </c>
    </row>
    <row r="99" spans="1:63">
      <c r="A99" s="1">
        <v>43679.357094907406</v>
      </c>
      <c r="B99" s="1">
        <v>43679.365439814814</v>
      </c>
      <c r="C99">
        <v>0</v>
      </c>
      <c r="D99">
        <v>100</v>
      </c>
      <c r="E99">
        <v>721</v>
      </c>
      <c r="F99">
        <v>1</v>
      </c>
      <c r="G99" s="1">
        <v>43679.365451388891</v>
      </c>
      <c r="H99" t="s">
        <v>165</v>
      </c>
      <c r="I99" t="s">
        <v>61</v>
      </c>
      <c r="J99" t="s">
        <v>62</v>
      </c>
      <c r="K99">
        <v>1</v>
      </c>
      <c r="M99">
        <v>53</v>
      </c>
      <c r="N99">
        <v>1</v>
      </c>
      <c r="O99">
        <v>4</v>
      </c>
      <c r="P99">
        <v>1</v>
      </c>
      <c r="Q99">
        <v>1</v>
      </c>
      <c r="S99">
        <v>3</v>
      </c>
      <c r="T99">
        <v>5</v>
      </c>
      <c r="U99">
        <v>5</v>
      </c>
      <c r="V99">
        <v>5</v>
      </c>
      <c r="W99">
        <v>1</v>
      </c>
      <c r="X99">
        <v>5</v>
      </c>
      <c r="Y99">
        <v>5</v>
      </c>
      <c r="Z99">
        <v>5</v>
      </c>
      <c r="AA99">
        <v>5</v>
      </c>
      <c r="AB99">
        <v>1</v>
      </c>
      <c r="AC99">
        <v>1</v>
      </c>
      <c r="AD99">
        <v>5</v>
      </c>
      <c r="AE99">
        <v>5</v>
      </c>
      <c r="AF99">
        <v>1</v>
      </c>
      <c r="AG99">
        <v>5</v>
      </c>
      <c r="AH99">
        <v>1</v>
      </c>
      <c r="AI99">
        <v>2</v>
      </c>
      <c r="AJ99">
        <v>1</v>
      </c>
      <c r="AK99">
        <v>1</v>
      </c>
      <c r="AL99">
        <v>1</v>
      </c>
      <c r="AM99">
        <v>5</v>
      </c>
      <c r="AN99">
        <v>1</v>
      </c>
      <c r="AO99">
        <v>1</v>
      </c>
      <c r="AP99">
        <v>1</v>
      </c>
      <c r="AQ99">
        <v>1</v>
      </c>
      <c r="AR99">
        <v>2</v>
      </c>
      <c r="AS99">
        <v>5</v>
      </c>
      <c r="AT99">
        <v>4</v>
      </c>
      <c r="AU99">
        <v>1</v>
      </c>
      <c r="AV99">
        <v>3</v>
      </c>
      <c r="AW99">
        <v>3</v>
      </c>
      <c r="AX99">
        <v>4</v>
      </c>
      <c r="AY99">
        <v>1</v>
      </c>
      <c r="AZ99">
        <v>2</v>
      </c>
      <c r="BA99">
        <v>3</v>
      </c>
      <c r="BB99">
        <v>4</v>
      </c>
      <c r="BC99">
        <v>0</v>
      </c>
      <c r="BD99">
        <v>66</v>
      </c>
      <c r="BE99">
        <v>0</v>
      </c>
      <c r="BF99">
        <f>BD99*2.54</f>
        <v>167.64000000000001</v>
      </c>
      <c r="BH99">
        <v>0</v>
      </c>
      <c r="BI99">
        <v>88</v>
      </c>
      <c r="BK99">
        <f>BI99</f>
        <v>88</v>
      </c>
    </row>
    <row r="100" spans="1:63">
      <c r="A100" s="1">
        <v>43679.364293981482</v>
      </c>
      <c r="B100" s="1">
        <v>43679.366122685184</v>
      </c>
      <c r="C100">
        <v>0</v>
      </c>
      <c r="D100">
        <v>100</v>
      </c>
      <c r="E100">
        <v>158</v>
      </c>
      <c r="F100">
        <v>1</v>
      </c>
      <c r="G100" s="1">
        <v>43679.36613425926</v>
      </c>
      <c r="H100" t="s">
        <v>166</v>
      </c>
      <c r="I100" t="s">
        <v>61</v>
      </c>
      <c r="J100" t="s">
        <v>62</v>
      </c>
      <c r="K100">
        <v>1</v>
      </c>
      <c r="M100">
        <v>30</v>
      </c>
      <c r="N100">
        <v>1</v>
      </c>
      <c r="O100">
        <v>4</v>
      </c>
      <c r="P100">
        <v>1</v>
      </c>
      <c r="Q100">
        <v>1</v>
      </c>
      <c r="S100">
        <v>3</v>
      </c>
      <c r="T100">
        <v>4</v>
      </c>
      <c r="U100">
        <v>4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2</v>
      </c>
      <c r="AC100">
        <v>4</v>
      </c>
      <c r="AD100">
        <v>3</v>
      </c>
      <c r="AE100">
        <v>2</v>
      </c>
      <c r="AF100">
        <v>2</v>
      </c>
      <c r="AG100">
        <v>3</v>
      </c>
      <c r="AH100">
        <v>3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1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4</v>
      </c>
      <c r="AU100">
        <v>4</v>
      </c>
      <c r="AV100">
        <v>4</v>
      </c>
      <c r="AW100">
        <v>4</v>
      </c>
      <c r="AX100">
        <v>4</v>
      </c>
      <c r="AY100">
        <v>3</v>
      </c>
      <c r="AZ100">
        <v>3</v>
      </c>
      <c r="BA100">
        <v>4</v>
      </c>
      <c r="BB100">
        <v>4</v>
      </c>
      <c r="BC100">
        <v>0</v>
      </c>
      <c r="BD100">
        <v>5</v>
      </c>
      <c r="BE100">
        <v>3</v>
      </c>
      <c r="BF100">
        <f>(30.48*BD100)+(2.54*BE100)</f>
        <v>160.02000000000001</v>
      </c>
      <c r="BH100">
        <v>0</v>
      </c>
      <c r="BI100">
        <v>54</v>
      </c>
      <c r="BK100">
        <f t="shared" ref="BK100:BK102" si="16">BI100</f>
        <v>54</v>
      </c>
    </row>
    <row r="101" spans="1:63">
      <c r="A101" s="1">
        <v>43679.354201388887</v>
      </c>
      <c r="B101" s="1">
        <v>43679.366446759261</v>
      </c>
      <c r="C101">
        <v>0</v>
      </c>
      <c r="D101">
        <v>100</v>
      </c>
      <c r="E101">
        <v>1058</v>
      </c>
      <c r="F101">
        <v>1</v>
      </c>
      <c r="G101" s="1">
        <v>43679.36645833333</v>
      </c>
      <c r="H101" t="s">
        <v>167</v>
      </c>
      <c r="I101" t="s">
        <v>61</v>
      </c>
      <c r="J101" t="s">
        <v>62</v>
      </c>
      <c r="K101">
        <v>1</v>
      </c>
      <c r="M101">
        <v>23</v>
      </c>
      <c r="N101">
        <v>1</v>
      </c>
      <c r="O101">
        <v>4</v>
      </c>
      <c r="P101">
        <v>1</v>
      </c>
      <c r="Q101">
        <v>6</v>
      </c>
      <c r="S101">
        <v>2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5</v>
      </c>
      <c r="AA101">
        <v>5</v>
      </c>
      <c r="AB101">
        <v>2</v>
      </c>
      <c r="AC101">
        <v>3</v>
      </c>
      <c r="AD101">
        <v>2</v>
      </c>
      <c r="AE101">
        <v>2</v>
      </c>
      <c r="AF101">
        <v>2</v>
      </c>
      <c r="AG101">
        <v>1</v>
      </c>
      <c r="AH101">
        <v>3</v>
      </c>
      <c r="AI101">
        <v>2</v>
      </c>
      <c r="AJ101">
        <v>2</v>
      </c>
      <c r="AK101">
        <v>2</v>
      </c>
      <c r="AL101">
        <v>4</v>
      </c>
      <c r="AM101">
        <v>3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4</v>
      </c>
      <c r="AT101">
        <v>4</v>
      </c>
      <c r="AU101">
        <v>2</v>
      </c>
      <c r="AV101">
        <v>5</v>
      </c>
      <c r="AW101">
        <v>5</v>
      </c>
      <c r="AX101">
        <v>3</v>
      </c>
      <c r="AY101">
        <v>2</v>
      </c>
      <c r="AZ101">
        <v>4</v>
      </c>
      <c r="BA101">
        <v>5</v>
      </c>
      <c r="BB101">
        <v>3</v>
      </c>
      <c r="BC101">
        <v>160</v>
      </c>
      <c r="BD101">
        <v>3</v>
      </c>
      <c r="BE101">
        <v>5</v>
      </c>
      <c r="BF101">
        <f>BC101</f>
        <v>160</v>
      </c>
      <c r="BH101">
        <v>9</v>
      </c>
      <c r="BI101">
        <v>59</v>
      </c>
      <c r="BK101">
        <f t="shared" si="16"/>
        <v>59</v>
      </c>
    </row>
    <row r="102" spans="1:63">
      <c r="A102" s="1">
        <v>43679.364502314813</v>
      </c>
      <c r="B102" s="1">
        <v>43679.367592592593</v>
      </c>
      <c r="C102">
        <v>0</v>
      </c>
      <c r="D102">
        <v>100</v>
      </c>
      <c r="E102">
        <v>266</v>
      </c>
      <c r="F102">
        <v>1</v>
      </c>
      <c r="G102" s="1">
        <v>43679.367592592593</v>
      </c>
      <c r="H102" t="s">
        <v>168</v>
      </c>
      <c r="I102" t="s">
        <v>61</v>
      </c>
      <c r="J102" t="s">
        <v>62</v>
      </c>
      <c r="K102">
        <v>1</v>
      </c>
      <c r="M102">
        <v>21</v>
      </c>
      <c r="N102">
        <v>1</v>
      </c>
      <c r="O102">
        <v>4</v>
      </c>
      <c r="P102">
        <v>1</v>
      </c>
      <c r="Q102">
        <v>1</v>
      </c>
      <c r="S102">
        <v>2</v>
      </c>
      <c r="T102">
        <v>4</v>
      </c>
      <c r="U102">
        <v>4</v>
      </c>
      <c r="V102">
        <v>4</v>
      </c>
      <c r="W102">
        <v>3</v>
      </c>
      <c r="X102">
        <v>4</v>
      </c>
      <c r="Y102">
        <v>2</v>
      </c>
      <c r="Z102">
        <v>5</v>
      </c>
      <c r="AA102">
        <v>2</v>
      </c>
      <c r="AB102">
        <v>1</v>
      </c>
      <c r="AC102">
        <v>4</v>
      </c>
      <c r="AD102">
        <v>2</v>
      </c>
      <c r="AE102">
        <v>2</v>
      </c>
      <c r="AF102">
        <v>4</v>
      </c>
      <c r="AG102">
        <v>2</v>
      </c>
      <c r="AH102">
        <v>4</v>
      </c>
      <c r="AI102">
        <v>2</v>
      </c>
      <c r="AJ102">
        <v>2</v>
      </c>
      <c r="AK102">
        <v>4</v>
      </c>
      <c r="AL102">
        <v>4</v>
      </c>
      <c r="AM102">
        <v>4</v>
      </c>
      <c r="AN102">
        <v>4</v>
      </c>
      <c r="AO102">
        <v>1</v>
      </c>
      <c r="AP102">
        <v>1</v>
      </c>
      <c r="AQ102">
        <v>2</v>
      </c>
      <c r="AR102">
        <v>2</v>
      </c>
      <c r="AS102">
        <v>4</v>
      </c>
      <c r="AT102">
        <v>4</v>
      </c>
      <c r="AU102">
        <v>3</v>
      </c>
      <c r="AV102">
        <v>2</v>
      </c>
      <c r="AW102">
        <v>4</v>
      </c>
      <c r="AX102">
        <v>2</v>
      </c>
      <c r="AY102">
        <v>2</v>
      </c>
      <c r="AZ102">
        <v>4</v>
      </c>
      <c r="BA102">
        <v>4</v>
      </c>
      <c r="BB102">
        <v>4</v>
      </c>
      <c r="BC102">
        <v>166</v>
      </c>
      <c r="BD102">
        <v>0</v>
      </c>
      <c r="BE102">
        <v>0</v>
      </c>
      <c r="BF102">
        <f>BC102</f>
        <v>166</v>
      </c>
      <c r="BH102">
        <v>0</v>
      </c>
      <c r="BI102">
        <v>82</v>
      </c>
      <c r="BK102">
        <f t="shared" si="16"/>
        <v>82</v>
      </c>
    </row>
    <row r="103" spans="1:63">
      <c r="A103" s="1">
        <v>43679.365266203706</v>
      </c>
      <c r="B103" s="1">
        <v>43679.368101851855</v>
      </c>
      <c r="C103">
        <v>0</v>
      </c>
      <c r="D103">
        <v>100</v>
      </c>
      <c r="E103">
        <v>244</v>
      </c>
      <c r="F103">
        <v>1</v>
      </c>
      <c r="G103" s="1">
        <v>43679.368101851855</v>
      </c>
      <c r="H103" t="s">
        <v>169</v>
      </c>
      <c r="I103" t="s">
        <v>61</v>
      </c>
      <c r="J103" t="s">
        <v>62</v>
      </c>
      <c r="K103">
        <v>1</v>
      </c>
      <c r="M103">
        <v>19</v>
      </c>
      <c r="N103">
        <v>1</v>
      </c>
      <c r="O103">
        <v>4</v>
      </c>
      <c r="P103">
        <v>1</v>
      </c>
      <c r="Q103">
        <v>1</v>
      </c>
      <c r="S103">
        <v>3</v>
      </c>
      <c r="T103">
        <v>3</v>
      </c>
      <c r="U103">
        <v>2</v>
      </c>
      <c r="V103">
        <v>2</v>
      </c>
      <c r="W103">
        <v>2</v>
      </c>
      <c r="X103">
        <v>1</v>
      </c>
      <c r="Y103">
        <v>2</v>
      </c>
      <c r="Z103">
        <v>4</v>
      </c>
      <c r="AA103">
        <v>4</v>
      </c>
      <c r="AB103">
        <v>1</v>
      </c>
      <c r="AC103">
        <v>2</v>
      </c>
      <c r="AD103">
        <v>4</v>
      </c>
      <c r="AE103">
        <v>3</v>
      </c>
      <c r="AF103">
        <v>1</v>
      </c>
      <c r="AG103">
        <v>1</v>
      </c>
      <c r="AH103">
        <v>1</v>
      </c>
      <c r="AI103">
        <v>2</v>
      </c>
      <c r="AJ103">
        <v>2</v>
      </c>
      <c r="AK103">
        <v>1</v>
      </c>
      <c r="AL103">
        <v>1</v>
      </c>
      <c r="AM103">
        <v>4</v>
      </c>
      <c r="AN103">
        <v>2</v>
      </c>
      <c r="AO103">
        <v>2</v>
      </c>
      <c r="AP103">
        <v>1</v>
      </c>
      <c r="AQ103">
        <v>2</v>
      </c>
      <c r="AR103">
        <v>2</v>
      </c>
      <c r="AS103">
        <v>3</v>
      </c>
      <c r="AT103">
        <v>4</v>
      </c>
      <c r="AU103">
        <v>5</v>
      </c>
      <c r="AV103">
        <v>5</v>
      </c>
      <c r="AW103">
        <v>3</v>
      </c>
      <c r="AX103">
        <v>5</v>
      </c>
      <c r="AY103">
        <v>3</v>
      </c>
      <c r="AZ103">
        <v>5</v>
      </c>
      <c r="BA103">
        <v>5</v>
      </c>
      <c r="BB103">
        <v>4</v>
      </c>
      <c r="BC103">
        <v>0</v>
      </c>
      <c r="BD103">
        <v>4</v>
      </c>
      <c r="BE103">
        <v>5</v>
      </c>
      <c r="BF103">
        <f t="shared" ref="BF103:BF132" si="17">(30.48*BE103)+(2.54*BD103)</f>
        <v>162.56</v>
      </c>
      <c r="BH103">
        <v>0</v>
      </c>
      <c r="BI103">
        <v>113</v>
      </c>
      <c r="BK103">
        <f>BI103*0.454</f>
        <v>51.302</v>
      </c>
    </row>
    <row r="104" spans="1:63">
      <c r="A104" s="1">
        <v>43679.360162037039</v>
      </c>
      <c r="B104" s="1">
        <v>43679.368159722224</v>
      </c>
      <c r="C104">
        <v>0</v>
      </c>
      <c r="D104">
        <v>100</v>
      </c>
      <c r="E104">
        <v>691</v>
      </c>
      <c r="F104">
        <v>1</v>
      </c>
      <c r="G104" s="1">
        <v>43679.368171296293</v>
      </c>
      <c r="H104" t="s">
        <v>170</v>
      </c>
      <c r="I104" t="s">
        <v>61</v>
      </c>
      <c r="J104" t="s">
        <v>62</v>
      </c>
      <c r="K104">
        <v>1</v>
      </c>
      <c r="M104">
        <v>18</v>
      </c>
      <c r="N104">
        <v>1</v>
      </c>
      <c r="O104">
        <v>4</v>
      </c>
      <c r="P104">
        <v>1</v>
      </c>
      <c r="Q104">
        <v>4</v>
      </c>
      <c r="S104">
        <v>5</v>
      </c>
      <c r="T104">
        <v>2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5</v>
      </c>
      <c r="AC104">
        <v>4</v>
      </c>
      <c r="AD104">
        <v>1</v>
      </c>
      <c r="AE104">
        <v>1</v>
      </c>
      <c r="AF104">
        <v>5</v>
      </c>
      <c r="AG104">
        <v>1</v>
      </c>
      <c r="AH104">
        <v>5</v>
      </c>
      <c r="AI104">
        <v>3</v>
      </c>
      <c r="AJ104">
        <v>2</v>
      </c>
      <c r="AK104">
        <v>2</v>
      </c>
      <c r="AL104">
        <v>4</v>
      </c>
      <c r="AM104">
        <v>4</v>
      </c>
      <c r="AN104">
        <v>4</v>
      </c>
      <c r="AO104">
        <v>1</v>
      </c>
      <c r="AP104">
        <v>1</v>
      </c>
      <c r="AQ104">
        <v>1</v>
      </c>
      <c r="AR104">
        <v>2</v>
      </c>
      <c r="AS104">
        <v>4</v>
      </c>
      <c r="AT104">
        <v>5</v>
      </c>
      <c r="AU104">
        <v>5</v>
      </c>
      <c r="AV104">
        <v>5</v>
      </c>
      <c r="AW104">
        <v>5</v>
      </c>
      <c r="AX104">
        <v>5</v>
      </c>
      <c r="AY104">
        <v>5</v>
      </c>
      <c r="AZ104">
        <v>5</v>
      </c>
      <c r="BA104">
        <v>5</v>
      </c>
      <c r="BB104">
        <v>5</v>
      </c>
      <c r="BC104">
        <v>0</v>
      </c>
      <c r="BD104">
        <v>4</v>
      </c>
      <c r="BE104">
        <v>5</v>
      </c>
      <c r="BF104">
        <f t="shared" si="17"/>
        <v>162.56</v>
      </c>
      <c r="BH104">
        <v>0</v>
      </c>
      <c r="BI104">
        <v>47</v>
      </c>
      <c r="BK104">
        <f>BI104</f>
        <v>47</v>
      </c>
    </row>
    <row r="105" spans="1:63">
      <c r="A105" s="1">
        <v>43679.364988425928</v>
      </c>
      <c r="B105" s="1">
        <v>43679.368541666663</v>
      </c>
      <c r="C105">
        <v>0</v>
      </c>
      <c r="D105">
        <v>100</v>
      </c>
      <c r="E105">
        <v>306</v>
      </c>
      <c r="F105">
        <v>1</v>
      </c>
      <c r="G105" s="1">
        <v>43679.36855324074</v>
      </c>
      <c r="H105" t="s">
        <v>171</v>
      </c>
      <c r="I105" t="s">
        <v>61</v>
      </c>
      <c r="J105" t="s">
        <v>62</v>
      </c>
      <c r="K105">
        <v>1</v>
      </c>
      <c r="M105">
        <v>20</v>
      </c>
      <c r="N105">
        <v>1</v>
      </c>
      <c r="O105">
        <v>4</v>
      </c>
      <c r="P105">
        <v>1</v>
      </c>
      <c r="Q105">
        <v>1</v>
      </c>
      <c r="S105">
        <v>3</v>
      </c>
      <c r="T105">
        <v>4</v>
      </c>
      <c r="U105">
        <v>4</v>
      </c>
      <c r="V105">
        <v>4</v>
      </c>
      <c r="W105">
        <v>4</v>
      </c>
      <c r="X105">
        <v>5</v>
      </c>
      <c r="Y105">
        <v>5</v>
      </c>
      <c r="Z105">
        <v>5</v>
      </c>
      <c r="AA105">
        <v>5</v>
      </c>
      <c r="AB105">
        <v>1</v>
      </c>
      <c r="AC105">
        <v>1</v>
      </c>
      <c r="AD105">
        <v>4</v>
      </c>
      <c r="AE105">
        <v>5</v>
      </c>
      <c r="AF105">
        <v>1</v>
      </c>
      <c r="AG105">
        <v>5</v>
      </c>
      <c r="AH105">
        <v>1</v>
      </c>
      <c r="AI105">
        <v>2</v>
      </c>
      <c r="AJ105">
        <v>1</v>
      </c>
      <c r="AK105">
        <v>1</v>
      </c>
      <c r="AL105">
        <v>1</v>
      </c>
      <c r="AM105">
        <v>5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5</v>
      </c>
      <c r="AT105">
        <v>4</v>
      </c>
      <c r="AU105">
        <v>2</v>
      </c>
      <c r="AV105">
        <v>5</v>
      </c>
      <c r="AW105">
        <v>4</v>
      </c>
      <c r="AX105">
        <v>5</v>
      </c>
      <c r="AY105">
        <v>4</v>
      </c>
      <c r="AZ105">
        <v>5</v>
      </c>
      <c r="BA105">
        <v>4</v>
      </c>
      <c r="BB105">
        <v>5</v>
      </c>
      <c r="BC105">
        <v>0</v>
      </c>
      <c r="BD105">
        <v>68</v>
      </c>
      <c r="BE105">
        <v>0</v>
      </c>
      <c r="BF105">
        <f>BD105*2.54</f>
        <v>172.72</v>
      </c>
      <c r="BH105">
        <v>0</v>
      </c>
      <c r="BI105">
        <v>70</v>
      </c>
      <c r="BK105">
        <f t="shared" ref="BK105:BK114" si="18">BI105</f>
        <v>70</v>
      </c>
    </row>
    <row r="106" spans="1:63">
      <c r="A106" s="1">
        <v>43679.365312499998</v>
      </c>
      <c r="B106" s="1">
        <v>43679.36855324074</v>
      </c>
      <c r="C106">
        <v>0</v>
      </c>
      <c r="D106">
        <v>100</v>
      </c>
      <c r="E106">
        <v>279</v>
      </c>
      <c r="F106">
        <v>1</v>
      </c>
      <c r="G106" s="1">
        <v>43679.36855324074</v>
      </c>
      <c r="H106" t="s">
        <v>172</v>
      </c>
      <c r="I106" t="s">
        <v>61</v>
      </c>
      <c r="J106" t="s">
        <v>62</v>
      </c>
      <c r="K106">
        <v>1</v>
      </c>
      <c r="M106">
        <v>25</v>
      </c>
      <c r="N106">
        <v>1</v>
      </c>
      <c r="O106">
        <v>4</v>
      </c>
      <c r="P106">
        <v>1</v>
      </c>
      <c r="Q106">
        <v>6</v>
      </c>
      <c r="S106">
        <v>1</v>
      </c>
      <c r="T106">
        <v>5</v>
      </c>
      <c r="U106">
        <v>5</v>
      </c>
      <c r="V106">
        <v>4</v>
      </c>
      <c r="W106">
        <v>3</v>
      </c>
      <c r="X106">
        <v>5</v>
      </c>
      <c r="Y106">
        <v>5</v>
      </c>
      <c r="Z106">
        <v>5</v>
      </c>
      <c r="AA106">
        <v>5</v>
      </c>
      <c r="AB106">
        <v>2</v>
      </c>
      <c r="AC106">
        <v>3</v>
      </c>
      <c r="AD106">
        <v>2</v>
      </c>
      <c r="AE106">
        <v>3</v>
      </c>
      <c r="AF106">
        <v>2</v>
      </c>
      <c r="AG106">
        <v>3</v>
      </c>
      <c r="AH106">
        <v>3</v>
      </c>
      <c r="AI106">
        <v>3</v>
      </c>
      <c r="AJ106">
        <v>1</v>
      </c>
      <c r="AK106">
        <v>2</v>
      </c>
      <c r="AL106">
        <v>2</v>
      </c>
      <c r="AM106">
        <v>5</v>
      </c>
      <c r="AN106">
        <v>1</v>
      </c>
      <c r="AO106">
        <v>2</v>
      </c>
      <c r="AP106">
        <v>2</v>
      </c>
      <c r="AQ106">
        <v>2</v>
      </c>
      <c r="AR106">
        <v>2</v>
      </c>
      <c r="AS106">
        <v>5</v>
      </c>
      <c r="AT106">
        <v>2</v>
      </c>
      <c r="AU106">
        <v>2</v>
      </c>
      <c r="AV106">
        <v>5</v>
      </c>
      <c r="AW106">
        <v>4</v>
      </c>
      <c r="AX106">
        <v>3</v>
      </c>
      <c r="AY106">
        <v>2</v>
      </c>
      <c r="AZ106">
        <v>2</v>
      </c>
      <c r="BA106">
        <v>4</v>
      </c>
      <c r="BB106">
        <v>3</v>
      </c>
      <c r="BC106">
        <v>0</v>
      </c>
      <c r="BD106">
        <v>6</v>
      </c>
      <c r="BE106">
        <v>5</v>
      </c>
      <c r="BF106">
        <f t="shared" si="17"/>
        <v>167.64000000000001</v>
      </c>
      <c r="BH106">
        <v>0</v>
      </c>
      <c r="BI106">
        <v>65.771000000000001</v>
      </c>
      <c r="BK106">
        <f t="shared" si="18"/>
        <v>65.771000000000001</v>
      </c>
    </row>
    <row r="107" spans="1:63">
      <c r="A107" s="1">
        <v>43679.360092592593</v>
      </c>
      <c r="B107" s="1">
        <v>43679.368807870371</v>
      </c>
      <c r="C107">
        <v>0</v>
      </c>
      <c r="D107">
        <v>100</v>
      </c>
      <c r="E107">
        <v>752</v>
      </c>
      <c r="F107">
        <v>1</v>
      </c>
      <c r="G107" s="1">
        <v>43679.368807870371</v>
      </c>
      <c r="H107" t="s">
        <v>173</v>
      </c>
      <c r="I107" t="s">
        <v>61</v>
      </c>
      <c r="J107" t="s">
        <v>62</v>
      </c>
      <c r="K107">
        <v>1</v>
      </c>
      <c r="M107">
        <v>25</v>
      </c>
      <c r="N107">
        <v>1</v>
      </c>
      <c r="O107">
        <v>4</v>
      </c>
      <c r="P107">
        <v>1</v>
      </c>
      <c r="Q107">
        <v>4</v>
      </c>
      <c r="S107">
        <v>4</v>
      </c>
      <c r="T107">
        <v>2</v>
      </c>
      <c r="U107">
        <v>5</v>
      </c>
      <c r="V107">
        <v>3</v>
      </c>
      <c r="W107">
        <v>2</v>
      </c>
      <c r="X107">
        <v>1</v>
      </c>
      <c r="Y107">
        <v>2</v>
      </c>
      <c r="Z107">
        <v>3</v>
      </c>
      <c r="AA107">
        <v>1</v>
      </c>
      <c r="AB107">
        <v>3</v>
      </c>
      <c r="AC107">
        <v>5</v>
      </c>
      <c r="AD107">
        <v>1</v>
      </c>
      <c r="AE107">
        <v>1</v>
      </c>
      <c r="AF107">
        <v>4</v>
      </c>
      <c r="AG107">
        <v>1</v>
      </c>
      <c r="AH107">
        <v>5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3</v>
      </c>
      <c r="AP107">
        <v>2</v>
      </c>
      <c r="AQ107">
        <v>3</v>
      </c>
      <c r="AR107">
        <v>4</v>
      </c>
      <c r="AS107">
        <v>4</v>
      </c>
      <c r="AT107">
        <v>5</v>
      </c>
      <c r="AU107">
        <v>5</v>
      </c>
      <c r="AV107">
        <v>4</v>
      </c>
      <c r="AW107">
        <v>5</v>
      </c>
      <c r="AX107">
        <v>5</v>
      </c>
      <c r="AY107">
        <v>3</v>
      </c>
      <c r="AZ107">
        <v>5</v>
      </c>
      <c r="BA107">
        <v>4</v>
      </c>
      <c r="BB107">
        <v>5</v>
      </c>
      <c r="BC107">
        <v>168</v>
      </c>
      <c r="BE107">
        <v>0</v>
      </c>
      <c r="BF107">
        <f>BC107</f>
        <v>168</v>
      </c>
      <c r="BH107">
        <v>0</v>
      </c>
      <c r="BI107">
        <v>57</v>
      </c>
      <c r="BK107">
        <f t="shared" si="18"/>
        <v>57</v>
      </c>
    </row>
    <row r="108" spans="1:63">
      <c r="A108" s="1">
        <v>43679.365520833337</v>
      </c>
      <c r="B108" s="1">
        <v>43679.369062500002</v>
      </c>
      <c r="C108">
        <v>0</v>
      </c>
      <c r="D108">
        <v>100</v>
      </c>
      <c r="E108">
        <v>306</v>
      </c>
      <c r="F108">
        <v>1</v>
      </c>
      <c r="G108" s="1">
        <v>43679.369074074071</v>
      </c>
      <c r="H108" t="s">
        <v>174</v>
      </c>
      <c r="I108" t="s">
        <v>61</v>
      </c>
      <c r="J108" t="s">
        <v>62</v>
      </c>
      <c r="K108">
        <v>1</v>
      </c>
      <c r="M108">
        <v>23</v>
      </c>
      <c r="N108">
        <v>1</v>
      </c>
      <c r="O108">
        <v>4</v>
      </c>
      <c r="P108">
        <v>1</v>
      </c>
      <c r="Q108">
        <v>3</v>
      </c>
      <c r="S108">
        <v>4</v>
      </c>
      <c r="T108">
        <v>5</v>
      </c>
      <c r="U108">
        <v>4</v>
      </c>
      <c r="V108">
        <v>4</v>
      </c>
      <c r="W108">
        <v>4</v>
      </c>
      <c r="X108">
        <v>4</v>
      </c>
      <c r="Y108">
        <v>2</v>
      </c>
      <c r="Z108">
        <v>4</v>
      </c>
      <c r="AA108">
        <v>5</v>
      </c>
      <c r="AB108">
        <v>1</v>
      </c>
      <c r="AC108">
        <v>3</v>
      </c>
      <c r="AD108">
        <v>1</v>
      </c>
      <c r="AE108">
        <v>1</v>
      </c>
      <c r="AF108">
        <v>1</v>
      </c>
      <c r="AG108">
        <v>2</v>
      </c>
      <c r="AH108">
        <v>5</v>
      </c>
      <c r="AI108">
        <v>2</v>
      </c>
      <c r="AJ108">
        <v>1</v>
      </c>
      <c r="AK108">
        <v>1</v>
      </c>
      <c r="AL108">
        <v>1</v>
      </c>
      <c r="AM108">
        <v>4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3</v>
      </c>
      <c r="AT108">
        <v>5</v>
      </c>
      <c r="AU108">
        <v>2</v>
      </c>
      <c r="AV108">
        <v>5</v>
      </c>
      <c r="AW108">
        <v>3</v>
      </c>
      <c r="AX108">
        <v>2</v>
      </c>
      <c r="AY108">
        <v>3</v>
      </c>
      <c r="AZ108">
        <v>5</v>
      </c>
      <c r="BA108">
        <v>1</v>
      </c>
      <c r="BB108">
        <v>4</v>
      </c>
      <c r="BD108">
        <v>3</v>
      </c>
      <c r="BE108">
        <v>5</v>
      </c>
      <c r="BF108">
        <f t="shared" si="17"/>
        <v>160.02000000000001</v>
      </c>
      <c r="BH108">
        <v>0</v>
      </c>
      <c r="BI108">
        <v>99</v>
      </c>
      <c r="BK108">
        <f t="shared" si="18"/>
        <v>99</v>
      </c>
    </row>
    <row r="109" spans="1:63">
      <c r="A109" s="1">
        <v>43679.365335648145</v>
      </c>
      <c r="B109" s="1">
        <v>43679.369293981479</v>
      </c>
      <c r="C109">
        <v>0</v>
      </c>
      <c r="D109">
        <v>100</v>
      </c>
      <c r="E109">
        <v>341</v>
      </c>
      <c r="F109">
        <v>1</v>
      </c>
      <c r="G109" s="1">
        <v>43679.369305555556</v>
      </c>
      <c r="H109" t="s">
        <v>175</v>
      </c>
      <c r="I109" t="s">
        <v>61</v>
      </c>
      <c r="J109" t="s">
        <v>62</v>
      </c>
      <c r="K109">
        <v>1</v>
      </c>
      <c r="M109">
        <v>23</v>
      </c>
      <c r="N109">
        <v>1</v>
      </c>
      <c r="O109">
        <v>4</v>
      </c>
      <c r="P109">
        <v>1</v>
      </c>
      <c r="Q109">
        <v>1</v>
      </c>
      <c r="S109">
        <v>2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3</v>
      </c>
      <c r="Z109">
        <v>4</v>
      </c>
      <c r="AA109">
        <v>5</v>
      </c>
      <c r="AB109">
        <v>2</v>
      </c>
      <c r="AC109">
        <v>4</v>
      </c>
      <c r="AD109">
        <v>2</v>
      </c>
      <c r="AE109">
        <v>1</v>
      </c>
      <c r="AF109">
        <v>1</v>
      </c>
      <c r="AG109">
        <v>2</v>
      </c>
      <c r="AH109">
        <v>4</v>
      </c>
      <c r="AI109">
        <v>4</v>
      </c>
      <c r="AJ109">
        <v>2</v>
      </c>
      <c r="AK109">
        <v>1</v>
      </c>
      <c r="AL109">
        <v>2</v>
      </c>
      <c r="AM109">
        <v>4</v>
      </c>
      <c r="AN109">
        <v>2</v>
      </c>
      <c r="AO109">
        <v>1</v>
      </c>
      <c r="AP109">
        <v>1</v>
      </c>
      <c r="AQ109">
        <v>2</v>
      </c>
      <c r="AR109">
        <v>2</v>
      </c>
      <c r="AS109">
        <v>4</v>
      </c>
      <c r="AT109">
        <v>3</v>
      </c>
      <c r="AU109">
        <v>3</v>
      </c>
      <c r="AV109">
        <v>4</v>
      </c>
      <c r="AW109">
        <v>3</v>
      </c>
      <c r="AX109">
        <v>2</v>
      </c>
      <c r="AY109">
        <v>2</v>
      </c>
      <c r="AZ109">
        <v>3</v>
      </c>
      <c r="BA109">
        <v>4</v>
      </c>
      <c r="BB109">
        <v>4</v>
      </c>
      <c r="BC109">
        <v>0</v>
      </c>
      <c r="BD109">
        <v>4</v>
      </c>
      <c r="BE109">
        <v>5</v>
      </c>
      <c r="BF109">
        <f t="shared" si="17"/>
        <v>162.56</v>
      </c>
      <c r="BH109">
        <v>0</v>
      </c>
      <c r="BI109">
        <v>61</v>
      </c>
      <c r="BK109">
        <f t="shared" si="18"/>
        <v>61</v>
      </c>
    </row>
    <row r="110" spans="1:63">
      <c r="A110" s="1">
        <v>43679.367905092593</v>
      </c>
      <c r="B110" s="1">
        <v>43679.372129629628</v>
      </c>
      <c r="C110">
        <v>0</v>
      </c>
      <c r="D110">
        <v>100</v>
      </c>
      <c r="E110">
        <v>364</v>
      </c>
      <c r="F110">
        <v>1</v>
      </c>
      <c r="G110" s="1">
        <v>43679.372129629628</v>
      </c>
      <c r="H110" t="s">
        <v>176</v>
      </c>
      <c r="I110" t="s">
        <v>61</v>
      </c>
      <c r="J110" t="s">
        <v>62</v>
      </c>
      <c r="K110">
        <v>1</v>
      </c>
      <c r="M110">
        <v>21</v>
      </c>
      <c r="N110">
        <v>1</v>
      </c>
      <c r="O110">
        <v>4</v>
      </c>
      <c r="P110">
        <v>1</v>
      </c>
      <c r="Q110">
        <v>1</v>
      </c>
      <c r="S110">
        <v>4</v>
      </c>
      <c r="T110">
        <v>2</v>
      </c>
      <c r="U110">
        <v>3</v>
      </c>
      <c r="V110">
        <v>4</v>
      </c>
      <c r="W110">
        <v>3</v>
      </c>
      <c r="X110">
        <v>3</v>
      </c>
      <c r="Y110">
        <v>2</v>
      </c>
      <c r="Z110">
        <v>3</v>
      </c>
      <c r="AA110">
        <v>2</v>
      </c>
      <c r="AB110">
        <v>2</v>
      </c>
      <c r="AC110">
        <v>3</v>
      </c>
      <c r="AD110">
        <v>1</v>
      </c>
      <c r="AE110">
        <v>1</v>
      </c>
      <c r="AF110">
        <v>4</v>
      </c>
      <c r="AG110">
        <v>1</v>
      </c>
      <c r="AH110">
        <v>4</v>
      </c>
      <c r="AI110">
        <v>4</v>
      </c>
      <c r="AJ110">
        <v>1</v>
      </c>
      <c r="AK110">
        <v>2</v>
      </c>
      <c r="AL110">
        <v>1</v>
      </c>
      <c r="AM110">
        <v>4</v>
      </c>
      <c r="AN110">
        <v>1</v>
      </c>
      <c r="AO110">
        <v>1</v>
      </c>
      <c r="AP110">
        <v>1</v>
      </c>
      <c r="AQ110">
        <v>1</v>
      </c>
      <c r="AR110">
        <v>2</v>
      </c>
      <c r="AS110">
        <v>4</v>
      </c>
      <c r="AT110">
        <v>5</v>
      </c>
      <c r="AU110">
        <v>4</v>
      </c>
      <c r="AV110">
        <v>5</v>
      </c>
      <c r="AW110">
        <v>5</v>
      </c>
      <c r="AX110">
        <v>4</v>
      </c>
      <c r="AY110">
        <v>3</v>
      </c>
      <c r="AZ110">
        <v>5</v>
      </c>
      <c r="BA110">
        <v>4</v>
      </c>
      <c r="BB110">
        <v>5</v>
      </c>
      <c r="BC110">
        <v>0</v>
      </c>
      <c r="BD110">
        <v>7</v>
      </c>
      <c r="BE110">
        <v>5</v>
      </c>
      <c r="BF110">
        <f t="shared" si="17"/>
        <v>170.18</v>
      </c>
      <c r="BH110">
        <v>0</v>
      </c>
      <c r="BI110">
        <v>57</v>
      </c>
      <c r="BK110">
        <f t="shared" si="18"/>
        <v>57</v>
      </c>
    </row>
    <row r="111" spans="1:63">
      <c r="A111" s="1">
        <v>43679.369444444441</v>
      </c>
      <c r="B111" s="1">
        <v>43679.372766203705</v>
      </c>
      <c r="C111">
        <v>0</v>
      </c>
      <c r="D111">
        <v>100</v>
      </c>
      <c r="E111">
        <v>287</v>
      </c>
      <c r="F111">
        <v>1</v>
      </c>
      <c r="G111" s="1">
        <v>43679.372766203705</v>
      </c>
      <c r="H111" t="s">
        <v>177</v>
      </c>
      <c r="I111" t="s">
        <v>61</v>
      </c>
      <c r="J111" t="s">
        <v>62</v>
      </c>
      <c r="K111">
        <v>1</v>
      </c>
      <c r="M111">
        <v>22</v>
      </c>
      <c r="N111">
        <v>1</v>
      </c>
      <c r="O111">
        <v>4</v>
      </c>
      <c r="P111">
        <v>1</v>
      </c>
      <c r="Q111">
        <v>1</v>
      </c>
      <c r="S111">
        <v>5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3</v>
      </c>
      <c r="AA111">
        <v>2</v>
      </c>
      <c r="AB111">
        <v>1</v>
      </c>
      <c r="AC111">
        <v>1</v>
      </c>
      <c r="AD111">
        <v>4</v>
      </c>
      <c r="AE111">
        <v>1</v>
      </c>
      <c r="AF111">
        <v>2</v>
      </c>
      <c r="AG111">
        <v>1</v>
      </c>
      <c r="AH111">
        <v>2</v>
      </c>
      <c r="AI111">
        <v>5</v>
      </c>
      <c r="AJ111">
        <v>5</v>
      </c>
      <c r="AK111">
        <v>1</v>
      </c>
      <c r="AL111">
        <v>5</v>
      </c>
      <c r="AM111">
        <v>2</v>
      </c>
      <c r="AN111">
        <v>2</v>
      </c>
      <c r="AO111">
        <v>2</v>
      </c>
      <c r="AP111">
        <v>2</v>
      </c>
      <c r="AQ111">
        <v>4</v>
      </c>
      <c r="AR111">
        <v>4</v>
      </c>
      <c r="AS111">
        <v>4</v>
      </c>
      <c r="AT111">
        <v>5</v>
      </c>
      <c r="AU111">
        <v>5</v>
      </c>
      <c r="AV111">
        <v>5</v>
      </c>
      <c r="AW111">
        <v>5</v>
      </c>
      <c r="AX111">
        <v>5</v>
      </c>
      <c r="AY111">
        <v>5</v>
      </c>
      <c r="AZ111">
        <v>5</v>
      </c>
      <c r="BA111">
        <v>5</v>
      </c>
      <c r="BB111">
        <v>5</v>
      </c>
      <c r="BC111">
        <v>0</v>
      </c>
      <c r="BD111">
        <v>7</v>
      </c>
      <c r="BE111">
        <v>4</v>
      </c>
      <c r="BF111">
        <f>(30.48*BE111)+(2.54*BD111)</f>
        <v>139.69999999999999</v>
      </c>
      <c r="BH111">
        <v>204</v>
      </c>
      <c r="BI111">
        <v>0</v>
      </c>
      <c r="BK111">
        <f>BH111*0.454</f>
        <v>92.616</v>
      </c>
    </row>
    <row r="112" spans="1:63">
      <c r="A112" s="1">
        <v>43679.361076388886</v>
      </c>
      <c r="B112" s="1">
        <v>43679.372824074075</v>
      </c>
      <c r="C112">
        <v>0</v>
      </c>
      <c r="D112">
        <v>100</v>
      </c>
      <c r="E112">
        <v>1015</v>
      </c>
      <c r="F112">
        <v>1</v>
      </c>
      <c r="G112" s="1">
        <v>43679.372824074075</v>
      </c>
      <c r="H112" t="s">
        <v>178</v>
      </c>
      <c r="I112" t="s">
        <v>61</v>
      </c>
      <c r="J112" t="s">
        <v>62</v>
      </c>
      <c r="K112">
        <v>1</v>
      </c>
      <c r="M112">
        <v>52</v>
      </c>
      <c r="N112">
        <v>1</v>
      </c>
      <c r="O112">
        <v>4</v>
      </c>
      <c r="P112">
        <v>1</v>
      </c>
      <c r="Q112">
        <v>1</v>
      </c>
      <c r="S112">
        <v>4</v>
      </c>
      <c r="T112">
        <v>4</v>
      </c>
      <c r="U112">
        <v>2</v>
      </c>
      <c r="V112">
        <v>5</v>
      </c>
      <c r="W112">
        <v>4</v>
      </c>
      <c r="X112">
        <v>5</v>
      </c>
      <c r="Y112">
        <v>5</v>
      </c>
      <c r="Z112">
        <v>5</v>
      </c>
      <c r="AA112">
        <v>3</v>
      </c>
      <c r="AB112">
        <v>1</v>
      </c>
      <c r="AC112">
        <v>1</v>
      </c>
      <c r="AD112">
        <v>2</v>
      </c>
      <c r="AE112">
        <v>1</v>
      </c>
      <c r="AF112">
        <v>3</v>
      </c>
      <c r="AG112">
        <v>1</v>
      </c>
      <c r="AH112">
        <v>3</v>
      </c>
      <c r="AI112">
        <v>1</v>
      </c>
      <c r="AJ112">
        <v>1</v>
      </c>
      <c r="AK112">
        <v>3</v>
      </c>
      <c r="AL112">
        <v>5</v>
      </c>
      <c r="AM112">
        <v>3</v>
      </c>
      <c r="AN112">
        <v>1</v>
      </c>
      <c r="AO112">
        <v>3</v>
      </c>
      <c r="AP112">
        <v>3</v>
      </c>
      <c r="AQ112">
        <v>5</v>
      </c>
      <c r="AR112">
        <v>3</v>
      </c>
      <c r="AS112">
        <v>3</v>
      </c>
      <c r="AT112">
        <v>5</v>
      </c>
      <c r="AU112">
        <v>5</v>
      </c>
      <c r="AV112">
        <v>4</v>
      </c>
      <c r="AW112">
        <v>4</v>
      </c>
      <c r="AX112">
        <v>3</v>
      </c>
      <c r="AY112">
        <v>2</v>
      </c>
      <c r="AZ112">
        <v>5</v>
      </c>
      <c r="BA112">
        <v>4</v>
      </c>
      <c r="BB112">
        <v>4</v>
      </c>
      <c r="BC112">
        <v>0</v>
      </c>
      <c r="BD112">
        <v>3</v>
      </c>
      <c r="BE112">
        <v>5</v>
      </c>
      <c r="BF112">
        <f t="shared" si="17"/>
        <v>160.02000000000001</v>
      </c>
      <c r="BH112">
        <v>0</v>
      </c>
      <c r="BI112">
        <v>72.5</v>
      </c>
      <c r="BK112">
        <f t="shared" si="18"/>
        <v>72.5</v>
      </c>
    </row>
    <row r="113" spans="1:63">
      <c r="A113" s="1">
        <v>43679.369062500002</v>
      </c>
      <c r="B113" s="1">
        <v>43679.373576388891</v>
      </c>
      <c r="C113">
        <v>0</v>
      </c>
      <c r="D113">
        <v>100</v>
      </c>
      <c r="E113">
        <v>389</v>
      </c>
      <c r="F113">
        <v>1</v>
      </c>
      <c r="G113" s="1">
        <v>43679.373576388891</v>
      </c>
      <c r="H113" t="s">
        <v>179</v>
      </c>
      <c r="I113" t="s">
        <v>61</v>
      </c>
      <c r="J113" t="s">
        <v>62</v>
      </c>
      <c r="K113">
        <v>1</v>
      </c>
      <c r="M113">
        <v>37</v>
      </c>
      <c r="N113">
        <v>1</v>
      </c>
      <c r="O113">
        <v>4</v>
      </c>
      <c r="P113">
        <v>1</v>
      </c>
      <c r="Q113">
        <v>3</v>
      </c>
      <c r="S113">
        <v>2</v>
      </c>
      <c r="T113">
        <v>5</v>
      </c>
      <c r="U113">
        <v>5</v>
      </c>
      <c r="V113">
        <v>5</v>
      </c>
      <c r="W113">
        <v>3</v>
      </c>
      <c r="X113">
        <v>4</v>
      </c>
      <c r="Y113">
        <v>4</v>
      </c>
      <c r="Z113">
        <v>5</v>
      </c>
      <c r="AA113">
        <v>5</v>
      </c>
      <c r="AB113">
        <v>1</v>
      </c>
      <c r="AC113">
        <v>3</v>
      </c>
      <c r="AD113">
        <v>4</v>
      </c>
      <c r="AE113">
        <v>1</v>
      </c>
      <c r="AF113">
        <v>3</v>
      </c>
      <c r="AG113">
        <v>1</v>
      </c>
      <c r="AH113">
        <v>3</v>
      </c>
      <c r="AI113">
        <v>2</v>
      </c>
      <c r="AJ113">
        <v>2</v>
      </c>
      <c r="AK113">
        <v>4</v>
      </c>
      <c r="AL113">
        <v>2</v>
      </c>
      <c r="AM113">
        <v>4</v>
      </c>
      <c r="AN113">
        <v>1</v>
      </c>
      <c r="AO113">
        <v>2</v>
      </c>
      <c r="AP113">
        <v>2</v>
      </c>
      <c r="AQ113">
        <v>4</v>
      </c>
      <c r="AR113">
        <v>4</v>
      </c>
      <c r="AS113">
        <v>4</v>
      </c>
      <c r="AT113">
        <v>3</v>
      </c>
      <c r="AU113">
        <v>2</v>
      </c>
      <c r="AV113">
        <v>2</v>
      </c>
      <c r="AW113">
        <v>2</v>
      </c>
      <c r="AX113">
        <v>1</v>
      </c>
      <c r="AY113">
        <v>1</v>
      </c>
      <c r="AZ113">
        <v>2</v>
      </c>
      <c r="BA113">
        <v>2</v>
      </c>
      <c r="BB113">
        <v>2</v>
      </c>
      <c r="BC113">
        <v>0</v>
      </c>
      <c r="BD113">
        <v>4</v>
      </c>
      <c r="BE113">
        <v>5</v>
      </c>
      <c r="BF113">
        <f t="shared" si="17"/>
        <v>162.56</v>
      </c>
      <c r="BH113">
        <v>0</v>
      </c>
      <c r="BI113">
        <v>95</v>
      </c>
      <c r="BK113">
        <f t="shared" si="18"/>
        <v>95</v>
      </c>
    </row>
    <row r="114" spans="1:63">
      <c r="A114" s="1">
        <v>43679.369895833333</v>
      </c>
      <c r="B114" s="1">
        <v>43679.376840277779</v>
      </c>
      <c r="C114">
        <v>0</v>
      </c>
      <c r="D114">
        <v>100</v>
      </c>
      <c r="E114">
        <v>599</v>
      </c>
      <c r="F114">
        <v>1</v>
      </c>
      <c r="G114" s="1">
        <v>43679.376840277779</v>
      </c>
      <c r="H114" t="s">
        <v>180</v>
      </c>
      <c r="I114" t="s">
        <v>61</v>
      </c>
      <c r="J114" t="s">
        <v>62</v>
      </c>
      <c r="K114">
        <v>1</v>
      </c>
      <c r="M114">
        <v>28</v>
      </c>
      <c r="N114">
        <v>1</v>
      </c>
      <c r="O114">
        <v>4</v>
      </c>
      <c r="P114">
        <v>1</v>
      </c>
      <c r="Q114">
        <v>1</v>
      </c>
      <c r="S114">
        <v>3</v>
      </c>
      <c r="T114">
        <v>3</v>
      </c>
      <c r="U114">
        <v>4</v>
      </c>
      <c r="V114">
        <v>5</v>
      </c>
      <c r="W114">
        <v>4</v>
      </c>
      <c r="X114">
        <v>5</v>
      </c>
      <c r="Y114">
        <v>4</v>
      </c>
      <c r="Z114">
        <v>4</v>
      </c>
      <c r="AA114">
        <v>5</v>
      </c>
      <c r="AB114">
        <v>3</v>
      </c>
      <c r="AC114">
        <v>3</v>
      </c>
      <c r="AD114">
        <v>2</v>
      </c>
      <c r="AE114">
        <v>1</v>
      </c>
      <c r="AF114">
        <v>2</v>
      </c>
      <c r="AG114">
        <v>2</v>
      </c>
      <c r="AH114">
        <v>4</v>
      </c>
      <c r="AI114">
        <v>3</v>
      </c>
      <c r="AJ114">
        <v>2</v>
      </c>
      <c r="AK114">
        <v>2</v>
      </c>
      <c r="AL114">
        <v>1</v>
      </c>
      <c r="AM114">
        <v>4</v>
      </c>
      <c r="AN114">
        <v>2</v>
      </c>
      <c r="AO114">
        <v>1</v>
      </c>
      <c r="AP114">
        <v>2</v>
      </c>
      <c r="AQ114">
        <v>2</v>
      </c>
      <c r="AR114">
        <v>2</v>
      </c>
      <c r="AS114">
        <v>3</v>
      </c>
      <c r="AT114">
        <v>4</v>
      </c>
      <c r="AU114">
        <v>4</v>
      </c>
      <c r="AV114">
        <v>3</v>
      </c>
      <c r="AW114">
        <v>2</v>
      </c>
      <c r="AX114">
        <v>1</v>
      </c>
      <c r="AY114">
        <v>1</v>
      </c>
      <c r="AZ114">
        <v>2</v>
      </c>
      <c r="BA114">
        <v>1</v>
      </c>
      <c r="BB114">
        <v>2</v>
      </c>
      <c r="BC114">
        <v>0</v>
      </c>
      <c r="BD114">
        <v>8</v>
      </c>
      <c r="BE114">
        <v>5</v>
      </c>
      <c r="BF114">
        <f t="shared" si="17"/>
        <v>172.72</v>
      </c>
      <c r="BH114">
        <v>0</v>
      </c>
      <c r="BI114">
        <v>68</v>
      </c>
      <c r="BK114">
        <f t="shared" si="18"/>
        <v>68</v>
      </c>
    </row>
    <row r="115" spans="1:63">
      <c r="A115" s="1">
        <v>43679.39334490741</v>
      </c>
      <c r="B115" s="1">
        <v>43679.395960648151</v>
      </c>
      <c r="C115">
        <v>0</v>
      </c>
      <c r="D115">
        <v>100</v>
      </c>
      <c r="E115">
        <v>226</v>
      </c>
      <c r="F115">
        <v>1</v>
      </c>
      <c r="G115" s="1">
        <v>43679.395972222221</v>
      </c>
      <c r="H115" t="s">
        <v>181</v>
      </c>
      <c r="I115" t="s">
        <v>61</v>
      </c>
      <c r="J115" t="s">
        <v>62</v>
      </c>
      <c r="K115">
        <v>1</v>
      </c>
      <c r="M115">
        <v>22</v>
      </c>
      <c r="N115">
        <v>1</v>
      </c>
      <c r="O115">
        <v>4</v>
      </c>
      <c r="P115">
        <v>1</v>
      </c>
      <c r="Q115">
        <v>3</v>
      </c>
      <c r="S115">
        <v>4</v>
      </c>
      <c r="T115">
        <v>5</v>
      </c>
      <c r="U115">
        <v>4</v>
      </c>
      <c r="V115">
        <v>4</v>
      </c>
      <c r="W115">
        <v>4</v>
      </c>
      <c r="X115">
        <v>5</v>
      </c>
      <c r="Y115">
        <v>4</v>
      </c>
      <c r="Z115">
        <v>4</v>
      </c>
      <c r="AA115">
        <v>5</v>
      </c>
      <c r="AB115">
        <v>2</v>
      </c>
      <c r="AC115">
        <v>3</v>
      </c>
      <c r="AD115">
        <v>3</v>
      </c>
      <c r="AE115">
        <v>1</v>
      </c>
      <c r="AF115">
        <v>2</v>
      </c>
      <c r="AG115">
        <v>1</v>
      </c>
      <c r="AH115">
        <v>3</v>
      </c>
      <c r="AI115">
        <v>5</v>
      </c>
      <c r="AJ115">
        <v>1</v>
      </c>
      <c r="AK115">
        <v>2</v>
      </c>
      <c r="AL115">
        <v>2</v>
      </c>
      <c r="AM115">
        <v>3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3</v>
      </c>
      <c r="AT115">
        <v>5</v>
      </c>
      <c r="AU115">
        <v>2</v>
      </c>
      <c r="AV115">
        <v>4</v>
      </c>
      <c r="AW115">
        <v>4</v>
      </c>
      <c r="AX115">
        <v>3</v>
      </c>
      <c r="AY115">
        <v>2</v>
      </c>
      <c r="AZ115">
        <v>3</v>
      </c>
      <c r="BA115">
        <v>3</v>
      </c>
      <c r="BB115">
        <v>3</v>
      </c>
      <c r="BC115">
        <v>0</v>
      </c>
      <c r="BD115">
        <v>11</v>
      </c>
      <c r="BE115">
        <v>5</v>
      </c>
      <c r="BF115">
        <f t="shared" si="17"/>
        <v>180.34</v>
      </c>
      <c r="BH115">
        <v>0</v>
      </c>
      <c r="BI115">
        <v>0</v>
      </c>
      <c r="BJ115">
        <v>192</v>
      </c>
      <c r="BK115">
        <f>BJ115*0.454</f>
        <v>87.168000000000006</v>
      </c>
    </row>
    <row r="116" spans="1:63">
      <c r="A116" s="1">
        <v>43679.395219907405</v>
      </c>
      <c r="B116" s="1">
        <v>43679.3981712963</v>
      </c>
      <c r="C116">
        <v>0</v>
      </c>
      <c r="D116">
        <v>100</v>
      </c>
      <c r="E116">
        <v>254</v>
      </c>
      <c r="F116">
        <v>1</v>
      </c>
      <c r="G116" s="1">
        <v>43679.398182870369</v>
      </c>
      <c r="H116" t="s">
        <v>182</v>
      </c>
      <c r="I116" t="s">
        <v>61</v>
      </c>
      <c r="J116" t="s">
        <v>62</v>
      </c>
      <c r="K116">
        <v>1</v>
      </c>
      <c r="M116">
        <v>27</v>
      </c>
      <c r="N116">
        <v>2</v>
      </c>
      <c r="O116">
        <v>4</v>
      </c>
      <c r="P116">
        <v>1</v>
      </c>
      <c r="Q116">
        <v>1</v>
      </c>
      <c r="S116">
        <v>4</v>
      </c>
      <c r="T116">
        <v>4</v>
      </c>
      <c r="U116">
        <v>3</v>
      </c>
      <c r="V116">
        <v>4</v>
      </c>
      <c r="W116">
        <v>4</v>
      </c>
      <c r="X116">
        <v>4</v>
      </c>
      <c r="Y116">
        <v>3</v>
      </c>
      <c r="Z116">
        <v>4</v>
      </c>
      <c r="AA116">
        <v>2</v>
      </c>
      <c r="AB116">
        <v>2</v>
      </c>
      <c r="AC116">
        <v>3</v>
      </c>
      <c r="AD116">
        <v>2</v>
      </c>
      <c r="AE116">
        <v>2</v>
      </c>
      <c r="AF116">
        <v>4</v>
      </c>
      <c r="AG116">
        <v>2</v>
      </c>
      <c r="AH116">
        <v>2</v>
      </c>
      <c r="AI116">
        <v>3</v>
      </c>
      <c r="AJ116">
        <v>2</v>
      </c>
      <c r="AK116">
        <v>4</v>
      </c>
      <c r="AL116">
        <v>2</v>
      </c>
      <c r="AM116">
        <v>4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4</v>
      </c>
      <c r="AT116">
        <v>4</v>
      </c>
      <c r="AU116">
        <v>4</v>
      </c>
      <c r="AV116">
        <v>4</v>
      </c>
      <c r="AW116">
        <v>5</v>
      </c>
      <c r="AX116">
        <v>4</v>
      </c>
      <c r="AY116">
        <v>4</v>
      </c>
      <c r="AZ116">
        <v>5</v>
      </c>
      <c r="BA116">
        <v>4</v>
      </c>
      <c r="BB116">
        <v>4</v>
      </c>
      <c r="BC116">
        <v>0</v>
      </c>
      <c r="BD116">
        <v>5</v>
      </c>
      <c r="BE116">
        <v>5</v>
      </c>
      <c r="BF116">
        <f t="shared" si="17"/>
        <v>165.1</v>
      </c>
      <c r="BH116">
        <v>0</v>
      </c>
      <c r="BI116">
        <v>0</v>
      </c>
      <c r="BJ116">
        <v>123</v>
      </c>
      <c r="BK116">
        <f t="shared" ref="BK116:BK119" si="19">BJ116*0.454</f>
        <v>55.841999999999999</v>
      </c>
    </row>
    <row r="117" spans="1:63">
      <c r="A117" s="1">
        <v>43679.395243055558</v>
      </c>
      <c r="B117" s="1">
        <v>43679.398541666669</v>
      </c>
      <c r="C117">
        <v>0</v>
      </c>
      <c r="D117">
        <v>100</v>
      </c>
      <c r="E117">
        <v>285</v>
      </c>
      <c r="F117">
        <v>1</v>
      </c>
      <c r="G117" s="1">
        <v>43679.398541666669</v>
      </c>
      <c r="H117" t="s">
        <v>183</v>
      </c>
      <c r="I117" t="s">
        <v>61</v>
      </c>
      <c r="J117" t="s">
        <v>62</v>
      </c>
      <c r="K117">
        <v>1</v>
      </c>
      <c r="M117">
        <v>22</v>
      </c>
      <c r="N117">
        <v>1</v>
      </c>
      <c r="O117">
        <v>4</v>
      </c>
      <c r="P117">
        <v>1</v>
      </c>
      <c r="Q117">
        <v>6</v>
      </c>
      <c r="S117">
        <v>4</v>
      </c>
      <c r="T117">
        <v>1</v>
      </c>
      <c r="U117">
        <v>5</v>
      </c>
      <c r="V117">
        <v>3</v>
      </c>
      <c r="W117">
        <v>1</v>
      </c>
      <c r="X117">
        <v>1</v>
      </c>
      <c r="Y117">
        <v>3</v>
      </c>
      <c r="Z117">
        <v>3</v>
      </c>
      <c r="AA117">
        <v>3</v>
      </c>
      <c r="AB117">
        <v>4</v>
      </c>
      <c r="AC117">
        <v>4</v>
      </c>
      <c r="AD117">
        <v>5</v>
      </c>
      <c r="AE117">
        <v>3</v>
      </c>
      <c r="AF117">
        <v>4</v>
      </c>
      <c r="AG117">
        <v>3</v>
      </c>
      <c r="AH117">
        <v>2</v>
      </c>
      <c r="AI117">
        <v>5</v>
      </c>
      <c r="AJ117">
        <v>2</v>
      </c>
      <c r="AK117">
        <v>2</v>
      </c>
      <c r="AL117">
        <v>1</v>
      </c>
      <c r="AM117">
        <v>4</v>
      </c>
      <c r="AN117">
        <v>1</v>
      </c>
      <c r="AO117">
        <v>2</v>
      </c>
      <c r="AP117">
        <v>1</v>
      </c>
      <c r="AQ117">
        <v>1</v>
      </c>
      <c r="AR117">
        <v>2</v>
      </c>
      <c r="AS117">
        <v>2</v>
      </c>
      <c r="AT117">
        <v>5</v>
      </c>
      <c r="AU117">
        <v>5</v>
      </c>
      <c r="AV117">
        <v>5</v>
      </c>
      <c r="AW117">
        <v>1</v>
      </c>
      <c r="AX117">
        <v>5</v>
      </c>
      <c r="AY117">
        <v>4</v>
      </c>
      <c r="AZ117">
        <v>5</v>
      </c>
      <c r="BA117">
        <v>5</v>
      </c>
      <c r="BB117">
        <v>5</v>
      </c>
      <c r="BC117">
        <v>0</v>
      </c>
      <c r="BD117">
        <v>3</v>
      </c>
      <c r="BE117">
        <v>5</v>
      </c>
      <c r="BF117">
        <f t="shared" si="17"/>
        <v>160.02000000000001</v>
      </c>
      <c r="BH117">
        <v>0</v>
      </c>
      <c r="BI117">
        <v>0</v>
      </c>
      <c r="BJ117">
        <v>138</v>
      </c>
      <c r="BK117">
        <f t="shared" si="19"/>
        <v>62.652000000000001</v>
      </c>
    </row>
    <row r="118" spans="1:63">
      <c r="A118" s="1">
        <v>43679.392731481479</v>
      </c>
      <c r="B118" s="1">
        <v>43679.398726851854</v>
      </c>
      <c r="C118">
        <v>0</v>
      </c>
      <c r="D118">
        <v>100</v>
      </c>
      <c r="E118">
        <v>518</v>
      </c>
      <c r="F118">
        <v>1</v>
      </c>
      <c r="G118" s="1">
        <v>43679.398738425924</v>
      </c>
      <c r="H118" t="s">
        <v>184</v>
      </c>
      <c r="I118" t="s">
        <v>61</v>
      </c>
      <c r="J118" t="s">
        <v>62</v>
      </c>
      <c r="K118">
        <v>1</v>
      </c>
      <c r="M118">
        <v>30</v>
      </c>
      <c r="N118">
        <v>1</v>
      </c>
      <c r="O118">
        <v>4</v>
      </c>
      <c r="P118">
        <v>1</v>
      </c>
      <c r="Q118">
        <v>1</v>
      </c>
      <c r="S118">
        <v>3</v>
      </c>
      <c r="T118">
        <v>3</v>
      </c>
      <c r="U118">
        <v>2</v>
      </c>
      <c r="V118">
        <v>2</v>
      </c>
      <c r="W118">
        <v>2</v>
      </c>
      <c r="X118">
        <v>3</v>
      </c>
      <c r="Y118">
        <v>4</v>
      </c>
      <c r="Z118">
        <v>4</v>
      </c>
      <c r="AA118">
        <v>3</v>
      </c>
      <c r="AB118">
        <v>3</v>
      </c>
      <c r="AC118">
        <v>4</v>
      </c>
      <c r="AD118">
        <v>2</v>
      </c>
      <c r="AE118">
        <v>2</v>
      </c>
      <c r="AF118">
        <v>3</v>
      </c>
      <c r="AG118">
        <v>2</v>
      </c>
      <c r="AH118">
        <v>4</v>
      </c>
      <c r="AI118">
        <v>4</v>
      </c>
      <c r="AJ118">
        <v>3</v>
      </c>
      <c r="AK118">
        <v>2</v>
      </c>
      <c r="AL118">
        <v>4</v>
      </c>
      <c r="AM118">
        <v>3</v>
      </c>
      <c r="AN118">
        <v>2</v>
      </c>
      <c r="AO118">
        <v>1</v>
      </c>
      <c r="AP118">
        <v>2</v>
      </c>
      <c r="AQ118">
        <v>4</v>
      </c>
      <c r="AR118">
        <v>2</v>
      </c>
      <c r="AS118">
        <v>5</v>
      </c>
      <c r="AT118">
        <v>4</v>
      </c>
      <c r="AU118">
        <v>5</v>
      </c>
      <c r="AV118">
        <v>5</v>
      </c>
      <c r="AW118">
        <v>5</v>
      </c>
      <c r="AX118">
        <v>5</v>
      </c>
      <c r="AY118">
        <v>2</v>
      </c>
      <c r="AZ118">
        <v>5</v>
      </c>
      <c r="BA118">
        <v>5</v>
      </c>
      <c r="BB118">
        <v>5</v>
      </c>
      <c r="BC118">
        <v>0</v>
      </c>
      <c r="BD118">
        <v>65</v>
      </c>
      <c r="BE118">
        <v>0</v>
      </c>
      <c r="BF118">
        <f>BD118*2.54</f>
        <v>165.1</v>
      </c>
      <c r="BH118">
        <v>0</v>
      </c>
      <c r="BI118">
        <v>0</v>
      </c>
      <c r="BJ118">
        <v>130</v>
      </c>
      <c r="BK118">
        <f t="shared" si="19"/>
        <v>59.02</v>
      </c>
    </row>
    <row r="119" spans="1:63">
      <c r="A119" s="1">
        <v>43679.394143518519</v>
      </c>
      <c r="B119" s="1">
        <v>43679.399398148147</v>
      </c>
      <c r="C119">
        <v>0</v>
      </c>
      <c r="D119">
        <v>100</v>
      </c>
      <c r="E119">
        <v>454</v>
      </c>
      <c r="F119">
        <v>1</v>
      </c>
      <c r="G119" s="1">
        <v>43679.399409722224</v>
      </c>
      <c r="H119" t="s">
        <v>185</v>
      </c>
      <c r="I119" t="s">
        <v>61</v>
      </c>
      <c r="J119" t="s">
        <v>62</v>
      </c>
      <c r="K119">
        <v>1</v>
      </c>
      <c r="M119">
        <v>22</v>
      </c>
      <c r="N119">
        <v>1</v>
      </c>
      <c r="O119">
        <v>4</v>
      </c>
      <c r="P119">
        <v>1</v>
      </c>
      <c r="Q119">
        <v>1</v>
      </c>
      <c r="S119">
        <v>2</v>
      </c>
      <c r="T119">
        <v>4</v>
      </c>
      <c r="U119">
        <v>4</v>
      </c>
      <c r="V119">
        <v>5</v>
      </c>
      <c r="W119">
        <v>3</v>
      </c>
      <c r="X119">
        <v>4</v>
      </c>
      <c r="Y119">
        <v>4</v>
      </c>
      <c r="Z119">
        <v>5</v>
      </c>
      <c r="AA119">
        <v>4</v>
      </c>
      <c r="AB119">
        <v>2</v>
      </c>
      <c r="AC119">
        <v>4</v>
      </c>
      <c r="AD119">
        <v>3</v>
      </c>
      <c r="AE119">
        <v>2</v>
      </c>
      <c r="AF119">
        <v>3</v>
      </c>
      <c r="AG119">
        <v>3</v>
      </c>
      <c r="AH119">
        <v>3</v>
      </c>
      <c r="AI119">
        <v>3</v>
      </c>
      <c r="AJ119">
        <v>2</v>
      </c>
      <c r="AK119">
        <v>2</v>
      </c>
      <c r="AL119">
        <v>2</v>
      </c>
      <c r="AM119">
        <v>3</v>
      </c>
      <c r="AN119">
        <v>2</v>
      </c>
      <c r="AO119">
        <v>1</v>
      </c>
      <c r="AP119">
        <v>1</v>
      </c>
      <c r="AQ119">
        <v>1</v>
      </c>
      <c r="AR119">
        <v>2</v>
      </c>
      <c r="AS119">
        <v>4</v>
      </c>
      <c r="AT119">
        <v>4</v>
      </c>
      <c r="AU119">
        <v>3</v>
      </c>
      <c r="AV119">
        <v>4</v>
      </c>
      <c r="AW119">
        <v>3</v>
      </c>
      <c r="AX119">
        <v>2</v>
      </c>
      <c r="AY119">
        <v>2</v>
      </c>
      <c r="AZ119">
        <v>2</v>
      </c>
      <c r="BA119">
        <v>3</v>
      </c>
      <c r="BB119">
        <v>2</v>
      </c>
      <c r="BC119">
        <v>0</v>
      </c>
      <c r="BD119">
        <v>6</v>
      </c>
      <c r="BE119">
        <v>5</v>
      </c>
      <c r="BF119">
        <f t="shared" si="17"/>
        <v>167.64000000000001</v>
      </c>
      <c r="BH119">
        <v>0</v>
      </c>
      <c r="BI119">
        <v>0</v>
      </c>
      <c r="BJ119">
        <v>180</v>
      </c>
      <c r="BK119">
        <f t="shared" si="19"/>
        <v>81.72</v>
      </c>
    </row>
    <row r="120" spans="1:63">
      <c r="A120" s="1">
        <v>43679.395810185182</v>
      </c>
      <c r="B120" s="1">
        <v>43679.400358796294</v>
      </c>
      <c r="C120">
        <v>0</v>
      </c>
      <c r="D120">
        <v>100</v>
      </c>
      <c r="E120">
        <v>393</v>
      </c>
      <c r="F120">
        <v>1</v>
      </c>
      <c r="G120" s="1">
        <v>43679.400370370371</v>
      </c>
      <c r="H120" t="s">
        <v>186</v>
      </c>
      <c r="I120" t="s">
        <v>61</v>
      </c>
      <c r="J120" t="s">
        <v>62</v>
      </c>
      <c r="K120">
        <v>1</v>
      </c>
      <c r="M120">
        <v>21</v>
      </c>
      <c r="N120">
        <v>1</v>
      </c>
      <c r="O120">
        <v>4</v>
      </c>
      <c r="P120">
        <v>1</v>
      </c>
      <c r="Q120">
        <v>1</v>
      </c>
      <c r="S120">
        <v>2</v>
      </c>
      <c r="T120">
        <v>3</v>
      </c>
      <c r="U120">
        <v>2</v>
      </c>
      <c r="V120">
        <v>3</v>
      </c>
      <c r="W120">
        <v>3</v>
      </c>
      <c r="X120">
        <v>2</v>
      </c>
      <c r="Y120">
        <v>3</v>
      </c>
      <c r="Z120">
        <v>2</v>
      </c>
      <c r="AA120">
        <v>3</v>
      </c>
      <c r="AB120">
        <v>4</v>
      </c>
      <c r="AC120">
        <v>2</v>
      </c>
      <c r="AD120">
        <v>2</v>
      </c>
      <c r="AE120">
        <v>2</v>
      </c>
      <c r="AF120">
        <v>3</v>
      </c>
      <c r="AG120">
        <v>2</v>
      </c>
      <c r="AH120">
        <v>3</v>
      </c>
      <c r="AI120">
        <v>2</v>
      </c>
      <c r="AJ120">
        <v>1</v>
      </c>
      <c r="AK120">
        <v>1</v>
      </c>
      <c r="AL120">
        <v>2</v>
      </c>
      <c r="AM120">
        <v>4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5</v>
      </c>
      <c r="AT120">
        <v>5</v>
      </c>
      <c r="AU120">
        <v>4</v>
      </c>
      <c r="AV120">
        <v>5</v>
      </c>
      <c r="AW120">
        <v>4</v>
      </c>
      <c r="AX120">
        <v>3</v>
      </c>
      <c r="AY120">
        <v>3</v>
      </c>
      <c r="AZ120">
        <v>3</v>
      </c>
      <c r="BA120">
        <v>4</v>
      </c>
      <c r="BB120">
        <v>4</v>
      </c>
      <c r="BC120">
        <v>168</v>
      </c>
      <c r="BD120">
        <v>6</v>
      </c>
      <c r="BE120">
        <v>5</v>
      </c>
      <c r="BF120">
        <f>BC120</f>
        <v>168</v>
      </c>
      <c r="BH120">
        <v>0</v>
      </c>
      <c r="BI120">
        <v>60</v>
      </c>
      <c r="BJ120">
        <v>0</v>
      </c>
      <c r="BK120">
        <f>BI120</f>
        <v>60</v>
      </c>
    </row>
    <row r="121" spans="1:63">
      <c r="A121" s="1">
        <v>43679.395243055558</v>
      </c>
      <c r="B121" s="1">
        <v>43679.401701388888</v>
      </c>
      <c r="C121">
        <v>0</v>
      </c>
      <c r="D121">
        <v>100</v>
      </c>
      <c r="E121">
        <v>557</v>
      </c>
      <c r="F121">
        <v>1</v>
      </c>
      <c r="G121" s="1">
        <v>43679.401701388888</v>
      </c>
      <c r="H121" t="s">
        <v>187</v>
      </c>
      <c r="I121" t="s">
        <v>61</v>
      </c>
      <c r="J121" t="s">
        <v>62</v>
      </c>
      <c r="K121">
        <v>1</v>
      </c>
      <c r="M121">
        <v>20</v>
      </c>
      <c r="N121">
        <v>1</v>
      </c>
      <c r="O121">
        <v>4</v>
      </c>
      <c r="P121">
        <v>1</v>
      </c>
      <c r="Q121">
        <v>3</v>
      </c>
      <c r="S121">
        <v>3</v>
      </c>
      <c r="T121">
        <v>4</v>
      </c>
      <c r="U121">
        <v>5</v>
      </c>
      <c r="V121">
        <v>4</v>
      </c>
      <c r="W121">
        <v>4</v>
      </c>
      <c r="X121">
        <v>4</v>
      </c>
      <c r="Y121">
        <v>2</v>
      </c>
      <c r="Z121">
        <v>4</v>
      </c>
      <c r="AA121">
        <v>1</v>
      </c>
      <c r="AB121">
        <v>1</v>
      </c>
      <c r="AC121">
        <v>5</v>
      </c>
      <c r="AD121">
        <v>1</v>
      </c>
      <c r="AE121">
        <v>1</v>
      </c>
      <c r="AF121">
        <v>1</v>
      </c>
      <c r="AG121">
        <v>1</v>
      </c>
      <c r="AH121">
        <v>2</v>
      </c>
      <c r="AI121">
        <v>2</v>
      </c>
      <c r="AJ121">
        <v>2</v>
      </c>
      <c r="AK121">
        <v>3</v>
      </c>
      <c r="AL121">
        <v>2</v>
      </c>
      <c r="AM121">
        <v>2</v>
      </c>
      <c r="AN121">
        <v>1</v>
      </c>
      <c r="AO121">
        <v>1</v>
      </c>
      <c r="AP121">
        <v>2</v>
      </c>
      <c r="AQ121">
        <v>3</v>
      </c>
      <c r="AR121">
        <v>2</v>
      </c>
      <c r="AS121">
        <v>4</v>
      </c>
      <c r="AT121">
        <v>4</v>
      </c>
      <c r="AU121">
        <v>4</v>
      </c>
      <c r="AV121">
        <v>5</v>
      </c>
      <c r="AW121">
        <v>5</v>
      </c>
      <c r="AX121">
        <v>3</v>
      </c>
      <c r="AY121">
        <v>3</v>
      </c>
      <c r="AZ121">
        <v>4</v>
      </c>
      <c r="BA121">
        <v>1</v>
      </c>
      <c r="BB121">
        <v>3</v>
      </c>
      <c r="BC121">
        <v>0</v>
      </c>
      <c r="BD121">
        <v>2</v>
      </c>
      <c r="BE121">
        <v>5</v>
      </c>
      <c r="BF121">
        <f t="shared" si="17"/>
        <v>157.48000000000002</v>
      </c>
      <c r="BH121">
        <v>0</v>
      </c>
      <c r="BI121">
        <v>0</v>
      </c>
      <c r="BJ121">
        <v>145</v>
      </c>
      <c r="BK121">
        <f t="shared" ref="BK121:BK133" si="20">BJ121*0.454</f>
        <v>65.83</v>
      </c>
    </row>
    <row r="122" spans="1:63">
      <c r="A122" s="1">
        <v>43679.397939814815</v>
      </c>
      <c r="B122" s="1">
        <v>43679.401967592596</v>
      </c>
      <c r="C122">
        <v>0</v>
      </c>
      <c r="D122">
        <v>100</v>
      </c>
      <c r="E122">
        <v>348</v>
      </c>
      <c r="F122">
        <v>1</v>
      </c>
      <c r="G122" s="1">
        <v>43679.401979166665</v>
      </c>
      <c r="H122" t="s">
        <v>188</v>
      </c>
      <c r="I122" t="s">
        <v>61</v>
      </c>
      <c r="J122" t="s">
        <v>62</v>
      </c>
      <c r="K122">
        <v>1</v>
      </c>
      <c r="M122">
        <v>19</v>
      </c>
      <c r="N122">
        <v>1</v>
      </c>
      <c r="O122">
        <v>4</v>
      </c>
      <c r="P122">
        <v>1</v>
      </c>
      <c r="Q122">
        <v>2</v>
      </c>
      <c r="S122">
        <v>1</v>
      </c>
      <c r="T122">
        <v>5</v>
      </c>
      <c r="U122">
        <v>4</v>
      </c>
      <c r="V122">
        <v>3</v>
      </c>
      <c r="W122">
        <v>4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1</v>
      </c>
      <c r="AE122">
        <v>1</v>
      </c>
      <c r="AF122">
        <v>2</v>
      </c>
      <c r="AG122">
        <v>1</v>
      </c>
      <c r="AH122">
        <v>1</v>
      </c>
      <c r="AI122">
        <v>4</v>
      </c>
      <c r="AJ122">
        <v>2</v>
      </c>
      <c r="AK122">
        <v>2</v>
      </c>
      <c r="AL122">
        <v>5</v>
      </c>
      <c r="AM122">
        <v>3</v>
      </c>
      <c r="AN122">
        <v>2</v>
      </c>
      <c r="AO122">
        <v>1</v>
      </c>
      <c r="AP122">
        <v>2</v>
      </c>
      <c r="AQ122">
        <v>1</v>
      </c>
      <c r="AR122">
        <v>1</v>
      </c>
      <c r="AS122">
        <v>4</v>
      </c>
      <c r="AT122">
        <v>3</v>
      </c>
      <c r="AU122">
        <v>4</v>
      </c>
      <c r="AV122">
        <v>5</v>
      </c>
      <c r="AW122">
        <v>3</v>
      </c>
      <c r="AX122">
        <v>2</v>
      </c>
      <c r="AY122">
        <v>2</v>
      </c>
      <c r="AZ122">
        <v>3</v>
      </c>
      <c r="BA122">
        <v>2</v>
      </c>
      <c r="BB122">
        <v>2</v>
      </c>
      <c r="BC122">
        <v>0</v>
      </c>
      <c r="BD122">
        <v>5</v>
      </c>
      <c r="BE122">
        <v>5</v>
      </c>
      <c r="BF122">
        <f t="shared" si="17"/>
        <v>165.1</v>
      </c>
      <c r="BH122">
        <v>0</v>
      </c>
      <c r="BI122">
        <v>0</v>
      </c>
      <c r="BJ122">
        <v>129</v>
      </c>
      <c r="BK122">
        <f t="shared" si="20"/>
        <v>58.566000000000003</v>
      </c>
    </row>
    <row r="123" spans="1:63">
      <c r="A123" s="1">
        <v>43679.399050925924</v>
      </c>
      <c r="B123" s="1">
        <v>43679.40252314815</v>
      </c>
      <c r="C123">
        <v>0</v>
      </c>
      <c r="D123">
        <v>100</v>
      </c>
      <c r="E123">
        <v>299</v>
      </c>
      <c r="F123">
        <v>1</v>
      </c>
      <c r="G123" s="1">
        <v>43679.40253472222</v>
      </c>
      <c r="H123" t="s">
        <v>189</v>
      </c>
      <c r="I123" t="s">
        <v>61</v>
      </c>
      <c r="J123" t="s">
        <v>62</v>
      </c>
      <c r="K123">
        <v>1</v>
      </c>
      <c r="M123">
        <v>19</v>
      </c>
      <c r="N123">
        <v>1</v>
      </c>
      <c r="O123">
        <v>4</v>
      </c>
      <c r="P123">
        <v>1</v>
      </c>
      <c r="Q123">
        <v>1</v>
      </c>
      <c r="S123">
        <v>3</v>
      </c>
      <c r="T123">
        <v>3</v>
      </c>
      <c r="U123">
        <v>4</v>
      </c>
      <c r="V123">
        <v>3</v>
      </c>
      <c r="W123">
        <v>2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3</v>
      </c>
      <c r="AE123">
        <v>2</v>
      </c>
      <c r="AF123">
        <v>3</v>
      </c>
      <c r="AG123">
        <v>2</v>
      </c>
      <c r="AH123">
        <v>3</v>
      </c>
      <c r="AI123">
        <v>2</v>
      </c>
      <c r="AJ123">
        <v>1</v>
      </c>
      <c r="AK123">
        <v>2</v>
      </c>
      <c r="AL123">
        <v>2</v>
      </c>
      <c r="AM123">
        <v>5</v>
      </c>
      <c r="AN123">
        <v>2</v>
      </c>
      <c r="AO123">
        <v>2</v>
      </c>
      <c r="AP123">
        <v>1</v>
      </c>
      <c r="AQ123">
        <v>1</v>
      </c>
      <c r="AR123">
        <v>1</v>
      </c>
      <c r="AS123">
        <v>4</v>
      </c>
      <c r="AT123">
        <v>5</v>
      </c>
      <c r="AU123">
        <v>3</v>
      </c>
      <c r="AV123">
        <v>4</v>
      </c>
      <c r="AW123">
        <v>4</v>
      </c>
      <c r="AX123">
        <v>3</v>
      </c>
      <c r="AY123">
        <v>2</v>
      </c>
      <c r="AZ123">
        <v>5</v>
      </c>
      <c r="BA123">
        <v>4</v>
      </c>
      <c r="BB123">
        <v>2</v>
      </c>
      <c r="BC123">
        <v>0</v>
      </c>
      <c r="BD123">
        <v>3</v>
      </c>
      <c r="BE123">
        <v>5</v>
      </c>
      <c r="BF123">
        <f t="shared" si="17"/>
        <v>160.02000000000001</v>
      </c>
      <c r="BH123">
        <v>0</v>
      </c>
      <c r="BI123">
        <v>0</v>
      </c>
      <c r="BJ123">
        <v>138</v>
      </c>
      <c r="BK123">
        <f t="shared" si="20"/>
        <v>62.652000000000001</v>
      </c>
    </row>
    <row r="124" spans="1:63">
      <c r="A124" s="1">
        <v>43679.399942129632</v>
      </c>
      <c r="B124" s="1">
        <v>43679.402662037035</v>
      </c>
      <c r="C124">
        <v>0</v>
      </c>
      <c r="D124">
        <v>100</v>
      </c>
      <c r="E124">
        <v>235</v>
      </c>
      <c r="F124">
        <v>1</v>
      </c>
      <c r="G124" s="1">
        <v>43679.402673611112</v>
      </c>
      <c r="H124" t="s">
        <v>190</v>
      </c>
      <c r="I124" t="s">
        <v>61</v>
      </c>
      <c r="J124" t="s">
        <v>62</v>
      </c>
      <c r="K124">
        <v>1</v>
      </c>
      <c r="M124">
        <v>24</v>
      </c>
      <c r="N124">
        <v>1</v>
      </c>
      <c r="O124">
        <v>4</v>
      </c>
      <c r="P124">
        <v>1</v>
      </c>
      <c r="Q124">
        <v>2</v>
      </c>
      <c r="S124">
        <v>3</v>
      </c>
      <c r="T124">
        <v>3</v>
      </c>
      <c r="U124">
        <v>5</v>
      </c>
      <c r="V124">
        <v>5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3</v>
      </c>
      <c r="AC124">
        <v>5</v>
      </c>
      <c r="AD124">
        <v>1</v>
      </c>
      <c r="AE124">
        <v>1</v>
      </c>
      <c r="AF124">
        <v>5</v>
      </c>
      <c r="AG124">
        <v>1</v>
      </c>
      <c r="AH124">
        <v>1</v>
      </c>
      <c r="AI124">
        <v>5</v>
      </c>
      <c r="AJ124">
        <v>3</v>
      </c>
      <c r="AK124">
        <v>4</v>
      </c>
      <c r="AL124">
        <v>4</v>
      </c>
      <c r="AM124">
        <v>1</v>
      </c>
      <c r="AN124">
        <v>5</v>
      </c>
      <c r="AO124">
        <v>1</v>
      </c>
      <c r="AP124">
        <v>3</v>
      </c>
      <c r="AQ124">
        <v>2</v>
      </c>
      <c r="AR124">
        <v>2</v>
      </c>
      <c r="AS124">
        <v>2</v>
      </c>
      <c r="AT124">
        <v>4</v>
      </c>
      <c r="AU124">
        <v>3</v>
      </c>
      <c r="AV124">
        <v>5</v>
      </c>
      <c r="AW124">
        <v>4</v>
      </c>
      <c r="AX124">
        <v>3</v>
      </c>
      <c r="AY124">
        <v>3</v>
      </c>
      <c r="AZ124">
        <v>4</v>
      </c>
      <c r="BA124">
        <v>4</v>
      </c>
      <c r="BB124">
        <v>4</v>
      </c>
      <c r="BC124">
        <v>0</v>
      </c>
      <c r="BD124">
        <v>9</v>
      </c>
      <c r="BE124">
        <v>5</v>
      </c>
      <c r="BF124">
        <f t="shared" si="17"/>
        <v>175.26</v>
      </c>
      <c r="BH124">
        <v>0</v>
      </c>
      <c r="BI124">
        <v>0</v>
      </c>
      <c r="BJ124">
        <v>150</v>
      </c>
      <c r="BK124">
        <f t="shared" si="20"/>
        <v>68.100000000000009</v>
      </c>
    </row>
    <row r="125" spans="1:63">
      <c r="A125" s="1">
        <v>43679.400613425925</v>
      </c>
      <c r="B125" s="1">
        <v>43679.402743055558</v>
      </c>
      <c r="C125">
        <v>0</v>
      </c>
      <c r="D125">
        <v>100</v>
      </c>
      <c r="E125">
        <v>183</v>
      </c>
      <c r="F125">
        <v>1</v>
      </c>
      <c r="G125" s="1">
        <v>43679.402743055558</v>
      </c>
      <c r="H125" t="s">
        <v>191</v>
      </c>
      <c r="I125" t="s">
        <v>61</v>
      </c>
      <c r="J125" t="s">
        <v>62</v>
      </c>
      <c r="K125">
        <v>1</v>
      </c>
      <c r="M125">
        <v>23</v>
      </c>
      <c r="N125">
        <v>1</v>
      </c>
      <c r="O125">
        <v>4</v>
      </c>
      <c r="P125">
        <v>1</v>
      </c>
      <c r="Q125">
        <v>1</v>
      </c>
      <c r="S125">
        <v>4</v>
      </c>
      <c r="T125">
        <v>3</v>
      </c>
      <c r="U125">
        <v>3</v>
      </c>
      <c r="V125">
        <v>3</v>
      </c>
      <c r="W125">
        <v>2</v>
      </c>
      <c r="X125">
        <v>2</v>
      </c>
      <c r="Y125">
        <v>2</v>
      </c>
      <c r="Z125">
        <v>4</v>
      </c>
      <c r="AA125">
        <v>4</v>
      </c>
      <c r="AB125">
        <v>2</v>
      </c>
      <c r="AC125">
        <v>2</v>
      </c>
      <c r="AD125">
        <v>4</v>
      </c>
      <c r="AE125">
        <v>2</v>
      </c>
      <c r="AF125">
        <v>2</v>
      </c>
      <c r="AG125">
        <v>2</v>
      </c>
      <c r="AH125">
        <v>2</v>
      </c>
      <c r="AI125">
        <v>4</v>
      </c>
      <c r="AJ125">
        <v>4</v>
      </c>
      <c r="AK125">
        <v>2</v>
      </c>
      <c r="AL125">
        <v>2</v>
      </c>
      <c r="AM125">
        <v>4</v>
      </c>
      <c r="AN125">
        <v>2</v>
      </c>
      <c r="AO125">
        <v>1</v>
      </c>
      <c r="AP125">
        <v>2</v>
      </c>
      <c r="AQ125">
        <v>2</v>
      </c>
      <c r="AR125">
        <v>4</v>
      </c>
      <c r="AS125">
        <v>3</v>
      </c>
      <c r="AT125">
        <v>4</v>
      </c>
      <c r="AU125">
        <v>3</v>
      </c>
      <c r="AV125">
        <v>3</v>
      </c>
      <c r="AW125">
        <v>5</v>
      </c>
      <c r="AX125">
        <v>2</v>
      </c>
      <c r="AY125">
        <v>3</v>
      </c>
      <c r="AZ125">
        <v>2</v>
      </c>
      <c r="BA125">
        <v>2</v>
      </c>
      <c r="BB125">
        <v>3</v>
      </c>
      <c r="BC125">
        <v>0</v>
      </c>
      <c r="BD125">
        <v>5</v>
      </c>
      <c r="BE125">
        <v>5</v>
      </c>
      <c r="BF125">
        <f t="shared" si="17"/>
        <v>165.1</v>
      </c>
      <c r="BH125">
        <v>0</v>
      </c>
      <c r="BI125">
        <v>0</v>
      </c>
      <c r="BJ125">
        <v>210</v>
      </c>
      <c r="BK125">
        <f t="shared" si="20"/>
        <v>95.34</v>
      </c>
    </row>
    <row r="126" spans="1:63">
      <c r="A126" s="1">
        <v>43679.395648148151</v>
      </c>
      <c r="B126" s="1">
        <v>43679.403032407405</v>
      </c>
      <c r="C126">
        <v>0</v>
      </c>
      <c r="D126">
        <v>100</v>
      </c>
      <c r="E126">
        <v>638</v>
      </c>
      <c r="F126">
        <v>1</v>
      </c>
      <c r="G126" s="1">
        <v>43679.403043981481</v>
      </c>
      <c r="H126" t="s">
        <v>192</v>
      </c>
      <c r="I126" t="s">
        <v>61</v>
      </c>
      <c r="J126" t="s">
        <v>62</v>
      </c>
      <c r="K126">
        <v>1</v>
      </c>
      <c r="M126">
        <v>24</v>
      </c>
      <c r="N126">
        <v>1</v>
      </c>
      <c r="O126">
        <v>4</v>
      </c>
      <c r="P126">
        <v>1</v>
      </c>
      <c r="Q126">
        <v>1</v>
      </c>
      <c r="S126">
        <v>2</v>
      </c>
      <c r="T126">
        <v>3</v>
      </c>
      <c r="U126">
        <v>4</v>
      </c>
      <c r="V126">
        <v>4</v>
      </c>
      <c r="W126">
        <v>5</v>
      </c>
      <c r="X126">
        <v>4</v>
      </c>
      <c r="Y126">
        <v>4</v>
      </c>
      <c r="Z126">
        <v>5</v>
      </c>
      <c r="AA126">
        <v>5</v>
      </c>
      <c r="AB126">
        <v>1</v>
      </c>
      <c r="AC126">
        <v>4</v>
      </c>
      <c r="AD126">
        <v>3</v>
      </c>
      <c r="AE126">
        <v>1</v>
      </c>
      <c r="AF126">
        <v>1</v>
      </c>
      <c r="AG126">
        <v>1</v>
      </c>
      <c r="AH126">
        <v>3</v>
      </c>
      <c r="AI126">
        <v>2</v>
      </c>
      <c r="AJ126">
        <v>1</v>
      </c>
      <c r="AK126">
        <v>2</v>
      </c>
      <c r="AL126">
        <v>1</v>
      </c>
      <c r="AM126">
        <v>5</v>
      </c>
      <c r="AN126">
        <v>1</v>
      </c>
      <c r="AO126">
        <v>1</v>
      </c>
      <c r="AP126">
        <v>1</v>
      </c>
      <c r="AQ126">
        <v>1</v>
      </c>
      <c r="AR126">
        <v>2</v>
      </c>
      <c r="AS126">
        <v>5</v>
      </c>
      <c r="AT126">
        <v>3</v>
      </c>
      <c r="AU126">
        <v>2</v>
      </c>
      <c r="AV126">
        <v>4</v>
      </c>
      <c r="AW126">
        <v>2</v>
      </c>
      <c r="AX126">
        <v>4</v>
      </c>
      <c r="AY126">
        <v>2</v>
      </c>
      <c r="AZ126">
        <v>1</v>
      </c>
      <c r="BA126">
        <v>3</v>
      </c>
      <c r="BB126">
        <v>3</v>
      </c>
      <c r="BC126">
        <v>0</v>
      </c>
      <c r="BD126">
        <v>5</v>
      </c>
      <c r="BE126">
        <v>5</v>
      </c>
      <c r="BF126">
        <f t="shared" si="17"/>
        <v>165.1</v>
      </c>
      <c r="BH126">
        <v>0</v>
      </c>
      <c r="BI126">
        <v>0</v>
      </c>
      <c r="BJ126">
        <v>128</v>
      </c>
      <c r="BK126">
        <f t="shared" si="20"/>
        <v>58.112000000000002</v>
      </c>
    </row>
    <row r="127" spans="1:63">
      <c r="A127" s="1">
        <v>43679.394583333335</v>
      </c>
      <c r="B127" s="1">
        <v>43679.403483796297</v>
      </c>
      <c r="C127">
        <v>0</v>
      </c>
      <c r="D127">
        <v>100</v>
      </c>
      <c r="E127">
        <v>768</v>
      </c>
      <c r="F127">
        <v>1</v>
      </c>
      <c r="G127" s="1">
        <v>43679.403483796297</v>
      </c>
      <c r="H127" t="s">
        <v>193</v>
      </c>
      <c r="I127" t="s">
        <v>61</v>
      </c>
      <c r="J127" t="s">
        <v>62</v>
      </c>
      <c r="K127">
        <v>1</v>
      </c>
      <c r="M127">
        <v>35</v>
      </c>
      <c r="N127">
        <v>1</v>
      </c>
      <c r="O127">
        <v>4</v>
      </c>
      <c r="P127">
        <v>1</v>
      </c>
      <c r="Q127">
        <v>8</v>
      </c>
      <c r="R127" t="s">
        <v>194</v>
      </c>
      <c r="S127">
        <v>5</v>
      </c>
      <c r="T127">
        <v>3</v>
      </c>
      <c r="U127">
        <v>3</v>
      </c>
      <c r="V127">
        <v>1</v>
      </c>
      <c r="W127">
        <v>1</v>
      </c>
      <c r="X127">
        <v>3</v>
      </c>
      <c r="Y127">
        <v>2</v>
      </c>
      <c r="Z127">
        <v>5</v>
      </c>
      <c r="AA127">
        <v>5</v>
      </c>
      <c r="AB127">
        <v>1</v>
      </c>
      <c r="AC127">
        <v>3</v>
      </c>
      <c r="AD127">
        <v>2</v>
      </c>
      <c r="AE127">
        <v>2</v>
      </c>
      <c r="AF127">
        <v>2</v>
      </c>
      <c r="AG127">
        <v>2</v>
      </c>
      <c r="AH127">
        <v>3</v>
      </c>
      <c r="AI127">
        <v>5</v>
      </c>
      <c r="AJ127">
        <v>5</v>
      </c>
      <c r="AK127">
        <v>3</v>
      </c>
      <c r="AL127">
        <v>5</v>
      </c>
      <c r="AM127">
        <v>1</v>
      </c>
      <c r="AN127">
        <v>5</v>
      </c>
      <c r="AO127">
        <v>3</v>
      </c>
      <c r="AP127">
        <v>3</v>
      </c>
      <c r="AQ127">
        <v>2</v>
      </c>
      <c r="AR127">
        <v>2</v>
      </c>
      <c r="AS127">
        <v>2</v>
      </c>
      <c r="AT127">
        <v>3</v>
      </c>
      <c r="AU127">
        <v>4</v>
      </c>
      <c r="AV127">
        <v>4</v>
      </c>
      <c r="AW127">
        <v>4</v>
      </c>
      <c r="AX127">
        <v>1</v>
      </c>
      <c r="AY127">
        <v>4</v>
      </c>
      <c r="AZ127">
        <v>4</v>
      </c>
      <c r="BA127">
        <v>2</v>
      </c>
      <c r="BB127">
        <v>2</v>
      </c>
      <c r="BC127">
        <v>0</v>
      </c>
      <c r="BD127">
        <v>8</v>
      </c>
      <c r="BE127">
        <v>5</v>
      </c>
      <c r="BF127">
        <f t="shared" si="17"/>
        <v>172.72</v>
      </c>
      <c r="BH127">
        <v>0</v>
      </c>
      <c r="BI127">
        <v>0</v>
      </c>
      <c r="BJ127">
        <v>250</v>
      </c>
      <c r="BK127">
        <f t="shared" si="20"/>
        <v>113.5</v>
      </c>
    </row>
    <row r="128" spans="1:63">
      <c r="A128" s="1">
        <v>43679.40042824074</v>
      </c>
      <c r="B128" s="1">
        <v>43679.403981481482</v>
      </c>
      <c r="C128">
        <v>0</v>
      </c>
      <c r="D128">
        <v>100</v>
      </c>
      <c r="E128">
        <v>307</v>
      </c>
      <c r="F128">
        <v>1</v>
      </c>
      <c r="G128" s="1">
        <v>43679.403993055559</v>
      </c>
      <c r="H128" t="s">
        <v>195</v>
      </c>
      <c r="I128" t="s">
        <v>61</v>
      </c>
      <c r="J128" t="s">
        <v>62</v>
      </c>
      <c r="K128">
        <v>1</v>
      </c>
      <c r="M128">
        <v>27</v>
      </c>
      <c r="N128">
        <v>1</v>
      </c>
      <c r="O128">
        <v>4</v>
      </c>
      <c r="P128">
        <v>1</v>
      </c>
      <c r="Q128">
        <v>2</v>
      </c>
      <c r="S128">
        <v>5</v>
      </c>
      <c r="T128">
        <v>3</v>
      </c>
      <c r="U128">
        <v>4</v>
      </c>
      <c r="V128">
        <v>4</v>
      </c>
      <c r="W128">
        <v>2</v>
      </c>
      <c r="X128">
        <v>2</v>
      </c>
      <c r="Y128">
        <v>4</v>
      </c>
      <c r="Z128">
        <v>5</v>
      </c>
      <c r="AA128">
        <v>5</v>
      </c>
      <c r="AB128">
        <v>1</v>
      </c>
      <c r="AC128">
        <v>5</v>
      </c>
      <c r="AD128">
        <v>3</v>
      </c>
      <c r="AE128">
        <v>3</v>
      </c>
      <c r="AF128">
        <v>3</v>
      </c>
      <c r="AG128">
        <v>4</v>
      </c>
      <c r="AH128">
        <v>3</v>
      </c>
      <c r="AI128">
        <v>3</v>
      </c>
      <c r="AJ128">
        <v>2</v>
      </c>
      <c r="AK128">
        <v>2</v>
      </c>
      <c r="AL128">
        <v>4</v>
      </c>
      <c r="AM128">
        <v>2</v>
      </c>
      <c r="AN128">
        <v>1</v>
      </c>
      <c r="AO128">
        <v>2</v>
      </c>
      <c r="AP128">
        <v>2</v>
      </c>
      <c r="AQ128">
        <v>2</v>
      </c>
      <c r="AR128">
        <v>2</v>
      </c>
      <c r="AS128">
        <v>3</v>
      </c>
      <c r="AT128">
        <v>4</v>
      </c>
      <c r="AU128">
        <v>4</v>
      </c>
      <c r="AV128">
        <v>2</v>
      </c>
      <c r="AW128">
        <v>3</v>
      </c>
      <c r="AX128">
        <v>5</v>
      </c>
      <c r="AY128">
        <v>2</v>
      </c>
      <c r="AZ128">
        <v>4</v>
      </c>
      <c r="BA128">
        <v>2</v>
      </c>
      <c r="BB128">
        <v>4</v>
      </c>
      <c r="BC128">
        <v>0</v>
      </c>
      <c r="BD128">
        <v>9</v>
      </c>
      <c r="BE128">
        <v>5</v>
      </c>
      <c r="BF128">
        <f t="shared" si="17"/>
        <v>175.26</v>
      </c>
      <c r="BH128">
        <v>0</v>
      </c>
      <c r="BI128">
        <v>0</v>
      </c>
      <c r="BJ128">
        <v>190</v>
      </c>
      <c r="BK128">
        <f t="shared" si="20"/>
        <v>86.26</v>
      </c>
    </row>
    <row r="129" spans="1:64">
      <c r="A129" s="1">
        <v>43679.399930555555</v>
      </c>
      <c r="B129" s="1">
        <v>43679.404409722221</v>
      </c>
      <c r="C129">
        <v>0</v>
      </c>
      <c r="D129">
        <v>100</v>
      </c>
      <c r="E129">
        <v>387</v>
      </c>
      <c r="F129">
        <v>1</v>
      </c>
      <c r="G129" s="1">
        <v>43679.404421296298</v>
      </c>
      <c r="H129" t="s">
        <v>196</v>
      </c>
      <c r="I129" t="s">
        <v>61</v>
      </c>
      <c r="J129" t="s">
        <v>62</v>
      </c>
      <c r="K129">
        <v>1</v>
      </c>
      <c r="M129">
        <v>22</v>
      </c>
      <c r="N129">
        <v>1</v>
      </c>
      <c r="O129">
        <v>4</v>
      </c>
      <c r="P129">
        <v>1</v>
      </c>
      <c r="Q129">
        <v>1</v>
      </c>
      <c r="S129">
        <v>2</v>
      </c>
      <c r="T129">
        <v>4</v>
      </c>
      <c r="U129">
        <v>3</v>
      </c>
      <c r="V129">
        <v>4</v>
      </c>
      <c r="W129">
        <v>5</v>
      </c>
      <c r="X129">
        <v>3</v>
      </c>
      <c r="Y129">
        <v>5</v>
      </c>
      <c r="Z129">
        <v>5</v>
      </c>
      <c r="AA129">
        <v>5</v>
      </c>
      <c r="AB129">
        <v>1</v>
      </c>
      <c r="AC129">
        <v>1</v>
      </c>
      <c r="AD129">
        <v>5</v>
      </c>
      <c r="AE129">
        <v>5</v>
      </c>
      <c r="AF129">
        <v>1</v>
      </c>
      <c r="AG129">
        <v>5</v>
      </c>
      <c r="AH129">
        <v>1</v>
      </c>
      <c r="AI129">
        <v>5</v>
      </c>
      <c r="AJ129">
        <v>2</v>
      </c>
      <c r="AK129">
        <v>1</v>
      </c>
      <c r="AL129">
        <v>2</v>
      </c>
      <c r="AM129">
        <v>5</v>
      </c>
      <c r="AN129">
        <v>1</v>
      </c>
      <c r="AO129">
        <v>1</v>
      </c>
      <c r="AP129">
        <v>2</v>
      </c>
      <c r="AQ129">
        <v>2</v>
      </c>
      <c r="AR129">
        <v>2</v>
      </c>
      <c r="AS129">
        <v>4</v>
      </c>
      <c r="AT129">
        <v>5</v>
      </c>
      <c r="AU129">
        <v>2</v>
      </c>
      <c r="AV129">
        <v>1</v>
      </c>
      <c r="AW129">
        <v>2</v>
      </c>
      <c r="AX129">
        <v>2</v>
      </c>
      <c r="AY129">
        <v>3</v>
      </c>
      <c r="AZ129">
        <v>4</v>
      </c>
      <c r="BA129">
        <v>1</v>
      </c>
      <c r="BB129">
        <v>5</v>
      </c>
      <c r="BC129">
        <v>0</v>
      </c>
      <c r="BD129">
        <v>7</v>
      </c>
      <c r="BE129">
        <v>5</v>
      </c>
      <c r="BF129">
        <f t="shared" si="17"/>
        <v>170.18</v>
      </c>
      <c r="BH129">
        <v>0</v>
      </c>
      <c r="BI129">
        <v>0</v>
      </c>
      <c r="BJ129">
        <v>140</v>
      </c>
      <c r="BK129">
        <f t="shared" si="20"/>
        <v>63.56</v>
      </c>
    </row>
    <row r="130" spans="1:64">
      <c r="A130" s="1">
        <v>43679.401990740742</v>
      </c>
      <c r="B130" s="1">
        <v>43679.406006944446</v>
      </c>
      <c r="C130">
        <v>0</v>
      </c>
      <c r="D130">
        <v>100</v>
      </c>
      <c r="E130">
        <v>346</v>
      </c>
      <c r="F130">
        <v>1</v>
      </c>
      <c r="G130" s="1">
        <v>43679.406018518515</v>
      </c>
      <c r="H130" t="s">
        <v>197</v>
      </c>
      <c r="I130" t="s">
        <v>61</v>
      </c>
      <c r="J130" t="s">
        <v>62</v>
      </c>
      <c r="K130">
        <v>1</v>
      </c>
      <c r="M130">
        <v>19</v>
      </c>
      <c r="N130">
        <v>1</v>
      </c>
      <c r="O130">
        <v>4</v>
      </c>
      <c r="P130">
        <v>1</v>
      </c>
      <c r="Q130">
        <v>1</v>
      </c>
      <c r="S130">
        <v>1</v>
      </c>
      <c r="T130">
        <v>3</v>
      </c>
      <c r="U130">
        <v>5</v>
      </c>
      <c r="V130">
        <v>5</v>
      </c>
      <c r="W130">
        <v>5</v>
      </c>
      <c r="X130">
        <v>3</v>
      </c>
      <c r="Y130">
        <v>4</v>
      </c>
      <c r="Z130">
        <v>5</v>
      </c>
      <c r="AA130">
        <v>5</v>
      </c>
      <c r="AB130">
        <v>1</v>
      </c>
      <c r="AC130">
        <v>1</v>
      </c>
      <c r="AD130">
        <v>5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5</v>
      </c>
      <c r="AN130">
        <v>1</v>
      </c>
      <c r="AO130">
        <v>1</v>
      </c>
      <c r="AP130">
        <v>1</v>
      </c>
      <c r="AQ130">
        <v>2</v>
      </c>
      <c r="AR130">
        <v>1</v>
      </c>
      <c r="AS130">
        <v>4</v>
      </c>
      <c r="AT130">
        <v>4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2</v>
      </c>
      <c r="BA130">
        <v>1</v>
      </c>
      <c r="BB130">
        <v>5</v>
      </c>
      <c r="BC130">
        <v>0</v>
      </c>
      <c r="BD130">
        <v>5</v>
      </c>
      <c r="BE130">
        <v>5</v>
      </c>
      <c r="BF130">
        <f t="shared" si="17"/>
        <v>165.1</v>
      </c>
      <c r="BH130">
        <v>0</v>
      </c>
      <c r="BI130">
        <v>0</v>
      </c>
      <c r="BJ130">
        <v>198</v>
      </c>
      <c r="BK130">
        <f t="shared" si="20"/>
        <v>89.891999999999996</v>
      </c>
    </row>
    <row r="131" spans="1:64">
      <c r="A131" s="1">
        <v>43679.401076388887</v>
      </c>
      <c r="B131" s="1">
        <v>43679.4062962963</v>
      </c>
      <c r="C131">
        <v>0</v>
      </c>
      <c r="D131">
        <v>100</v>
      </c>
      <c r="E131">
        <v>451</v>
      </c>
      <c r="F131">
        <v>1</v>
      </c>
      <c r="G131" s="1">
        <v>43679.406307870369</v>
      </c>
      <c r="H131" t="s">
        <v>198</v>
      </c>
      <c r="I131" t="s">
        <v>61</v>
      </c>
      <c r="J131" t="s">
        <v>62</v>
      </c>
      <c r="K131">
        <v>1</v>
      </c>
      <c r="M131">
        <v>21</v>
      </c>
      <c r="N131">
        <v>1</v>
      </c>
      <c r="O131">
        <v>4</v>
      </c>
      <c r="P131">
        <v>1</v>
      </c>
      <c r="Q131">
        <v>5</v>
      </c>
      <c r="S131">
        <v>3</v>
      </c>
      <c r="T131">
        <v>5</v>
      </c>
      <c r="U131">
        <v>5</v>
      </c>
      <c r="V131">
        <v>5</v>
      </c>
      <c r="W131">
        <v>3</v>
      </c>
      <c r="X131">
        <v>4</v>
      </c>
      <c r="Y131">
        <v>5</v>
      </c>
      <c r="Z131">
        <v>5</v>
      </c>
      <c r="AA131">
        <v>5</v>
      </c>
      <c r="AB131">
        <v>1</v>
      </c>
      <c r="AC131">
        <v>2</v>
      </c>
      <c r="AD131">
        <v>1</v>
      </c>
      <c r="AE131">
        <v>1</v>
      </c>
      <c r="AF131">
        <v>2</v>
      </c>
      <c r="AG131">
        <v>1</v>
      </c>
      <c r="AH131">
        <v>4</v>
      </c>
      <c r="AI131">
        <v>2</v>
      </c>
      <c r="AJ131">
        <v>2</v>
      </c>
      <c r="AK131">
        <v>1</v>
      </c>
      <c r="AL131">
        <v>3</v>
      </c>
      <c r="AM131">
        <v>4</v>
      </c>
      <c r="AN131">
        <v>2</v>
      </c>
      <c r="AO131">
        <v>1</v>
      </c>
      <c r="AP131">
        <v>1</v>
      </c>
      <c r="AQ131">
        <v>1</v>
      </c>
      <c r="AR131">
        <v>2</v>
      </c>
      <c r="AS131">
        <v>3</v>
      </c>
      <c r="AT131">
        <v>4</v>
      </c>
      <c r="AU131">
        <v>2</v>
      </c>
      <c r="AV131">
        <v>4</v>
      </c>
      <c r="AW131">
        <v>2</v>
      </c>
      <c r="AX131">
        <v>2</v>
      </c>
      <c r="AY131">
        <v>1</v>
      </c>
      <c r="AZ131">
        <v>2</v>
      </c>
      <c r="BA131">
        <v>5</v>
      </c>
      <c r="BB131">
        <v>5</v>
      </c>
      <c r="BC131">
        <v>170</v>
      </c>
      <c r="BD131">
        <v>7</v>
      </c>
      <c r="BE131">
        <v>5</v>
      </c>
      <c r="BF131">
        <f>BC131</f>
        <v>170</v>
      </c>
      <c r="BH131">
        <v>0</v>
      </c>
      <c r="BI131">
        <v>0</v>
      </c>
      <c r="BJ131">
        <v>154</v>
      </c>
      <c r="BK131">
        <f t="shared" si="20"/>
        <v>69.915999999999997</v>
      </c>
    </row>
    <row r="132" spans="1:64">
      <c r="A132" s="1">
        <v>43679.402187500003</v>
      </c>
      <c r="B132" s="1">
        <v>43679.406747685185</v>
      </c>
      <c r="C132">
        <v>0</v>
      </c>
      <c r="D132">
        <v>100</v>
      </c>
      <c r="E132">
        <v>393</v>
      </c>
      <c r="F132">
        <v>1</v>
      </c>
      <c r="G132" s="1">
        <v>43679.406747685185</v>
      </c>
      <c r="H132" t="s">
        <v>199</v>
      </c>
      <c r="I132" t="s">
        <v>61</v>
      </c>
      <c r="J132" t="s">
        <v>62</v>
      </c>
      <c r="K132">
        <v>1</v>
      </c>
      <c r="M132">
        <v>22</v>
      </c>
      <c r="N132">
        <v>1</v>
      </c>
      <c r="O132">
        <v>4</v>
      </c>
      <c r="P132">
        <v>1</v>
      </c>
      <c r="Q132">
        <v>1</v>
      </c>
      <c r="S132">
        <v>4</v>
      </c>
      <c r="T132">
        <v>3</v>
      </c>
      <c r="U132">
        <v>2</v>
      </c>
      <c r="V132">
        <v>1</v>
      </c>
      <c r="W132">
        <v>2</v>
      </c>
      <c r="X132">
        <v>3</v>
      </c>
      <c r="Y132">
        <v>2</v>
      </c>
      <c r="Z132">
        <v>4</v>
      </c>
      <c r="AA132">
        <v>3</v>
      </c>
      <c r="AB132">
        <v>2</v>
      </c>
      <c r="AC132">
        <v>4</v>
      </c>
      <c r="AD132">
        <v>3</v>
      </c>
      <c r="AE132">
        <v>2</v>
      </c>
      <c r="AF132">
        <v>2</v>
      </c>
      <c r="AG132">
        <v>2</v>
      </c>
      <c r="AH132">
        <v>3</v>
      </c>
      <c r="AI132">
        <v>5</v>
      </c>
      <c r="AJ132">
        <v>4</v>
      </c>
      <c r="AK132">
        <v>2</v>
      </c>
      <c r="AL132">
        <v>3</v>
      </c>
      <c r="AM132">
        <v>5</v>
      </c>
      <c r="AN132">
        <v>2</v>
      </c>
      <c r="AO132">
        <v>2</v>
      </c>
      <c r="AP132">
        <v>2</v>
      </c>
      <c r="AQ132">
        <v>2</v>
      </c>
      <c r="AR132">
        <v>1</v>
      </c>
      <c r="AS132">
        <v>5</v>
      </c>
      <c r="AT132">
        <v>4</v>
      </c>
      <c r="AU132">
        <v>4</v>
      </c>
      <c r="AV132">
        <v>5</v>
      </c>
      <c r="AW132">
        <v>4</v>
      </c>
      <c r="AX132">
        <v>5</v>
      </c>
      <c r="AY132">
        <v>4</v>
      </c>
      <c r="AZ132">
        <v>5</v>
      </c>
      <c r="BA132">
        <v>5</v>
      </c>
      <c r="BB132">
        <v>4</v>
      </c>
      <c r="BC132">
        <v>0</v>
      </c>
      <c r="BD132">
        <v>4</v>
      </c>
      <c r="BE132">
        <v>5</v>
      </c>
      <c r="BF132">
        <f t="shared" si="17"/>
        <v>162.56</v>
      </c>
      <c r="BH132">
        <v>0</v>
      </c>
      <c r="BI132">
        <v>0</v>
      </c>
      <c r="BJ132">
        <v>153</v>
      </c>
      <c r="BK132">
        <f t="shared" si="20"/>
        <v>69.462000000000003</v>
      </c>
    </row>
    <row r="133" spans="1:64">
      <c r="A133" s="1">
        <v>43679.40384259259</v>
      </c>
      <c r="B133" s="1">
        <v>43679.406805555554</v>
      </c>
      <c r="C133">
        <v>0</v>
      </c>
      <c r="D133">
        <v>100</v>
      </c>
      <c r="E133">
        <v>255</v>
      </c>
      <c r="F133">
        <v>1</v>
      </c>
      <c r="G133" s="1">
        <v>43679.406805555554</v>
      </c>
      <c r="H133" t="s">
        <v>200</v>
      </c>
      <c r="I133" t="s">
        <v>61</v>
      </c>
      <c r="J133" t="s">
        <v>62</v>
      </c>
      <c r="K133">
        <v>1</v>
      </c>
      <c r="M133">
        <v>29</v>
      </c>
      <c r="N133">
        <v>1</v>
      </c>
      <c r="O133">
        <v>4</v>
      </c>
      <c r="P133">
        <v>1</v>
      </c>
      <c r="Q133">
        <v>3</v>
      </c>
      <c r="S133">
        <v>3</v>
      </c>
      <c r="T133">
        <v>1</v>
      </c>
      <c r="U133">
        <v>1</v>
      </c>
      <c r="V133">
        <v>5</v>
      </c>
      <c r="W133">
        <v>3</v>
      </c>
      <c r="X133">
        <v>1</v>
      </c>
      <c r="Y133">
        <v>1</v>
      </c>
      <c r="Z133">
        <v>3</v>
      </c>
      <c r="AA133">
        <v>1</v>
      </c>
      <c r="AB133">
        <v>3</v>
      </c>
      <c r="AC133">
        <v>5</v>
      </c>
      <c r="AD133">
        <v>1</v>
      </c>
      <c r="AE133">
        <v>1</v>
      </c>
      <c r="AF133">
        <v>5</v>
      </c>
      <c r="AG133">
        <v>1</v>
      </c>
      <c r="AH133">
        <v>5</v>
      </c>
      <c r="AI133">
        <v>5</v>
      </c>
      <c r="AJ133">
        <v>5</v>
      </c>
      <c r="AK133">
        <v>5</v>
      </c>
      <c r="AL133">
        <v>5</v>
      </c>
      <c r="AM133">
        <v>1</v>
      </c>
      <c r="AN133">
        <v>5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5</v>
      </c>
      <c r="AU133">
        <v>5</v>
      </c>
      <c r="AV133">
        <v>5</v>
      </c>
      <c r="AW133">
        <v>4</v>
      </c>
      <c r="AX133">
        <v>4</v>
      </c>
      <c r="AY133">
        <v>5</v>
      </c>
      <c r="AZ133">
        <v>1</v>
      </c>
      <c r="BA133">
        <v>4</v>
      </c>
      <c r="BB133">
        <v>4</v>
      </c>
      <c r="BC133">
        <v>4</v>
      </c>
      <c r="BD133">
        <v>11</v>
      </c>
      <c r="BE133">
        <v>0</v>
      </c>
      <c r="BF133">
        <f>(30.48*BC133)+(2.54*BD133)</f>
        <v>149.86000000000001</v>
      </c>
      <c r="BH133">
        <v>0</v>
      </c>
      <c r="BI133">
        <v>0</v>
      </c>
      <c r="BJ133">
        <v>150</v>
      </c>
      <c r="BK133">
        <f t="shared" si="20"/>
        <v>68.100000000000009</v>
      </c>
    </row>
    <row r="134" spans="1:64">
      <c r="A134" s="1">
        <v>43679.403449074074</v>
      </c>
      <c r="B134" s="1">
        <v>43679.407175925924</v>
      </c>
      <c r="C134">
        <v>0</v>
      </c>
      <c r="D134">
        <v>100</v>
      </c>
      <c r="E134">
        <v>322</v>
      </c>
      <c r="F134">
        <v>1</v>
      </c>
      <c r="G134" s="1">
        <v>43679.407187500001</v>
      </c>
      <c r="H134" t="s">
        <v>201</v>
      </c>
      <c r="I134" t="s">
        <v>61</v>
      </c>
      <c r="J134" t="s">
        <v>62</v>
      </c>
      <c r="K134">
        <v>1</v>
      </c>
      <c r="M134">
        <v>21</v>
      </c>
      <c r="N134">
        <v>1</v>
      </c>
      <c r="O134">
        <v>4</v>
      </c>
      <c r="P134">
        <v>1</v>
      </c>
      <c r="Q134">
        <v>4</v>
      </c>
      <c r="S134">
        <v>3</v>
      </c>
      <c r="T134">
        <v>2</v>
      </c>
      <c r="U134">
        <v>3</v>
      </c>
      <c r="V134">
        <v>2</v>
      </c>
      <c r="W134">
        <v>1</v>
      </c>
      <c r="X134">
        <v>2</v>
      </c>
      <c r="Y134">
        <v>2</v>
      </c>
      <c r="Z134">
        <v>3</v>
      </c>
      <c r="AA134">
        <v>2</v>
      </c>
      <c r="AB134">
        <v>3</v>
      </c>
      <c r="AC134">
        <v>4</v>
      </c>
      <c r="AD134">
        <v>2</v>
      </c>
      <c r="AE134">
        <v>2</v>
      </c>
      <c r="AF134">
        <v>3</v>
      </c>
      <c r="AG134">
        <v>2</v>
      </c>
      <c r="AH134">
        <v>4</v>
      </c>
      <c r="AI134">
        <v>3</v>
      </c>
      <c r="AJ134">
        <v>2</v>
      </c>
      <c r="AK134">
        <v>3</v>
      </c>
      <c r="AL134">
        <v>2</v>
      </c>
      <c r="AM134">
        <v>3</v>
      </c>
      <c r="AN134">
        <v>2</v>
      </c>
      <c r="AO134">
        <v>4</v>
      </c>
      <c r="AP134">
        <v>3</v>
      </c>
      <c r="AQ134">
        <v>2</v>
      </c>
      <c r="AR134">
        <v>4</v>
      </c>
      <c r="AS134">
        <v>4</v>
      </c>
      <c r="AT134">
        <v>5</v>
      </c>
      <c r="AU134">
        <v>5</v>
      </c>
      <c r="AV134">
        <v>4</v>
      </c>
      <c r="AW134">
        <v>5</v>
      </c>
      <c r="AX134">
        <v>5</v>
      </c>
      <c r="AY134">
        <v>5</v>
      </c>
      <c r="AZ134">
        <v>5</v>
      </c>
      <c r="BA134">
        <v>4</v>
      </c>
      <c r="BB134">
        <v>4</v>
      </c>
      <c r="BC134">
        <v>153</v>
      </c>
      <c r="BD134">
        <v>0</v>
      </c>
      <c r="BE134">
        <v>0</v>
      </c>
      <c r="BF134">
        <f>BC134</f>
        <v>153</v>
      </c>
      <c r="BH134">
        <v>0</v>
      </c>
      <c r="BI134">
        <v>45</v>
      </c>
      <c r="BJ134">
        <v>0</v>
      </c>
      <c r="BK134">
        <f>BI134</f>
        <v>45</v>
      </c>
    </row>
    <row r="135" spans="1:64">
      <c r="A135" s="1">
        <v>43679.40111111111</v>
      </c>
      <c r="B135" s="1">
        <v>43679.407905092594</v>
      </c>
      <c r="C135">
        <v>0</v>
      </c>
      <c r="D135">
        <v>100</v>
      </c>
      <c r="E135">
        <v>587</v>
      </c>
      <c r="F135">
        <v>1</v>
      </c>
      <c r="G135" s="1">
        <v>43679.407916666663</v>
      </c>
      <c r="H135" t="s">
        <v>202</v>
      </c>
      <c r="I135" t="s">
        <v>61</v>
      </c>
      <c r="J135" t="s">
        <v>62</v>
      </c>
      <c r="K135">
        <v>1</v>
      </c>
      <c r="M135">
        <v>21</v>
      </c>
      <c r="N135">
        <v>1</v>
      </c>
      <c r="O135">
        <v>4</v>
      </c>
      <c r="P135">
        <v>1</v>
      </c>
      <c r="Q135">
        <v>1</v>
      </c>
      <c r="S135">
        <v>3</v>
      </c>
      <c r="T135">
        <v>4</v>
      </c>
      <c r="U135">
        <v>4</v>
      </c>
      <c r="V135">
        <v>4</v>
      </c>
      <c r="W135">
        <v>3</v>
      </c>
      <c r="X135">
        <v>4</v>
      </c>
      <c r="Y135">
        <v>4</v>
      </c>
      <c r="Z135">
        <v>5</v>
      </c>
      <c r="AA135">
        <v>4</v>
      </c>
      <c r="AB135">
        <v>2</v>
      </c>
      <c r="AC135">
        <v>4</v>
      </c>
      <c r="AD135">
        <v>3</v>
      </c>
      <c r="AE135">
        <v>2</v>
      </c>
      <c r="AF135">
        <v>2</v>
      </c>
      <c r="AG135">
        <v>1</v>
      </c>
      <c r="AH135">
        <v>2</v>
      </c>
      <c r="AI135">
        <v>4</v>
      </c>
      <c r="AJ135">
        <v>2</v>
      </c>
      <c r="AK135">
        <v>4</v>
      </c>
      <c r="AL135">
        <v>5</v>
      </c>
      <c r="AM135">
        <v>4</v>
      </c>
      <c r="AN135">
        <v>2</v>
      </c>
      <c r="AO135">
        <v>1</v>
      </c>
      <c r="AP135">
        <v>2</v>
      </c>
      <c r="AQ135">
        <v>1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4</v>
      </c>
      <c r="AX135">
        <v>3</v>
      </c>
      <c r="AY135">
        <v>2</v>
      </c>
      <c r="AZ135">
        <v>5</v>
      </c>
      <c r="BA135">
        <v>3</v>
      </c>
      <c r="BB135">
        <v>5</v>
      </c>
      <c r="BC135">
        <v>0</v>
      </c>
      <c r="BD135">
        <v>7</v>
      </c>
      <c r="BE135">
        <v>5</v>
      </c>
      <c r="BF135">
        <f t="shared" ref="BF135:BF173" si="21">(30.48*BE135)+(2.54*BD135)</f>
        <v>170.18</v>
      </c>
      <c r="BH135">
        <v>0</v>
      </c>
      <c r="BI135">
        <v>0</v>
      </c>
      <c r="BJ135">
        <v>138</v>
      </c>
      <c r="BK135">
        <f t="shared" ref="BK135:BK198" si="22">BJ135*0.454</f>
        <v>62.652000000000001</v>
      </c>
    </row>
    <row r="136" spans="1:64">
      <c r="A136" s="1">
        <v>43679.404513888891</v>
      </c>
      <c r="B136" s="1">
        <v>43679.408032407409</v>
      </c>
      <c r="C136">
        <v>0</v>
      </c>
      <c r="D136">
        <v>100</v>
      </c>
      <c r="E136">
        <v>303</v>
      </c>
      <c r="F136">
        <v>1</v>
      </c>
      <c r="G136" s="1">
        <v>43679.408032407409</v>
      </c>
      <c r="H136" t="s">
        <v>203</v>
      </c>
      <c r="I136" t="s">
        <v>61</v>
      </c>
      <c r="J136" t="s">
        <v>62</v>
      </c>
      <c r="K136">
        <v>1</v>
      </c>
      <c r="M136">
        <v>18</v>
      </c>
      <c r="N136">
        <v>1</v>
      </c>
      <c r="O136">
        <v>4</v>
      </c>
      <c r="P136">
        <v>1</v>
      </c>
      <c r="Q136">
        <v>1</v>
      </c>
      <c r="S136">
        <v>4</v>
      </c>
      <c r="T136">
        <v>3</v>
      </c>
      <c r="U136">
        <v>2</v>
      </c>
      <c r="V136">
        <v>2</v>
      </c>
      <c r="W136">
        <v>4</v>
      </c>
      <c r="X136">
        <v>3</v>
      </c>
      <c r="Y136">
        <v>3</v>
      </c>
      <c r="Z136">
        <v>3</v>
      </c>
      <c r="AA136">
        <v>3</v>
      </c>
      <c r="AB136">
        <v>4</v>
      </c>
      <c r="AC136">
        <v>2</v>
      </c>
      <c r="AD136">
        <v>4</v>
      </c>
      <c r="AE136">
        <v>4</v>
      </c>
      <c r="AF136">
        <v>3</v>
      </c>
      <c r="AG136">
        <v>4</v>
      </c>
      <c r="AH136">
        <v>3</v>
      </c>
      <c r="AI136">
        <v>3</v>
      </c>
      <c r="AJ136">
        <v>2</v>
      </c>
      <c r="AK136">
        <v>1</v>
      </c>
      <c r="AL136">
        <v>3</v>
      </c>
      <c r="AM136">
        <v>4</v>
      </c>
      <c r="AN136">
        <v>2</v>
      </c>
      <c r="AO136">
        <v>2</v>
      </c>
      <c r="AP136">
        <v>2</v>
      </c>
      <c r="AQ136">
        <v>2</v>
      </c>
      <c r="AR136">
        <v>2</v>
      </c>
      <c r="AS136">
        <v>4</v>
      </c>
      <c r="AT136">
        <v>5</v>
      </c>
      <c r="AU136">
        <v>3</v>
      </c>
      <c r="AV136">
        <v>4</v>
      </c>
      <c r="AW136">
        <v>4</v>
      </c>
      <c r="AX136">
        <v>5</v>
      </c>
      <c r="AY136">
        <v>5</v>
      </c>
      <c r="AZ136">
        <v>4</v>
      </c>
      <c r="BA136">
        <v>3</v>
      </c>
      <c r="BB136">
        <v>4</v>
      </c>
      <c r="BC136">
        <v>0</v>
      </c>
      <c r="BD136">
        <v>8</v>
      </c>
      <c r="BE136">
        <v>5</v>
      </c>
      <c r="BF136">
        <f t="shared" si="21"/>
        <v>172.72</v>
      </c>
      <c r="BH136">
        <v>0</v>
      </c>
      <c r="BI136">
        <v>0</v>
      </c>
      <c r="BJ136">
        <v>124</v>
      </c>
      <c r="BK136">
        <f t="shared" si="22"/>
        <v>56.295999999999999</v>
      </c>
    </row>
    <row r="137" spans="1:64">
      <c r="A137" s="1">
        <v>43679.403055555558</v>
      </c>
      <c r="B137" s="1">
        <v>43679.408530092594</v>
      </c>
      <c r="C137">
        <v>0</v>
      </c>
      <c r="D137">
        <v>100</v>
      </c>
      <c r="E137">
        <v>472</v>
      </c>
      <c r="F137">
        <v>1</v>
      </c>
      <c r="G137" s="1">
        <v>43679.408541666664</v>
      </c>
      <c r="H137" t="s">
        <v>204</v>
      </c>
      <c r="I137" t="s">
        <v>61</v>
      </c>
      <c r="J137" t="s">
        <v>62</v>
      </c>
      <c r="K137">
        <v>1</v>
      </c>
      <c r="M137">
        <v>33</v>
      </c>
      <c r="N137">
        <v>1</v>
      </c>
      <c r="O137">
        <v>4</v>
      </c>
      <c r="P137">
        <v>1</v>
      </c>
      <c r="Q137">
        <v>1</v>
      </c>
      <c r="S137">
        <v>3</v>
      </c>
      <c r="T137">
        <v>3</v>
      </c>
      <c r="U137">
        <v>4</v>
      </c>
      <c r="V137">
        <v>4</v>
      </c>
      <c r="W137">
        <v>2</v>
      </c>
      <c r="X137">
        <v>2</v>
      </c>
      <c r="Y137">
        <v>3</v>
      </c>
      <c r="Z137">
        <v>3</v>
      </c>
      <c r="AA137">
        <v>2</v>
      </c>
      <c r="AB137">
        <v>1</v>
      </c>
      <c r="AC137">
        <v>3</v>
      </c>
      <c r="AD137">
        <v>4</v>
      </c>
      <c r="AE137">
        <v>2</v>
      </c>
      <c r="AF137">
        <v>3</v>
      </c>
      <c r="AG137">
        <v>1</v>
      </c>
      <c r="AH137">
        <v>3</v>
      </c>
      <c r="AI137">
        <v>4</v>
      </c>
      <c r="AJ137">
        <v>2</v>
      </c>
      <c r="AK137">
        <v>1</v>
      </c>
      <c r="AL137">
        <v>2</v>
      </c>
      <c r="AM137">
        <v>4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4</v>
      </c>
      <c r="AT137">
        <v>5</v>
      </c>
      <c r="AU137">
        <v>4</v>
      </c>
      <c r="AV137">
        <v>3</v>
      </c>
      <c r="AW137">
        <v>4</v>
      </c>
      <c r="AX137">
        <v>5</v>
      </c>
      <c r="AY137">
        <v>4</v>
      </c>
      <c r="AZ137">
        <v>5</v>
      </c>
      <c r="BA137">
        <v>4</v>
      </c>
      <c r="BB137">
        <v>4</v>
      </c>
      <c r="BC137">
        <v>0</v>
      </c>
      <c r="BD137">
        <v>3</v>
      </c>
      <c r="BE137">
        <v>5</v>
      </c>
      <c r="BF137">
        <f t="shared" si="21"/>
        <v>160.02000000000001</v>
      </c>
      <c r="BH137">
        <v>0</v>
      </c>
      <c r="BI137">
        <v>0</v>
      </c>
      <c r="BJ137">
        <v>130</v>
      </c>
      <c r="BK137">
        <f t="shared" si="22"/>
        <v>59.02</v>
      </c>
    </row>
    <row r="138" spans="1:64">
      <c r="A138" s="1">
        <v>43679.40483796296</v>
      </c>
      <c r="B138" s="1">
        <v>43679.408819444441</v>
      </c>
      <c r="C138">
        <v>0</v>
      </c>
      <c r="D138">
        <v>100</v>
      </c>
      <c r="E138">
        <v>344</v>
      </c>
      <c r="F138">
        <v>1</v>
      </c>
      <c r="G138" s="1">
        <v>43679.408831018518</v>
      </c>
      <c r="H138" t="s">
        <v>205</v>
      </c>
      <c r="I138" t="s">
        <v>61</v>
      </c>
      <c r="J138" t="s">
        <v>62</v>
      </c>
      <c r="K138">
        <v>1</v>
      </c>
      <c r="M138">
        <v>31</v>
      </c>
      <c r="N138">
        <v>1</v>
      </c>
      <c r="O138">
        <v>4</v>
      </c>
      <c r="P138">
        <v>1</v>
      </c>
      <c r="Q138">
        <v>1</v>
      </c>
      <c r="S138">
        <v>3</v>
      </c>
      <c r="T138">
        <v>3</v>
      </c>
      <c r="U138">
        <v>3</v>
      </c>
      <c r="V138">
        <v>4</v>
      </c>
      <c r="W138">
        <v>2</v>
      </c>
      <c r="X138">
        <v>3</v>
      </c>
      <c r="Y138">
        <v>3</v>
      </c>
      <c r="Z138">
        <v>3</v>
      </c>
      <c r="AA138">
        <v>2</v>
      </c>
      <c r="AB138">
        <v>2</v>
      </c>
      <c r="AC138">
        <v>3</v>
      </c>
      <c r="AD138">
        <v>2</v>
      </c>
      <c r="AE138">
        <v>1</v>
      </c>
      <c r="AF138">
        <v>3</v>
      </c>
      <c r="AG138">
        <v>1</v>
      </c>
      <c r="AH138">
        <v>3</v>
      </c>
      <c r="AI138">
        <v>2</v>
      </c>
      <c r="AJ138">
        <v>2</v>
      </c>
      <c r="AK138">
        <v>2</v>
      </c>
      <c r="AL138">
        <v>2</v>
      </c>
      <c r="AM138">
        <v>5</v>
      </c>
      <c r="AN138">
        <v>2</v>
      </c>
      <c r="AO138">
        <v>3</v>
      </c>
      <c r="AP138">
        <v>2</v>
      </c>
      <c r="AQ138">
        <v>2</v>
      </c>
      <c r="AR138">
        <v>4</v>
      </c>
      <c r="AS138">
        <v>3</v>
      </c>
      <c r="AT138">
        <v>5</v>
      </c>
      <c r="AU138">
        <v>3</v>
      </c>
      <c r="AV138">
        <v>2</v>
      </c>
      <c r="AW138">
        <v>3</v>
      </c>
      <c r="AX138">
        <v>4</v>
      </c>
      <c r="AY138">
        <v>3</v>
      </c>
      <c r="AZ138">
        <v>5</v>
      </c>
      <c r="BA138">
        <v>3</v>
      </c>
      <c r="BB138">
        <v>4</v>
      </c>
      <c r="BC138">
        <v>0</v>
      </c>
      <c r="BD138">
        <v>3</v>
      </c>
      <c r="BE138">
        <v>5</v>
      </c>
      <c r="BF138">
        <f t="shared" si="21"/>
        <v>160.02000000000001</v>
      </c>
      <c r="BH138">
        <v>0</v>
      </c>
      <c r="BI138">
        <v>0</v>
      </c>
      <c r="BJ138">
        <v>137</v>
      </c>
      <c r="BK138">
        <f t="shared" si="22"/>
        <v>62.198</v>
      </c>
    </row>
    <row r="139" spans="1:64">
      <c r="A139" s="1">
        <v>43679.407222222224</v>
      </c>
      <c r="B139" s="1">
        <v>43679.409826388888</v>
      </c>
      <c r="C139">
        <v>0</v>
      </c>
      <c r="D139">
        <v>100</v>
      </c>
      <c r="E139">
        <v>225</v>
      </c>
      <c r="F139">
        <v>1</v>
      </c>
      <c r="G139" s="1">
        <v>43679.409837962965</v>
      </c>
      <c r="H139" t="s">
        <v>206</v>
      </c>
      <c r="I139" t="s">
        <v>61</v>
      </c>
      <c r="J139" t="s">
        <v>62</v>
      </c>
      <c r="K139">
        <v>1</v>
      </c>
      <c r="M139">
        <v>20</v>
      </c>
      <c r="N139">
        <v>1</v>
      </c>
      <c r="O139">
        <v>4</v>
      </c>
      <c r="P139">
        <v>1</v>
      </c>
      <c r="Q139">
        <v>2</v>
      </c>
      <c r="S139">
        <v>4</v>
      </c>
      <c r="T139">
        <v>2</v>
      </c>
      <c r="U139">
        <v>3</v>
      </c>
      <c r="V139">
        <v>1</v>
      </c>
      <c r="W139">
        <v>3</v>
      </c>
      <c r="X139">
        <v>1</v>
      </c>
      <c r="Y139">
        <v>1</v>
      </c>
      <c r="Z139">
        <v>1</v>
      </c>
      <c r="AA139">
        <v>1</v>
      </c>
      <c r="AB139">
        <v>3</v>
      </c>
      <c r="AC139">
        <v>2</v>
      </c>
      <c r="AD139">
        <v>1</v>
      </c>
      <c r="AE139">
        <v>1</v>
      </c>
      <c r="AF139">
        <v>3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2</v>
      </c>
      <c r="AN139">
        <v>2</v>
      </c>
      <c r="AO139">
        <v>1</v>
      </c>
      <c r="AP139">
        <v>1</v>
      </c>
      <c r="AQ139">
        <v>1</v>
      </c>
      <c r="AR139">
        <v>1</v>
      </c>
      <c r="AS139">
        <v>4</v>
      </c>
      <c r="AT139">
        <v>5</v>
      </c>
      <c r="AU139">
        <v>3</v>
      </c>
      <c r="AV139">
        <v>5</v>
      </c>
      <c r="AW139">
        <v>4</v>
      </c>
      <c r="AX139">
        <v>4</v>
      </c>
      <c r="AY139">
        <v>5</v>
      </c>
      <c r="AZ139">
        <v>5</v>
      </c>
      <c r="BA139">
        <v>4</v>
      </c>
      <c r="BB139">
        <v>4</v>
      </c>
      <c r="BC139">
        <v>0</v>
      </c>
      <c r="BD139">
        <v>3</v>
      </c>
      <c r="BE139">
        <v>5</v>
      </c>
      <c r="BF139">
        <f t="shared" si="21"/>
        <v>160.02000000000001</v>
      </c>
      <c r="BH139">
        <v>0</v>
      </c>
      <c r="BI139">
        <v>0</v>
      </c>
      <c r="BJ139">
        <v>95</v>
      </c>
      <c r="BK139">
        <f t="shared" si="22"/>
        <v>43.13</v>
      </c>
    </row>
    <row r="140" spans="1:64">
      <c r="A140" s="1">
        <v>43679.405243055553</v>
      </c>
      <c r="B140" s="1">
        <v>43679.409849537034</v>
      </c>
      <c r="C140">
        <v>0</v>
      </c>
      <c r="D140">
        <v>100</v>
      </c>
      <c r="E140">
        <v>397</v>
      </c>
      <c r="F140">
        <v>1</v>
      </c>
      <c r="G140" s="1">
        <v>43679.409849537034</v>
      </c>
      <c r="H140" t="s">
        <v>207</v>
      </c>
      <c r="I140" t="s">
        <v>61</v>
      </c>
      <c r="J140" t="s">
        <v>62</v>
      </c>
      <c r="K140">
        <v>1</v>
      </c>
      <c r="M140">
        <v>33</v>
      </c>
      <c r="N140">
        <v>2</v>
      </c>
      <c r="O140">
        <v>4</v>
      </c>
      <c r="P140">
        <v>1</v>
      </c>
      <c r="Q140">
        <v>3</v>
      </c>
      <c r="S140">
        <v>3</v>
      </c>
      <c r="T140">
        <v>4</v>
      </c>
      <c r="U140">
        <v>5</v>
      </c>
      <c r="V140">
        <v>5</v>
      </c>
      <c r="W140">
        <v>2</v>
      </c>
      <c r="X140">
        <v>3</v>
      </c>
      <c r="Y140">
        <v>3</v>
      </c>
      <c r="Z140">
        <v>5</v>
      </c>
      <c r="AA140">
        <v>5</v>
      </c>
      <c r="AB140">
        <v>1</v>
      </c>
      <c r="AC140">
        <v>2</v>
      </c>
      <c r="AD140">
        <v>4</v>
      </c>
      <c r="AE140">
        <v>5</v>
      </c>
      <c r="AF140">
        <v>1</v>
      </c>
      <c r="AG140">
        <v>5</v>
      </c>
      <c r="AH140">
        <v>1</v>
      </c>
      <c r="AI140">
        <v>2</v>
      </c>
      <c r="AJ140">
        <v>1</v>
      </c>
      <c r="AK140">
        <v>2</v>
      </c>
      <c r="AL140">
        <v>5</v>
      </c>
      <c r="AM140">
        <v>4</v>
      </c>
      <c r="AN140">
        <v>2</v>
      </c>
      <c r="AO140">
        <v>2</v>
      </c>
      <c r="AP140">
        <v>1</v>
      </c>
      <c r="AQ140">
        <v>2</v>
      </c>
      <c r="AR140">
        <v>2</v>
      </c>
      <c r="AS140">
        <v>4</v>
      </c>
      <c r="AT140">
        <v>3</v>
      </c>
      <c r="AU140">
        <v>2</v>
      </c>
      <c r="AV140">
        <v>5</v>
      </c>
      <c r="AW140">
        <v>3</v>
      </c>
      <c r="AX140">
        <v>1</v>
      </c>
      <c r="AY140">
        <v>2</v>
      </c>
      <c r="AZ140">
        <v>4</v>
      </c>
      <c r="BA140">
        <v>3</v>
      </c>
      <c r="BB140">
        <v>5</v>
      </c>
      <c r="BC140">
        <v>0</v>
      </c>
      <c r="BD140">
        <v>8</v>
      </c>
      <c r="BE140">
        <v>5</v>
      </c>
      <c r="BF140">
        <f t="shared" si="21"/>
        <v>172.72</v>
      </c>
      <c r="BH140">
        <v>0</v>
      </c>
      <c r="BI140">
        <v>0</v>
      </c>
      <c r="BJ140">
        <v>385</v>
      </c>
      <c r="BK140">
        <f t="shared" si="22"/>
        <v>174.79</v>
      </c>
      <c r="BL140">
        <v>1</v>
      </c>
    </row>
    <row r="141" spans="1:64">
      <c r="A141" s="1">
        <v>43679.407638888886</v>
      </c>
      <c r="B141" s="1">
        <v>43679.411006944443</v>
      </c>
      <c r="C141">
        <v>0</v>
      </c>
      <c r="D141">
        <v>100</v>
      </c>
      <c r="E141">
        <v>291</v>
      </c>
      <c r="F141">
        <v>1</v>
      </c>
      <c r="G141" s="1">
        <v>43679.411006944443</v>
      </c>
      <c r="H141" t="s">
        <v>208</v>
      </c>
      <c r="I141" t="s">
        <v>61</v>
      </c>
      <c r="J141" t="s">
        <v>62</v>
      </c>
      <c r="K141">
        <v>1</v>
      </c>
      <c r="M141">
        <v>31</v>
      </c>
      <c r="N141">
        <v>1</v>
      </c>
      <c r="O141">
        <v>4</v>
      </c>
      <c r="P141">
        <v>1</v>
      </c>
      <c r="Q141">
        <v>1</v>
      </c>
      <c r="S141">
        <v>4</v>
      </c>
      <c r="T141">
        <v>4</v>
      </c>
      <c r="U141">
        <v>4</v>
      </c>
      <c r="V141">
        <v>3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2</v>
      </c>
      <c r="AC141">
        <v>2</v>
      </c>
      <c r="AD141">
        <v>2</v>
      </c>
      <c r="AE141">
        <v>1</v>
      </c>
      <c r="AF141">
        <v>3</v>
      </c>
      <c r="AG141">
        <v>1</v>
      </c>
      <c r="AH141">
        <v>2</v>
      </c>
      <c r="AI141">
        <v>4</v>
      </c>
      <c r="AJ141">
        <v>4</v>
      </c>
      <c r="AK141">
        <v>4</v>
      </c>
      <c r="AL141">
        <v>4</v>
      </c>
      <c r="AM141">
        <v>3</v>
      </c>
      <c r="AN141">
        <v>4</v>
      </c>
      <c r="AO141">
        <v>3</v>
      </c>
      <c r="AP141">
        <v>3</v>
      </c>
      <c r="AQ141">
        <v>3</v>
      </c>
      <c r="AR141">
        <v>4</v>
      </c>
      <c r="AS141">
        <v>3</v>
      </c>
      <c r="AT141">
        <v>4</v>
      </c>
      <c r="AU141">
        <v>4</v>
      </c>
      <c r="AV141">
        <v>4</v>
      </c>
      <c r="AW141">
        <v>4</v>
      </c>
      <c r="AX141">
        <v>4</v>
      </c>
      <c r="AY141">
        <v>4</v>
      </c>
      <c r="AZ141">
        <v>4</v>
      </c>
      <c r="BA141">
        <v>4</v>
      </c>
      <c r="BB141">
        <v>4</v>
      </c>
      <c r="BC141">
        <v>0</v>
      </c>
      <c r="BD141">
        <v>65</v>
      </c>
      <c r="BE141">
        <v>0</v>
      </c>
      <c r="BF141">
        <f>BD141*2.54</f>
        <v>165.1</v>
      </c>
      <c r="BH141">
        <v>0</v>
      </c>
      <c r="BI141">
        <v>0</v>
      </c>
      <c r="BJ141">
        <v>149</v>
      </c>
      <c r="BK141">
        <f t="shared" si="22"/>
        <v>67.646000000000001</v>
      </c>
    </row>
    <row r="142" spans="1:64">
      <c r="A142" s="1">
        <v>43679.409282407411</v>
      </c>
      <c r="B142" s="1">
        <v>43679.412812499999</v>
      </c>
      <c r="C142">
        <v>0</v>
      </c>
      <c r="D142">
        <v>100</v>
      </c>
      <c r="E142">
        <v>305</v>
      </c>
      <c r="F142">
        <v>1</v>
      </c>
      <c r="G142" s="1">
        <v>43679.412824074076</v>
      </c>
      <c r="H142" t="s">
        <v>209</v>
      </c>
      <c r="I142" t="s">
        <v>61</v>
      </c>
      <c r="J142" t="s">
        <v>62</v>
      </c>
      <c r="K142">
        <v>1</v>
      </c>
      <c r="M142">
        <v>20</v>
      </c>
      <c r="N142">
        <v>1</v>
      </c>
      <c r="O142">
        <v>4</v>
      </c>
      <c r="P142">
        <v>1</v>
      </c>
      <c r="Q142">
        <v>8</v>
      </c>
      <c r="R142" t="s">
        <v>210</v>
      </c>
      <c r="S142">
        <v>2</v>
      </c>
      <c r="T142">
        <v>3</v>
      </c>
      <c r="U142">
        <v>4</v>
      </c>
      <c r="V142">
        <v>4</v>
      </c>
      <c r="W142">
        <v>5</v>
      </c>
      <c r="X142">
        <v>3</v>
      </c>
      <c r="Y142">
        <v>3</v>
      </c>
      <c r="Z142">
        <v>4</v>
      </c>
      <c r="AA142">
        <v>5</v>
      </c>
      <c r="AB142">
        <v>1</v>
      </c>
      <c r="AC142">
        <v>3</v>
      </c>
      <c r="AD142">
        <v>3</v>
      </c>
      <c r="AE142">
        <v>1</v>
      </c>
      <c r="AF142">
        <v>1</v>
      </c>
      <c r="AG142">
        <v>2</v>
      </c>
      <c r="AH142">
        <v>3</v>
      </c>
      <c r="AI142">
        <v>2</v>
      </c>
      <c r="AJ142">
        <v>1</v>
      </c>
      <c r="AK142">
        <v>1</v>
      </c>
      <c r="AL142">
        <v>2</v>
      </c>
      <c r="AM142">
        <v>4</v>
      </c>
      <c r="AN142">
        <v>1</v>
      </c>
      <c r="AO142">
        <v>4</v>
      </c>
      <c r="AP142">
        <v>3</v>
      </c>
      <c r="AQ142">
        <v>4</v>
      </c>
      <c r="AR142">
        <v>2</v>
      </c>
      <c r="AS142">
        <v>2</v>
      </c>
      <c r="AT142">
        <v>2</v>
      </c>
      <c r="AU142">
        <v>4</v>
      </c>
      <c r="AV142">
        <v>5</v>
      </c>
      <c r="AW142">
        <v>4</v>
      </c>
      <c r="AX142">
        <v>1</v>
      </c>
      <c r="AY142">
        <v>2</v>
      </c>
      <c r="AZ142">
        <v>2</v>
      </c>
      <c r="BA142">
        <v>3</v>
      </c>
      <c r="BB142">
        <v>3</v>
      </c>
      <c r="BC142">
        <v>0</v>
      </c>
      <c r="BD142">
        <v>5</v>
      </c>
      <c r="BE142">
        <v>6.5</v>
      </c>
      <c r="BF142">
        <f>(30.48*5)+(2.54*6.5)</f>
        <v>168.91</v>
      </c>
      <c r="BG142">
        <v>1</v>
      </c>
      <c r="BH142">
        <v>0</v>
      </c>
      <c r="BI142">
        <v>0</v>
      </c>
      <c r="BJ142">
        <v>119</v>
      </c>
      <c r="BK142">
        <f t="shared" si="22"/>
        <v>54.026000000000003</v>
      </c>
    </row>
    <row r="143" spans="1:64">
      <c r="A143" s="1">
        <v>43679.411041666666</v>
      </c>
      <c r="B143" s="1">
        <v>43679.413564814815</v>
      </c>
      <c r="C143">
        <v>0</v>
      </c>
      <c r="D143">
        <v>100</v>
      </c>
      <c r="E143">
        <v>218</v>
      </c>
      <c r="F143">
        <v>1</v>
      </c>
      <c r="G143" s="1">
        <v>43679.413576388892</v>
      </c>
      <c r="H143" t="s">
        <v>211</v>
      </c>
      <c r="I143" t="s">
        <v>61</v>
      </c>
      <c r="J143" t="s">
        <v>62</v>
      </c>
      <c r="K143">
        <v>1</v>
      </c>
      <c r="M143">
        <v>21</v>
      </c>
      <c r="N143">
        <v>1</v>
      </c>
      <c r="O143">
        <v>4</v>
      </c>
      <c r="P143">
        <v>1</v>
      </c>
      <c r="Q143">
        <v>1</v>
      </c>
      <c r="S143">
        <v>2</v>
      </c>
      <c r="T143">
        <v>4</v>
      </c>
      <c r="U143">
        <v>4</v>
      </c>
      <c r="V143">
        <v>4</v>
      </c>
      <c r="W143">
        <v>3</v>
      </c>
      <c r="X143">
        <v>3</v>
      </c>
      <c r="Y143">
        <v>5</v>
      </c>
      <c r="Z143">
        <v>4</v>
      </c>
      <c r="AA143">
        <v>3</v>
      </c>
      <c r="AB143">
        <v>3</v>
      </c>
      <c r="AC143">
        <v>2</v>
      </c>
      <c r="AD143">
        <v>3</v>
      </c>
      <c r="AE143">
        <v>4</v>
      </c>
      <c r="AF143">
        <v>3</v>
      </c>
      <c r="AG143">
        <v>4</v>
      </c>
      <c r="AH143">
        <v>3</v>
      </c>
      <c r="AI143">
        <v>4</v>
      </c>
      <c r="AJ143">
        <v>2</v>
      </c>
      <c r="AK143">
        <v>2</v>
      </c>
      <c r="AL143">
        <v>2</v>
      </c>
      <c r="AM143">
        <v>4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4</v>
      </c>
      <c r="AT143">
        <v>5</v>
      </c>
      <c r="AU143">
        <v>5</v>
      </c>
      <c r="AV143">
        <v>5</v>
      </c>
      <c r="AW143">
        <v>5</v>
      </c>
      <c r="AX143">
        <v>5</v>
      </c>
      <c r="AY143">
        <v>4</v>
      </c>
      <c r="AZ143">
        <v>5</v>
      </c>
      <c r="BA143">
        <v>4</v>
      </c>
      <c r="BB143">
        <v>5</v>
      </c>
      <c r="BC143">
        <v>0</v>
      </c>
      <c r="BD143">
        <v>4</v>
      </c>
      <c r="BE143">
        <v>5</v>
      </c>
      <c r="BF143">
        <f t="shared" si="21"/>
        <v>162.56</v>
      </c>
      <c r="BH143">
        <v>0</v>
      </c>
      <c r="BI143">
        <v>0</v>
      </c>
      <c r="BJ143">
        <v>135</v>
      </c>
      <c r="BK143">
        <f t="shared" si="22"/>
        <v>61.29</v>
      </c>
    </row>
    <row r="144" spans="1:64">
      <c r="A144" s="1">
        <v>43679.408078703702</v>
      </c>
      <c r="B144" s="1">
        <v>43679.41369212963</v>
      </c>
      <c r="C144">
        <v>0</v>
      </c>
      <c r="D144">
        <v>100</v>
      </c>
      <c r="E144">
        <v>485</v>
      </c>
      <c r="F144">
        <v>1</v>
      </c>
      <c r="G144" s="1">
        <v>43679.413703703707</v>
      </c>
      <c r="H144" t="s">
        <v>212</v>
      </c>
      <c r="I144" t="s">
        <v>61</v>
      </c>
      <c r="J144" t="s">
        <v>62</v>
      </c>
      <c r="K144">
        <v>1</v>
      </c>
      <c r="M144">
        <v>20</v>
      </c>
      <c r="N144">
        <v>1</v>
      </c>
      <c r="O144">
        <v>4</v>
      </c>
      <c r="P144">
        <v>1</v>
      </c>
      <c r="Q144">
        <v>3</v>
      </c>
      <c r="S144">
        <v>2</v>
      </c>
      <c r="T144">
        <v>4</v>
      </c>
      <c r="U144">
        <v>4</v>
      </c>
      <c r="V144">
        <v>5</v>
      </c>
      <c r="W144">
        <v>3</v>
      </c>
      <c r="X144">
        <v>4</v>
      </c>
      <c r="Y144">
        <v>4</v>
      </c>
      <c r="Z144">
        <v>5</v>
      </c>
      <c r="AA144">
        <v>5</v>
      </c>
      <c r="AB144">
        <v>2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2</v>
      </c>
      <c r="AI144">
        <v>2</v>
      </c>
      <c r="AJ144">
        <v>1</v>
      </c>
      <c r="AK144">
        <v>1</v>
      </c>
      <c r="AL144">
        <v>3</v>
      </c>
      <c r="AM144">
        <v>4</v>
      </c>
      <c r="AN144">
        <v>2</v>
      </c>
      <c r="AO144">
        <v>1</v>
      </c>
      <c r="AP144">
        <v>1</v>
      </c>
      <c r="AQ144">
        <v>1</v>
      </c>
      <c r="AR144">
        <v>2</v>
      </c>
      <c r="AS144">
        <v>3</v>
      </c>
      <c r="AT144">
        <v>4</v>
      </c>
      <c r="AU144">
        <v>3</v>
      </c>
      <c r="AV144">
        <v>2</v>
      </c>
      <c r="AW144">
        <v>5</v>
      </c>
      <c r="AX144">
        <v>5</v>
      </c>
      <c r="AY144">
        <v>3</v>
      </c>
      <c r="AZ144">
        <v>1</v>
      </c>
      <c r="BA144">
        <v>2</v>
      </c>
      <c r="BB144">
        <v>4</v>
      </c>
      <c r="BC144">
        <v>171</v>
      </c>
      <c r="BD144">
        <v>0</v>
      </c>
      <c r="BE144">
        <v>0</v>
      </c>
      <c r="BF144">
        <f>BC144</f>
        <v>171</v>
      </c>
      <c r="BH144">
        <v>0</v>
      </c>
      <c r="BI144">
        <v>0</v>
      </c>
      <c r="BJ144">
        <v>120</v>
      </c>
      <c r="BK144">
        <f t="shared" si="22"/>
        <v>54.480000000000004</v>
      </c>
    </row>
    <row r="145" spans="1:63">
      <c r="A145" s="1">
        <v>43679.408553240741</v>
      </c>
      <c r="B145" s="1">
        <v>43679.414502314816</v>
      </c>
      <c r="C145">
        <v>0</v>
      </c>
      <c r="D145">
        <v>100</v>
      </c>
      <c r="E145">
        <v>514</v>
      </c>
      <c r="F145">
        <v>1</v>
      </c>
      <c r="G145" s="1">
        <v>43679.414513888885</v>
      </c>
      <c r="H145" t="s">
        <v>213</v>
      </c>
      <c r="I145" t="s">
        <v>61</v>
      </c>
      <c r="J145" t="s">
        <v>62</v>
      </c>
      <c r="K145">
        <v>1</v>
      </c>
      <c r="M145">
        <v>30</v>
      </c>
      <c r="N145">
        <v>1</v>
      </c>
      <c r="O145">
        <v>4</v>
      </c>
      <c r="P145">
        <v>1</v>
      </c>
      <c r="Q145">
        <v>1</v>
      </c>
      <c r="S145">
        <v>4</v>
      </c>
      <c r="T145">
        <v>3</v>
      </c>
      <c r="U145">
        <v>3</v>
      </c>
      <c r="V145">
        <v>4</v>
      </c>
      <c r="W145">
        <v>2</v>
      </c>
      <c r="X145">
        <v>3</v>
      </c>
      <c r="Y145">
        <v>1</v>
      </c>
      <c r="Z145">
        <v>4</v>
      </c>
      <c r="AA145">
        <v>4</v>
      </c>
      <c r="AB145">
        <v>2</v>
      </c>
      <c r="AC145">
        <v>3</v>
      </c>
      <c r="AD145">
        <v>3</v>
      </c>
      <c r="AE145">
        <v>1</v>
      </c>
      <c r="AF145">
        <v>3</v>
      </c>
      <c r="AG145">
        <v>1</v>
      </c>
      <c r="AH145">
        <v>3</v>
      </c>
      <c r="AI145">
        <v>2</v>
      </c>
      <c r="AJ145">
        <v>1</v>
      </c>
      <c r="AK145">
        <v>2</v>
      </c>
      <c r="AL145">
        <v>1</v>
      </c>
      <c r="AM145">
        <v>4</v>
      </c>
      <c r="AN145">
        <v>1</v>
      </c>
      <c r="AO145">
        <v>1</v>
      </c>
      <c r="AP145">
        <v>2</v>
      </c>
      <c r="AQ145">
        <v>2</v>
      </c>
      <c r="AR145">
        <v>2</v>
      </c>
      <c r="AS145">
        <v>5</v>
      </c>
      <c r="AT145">
        <v>5</v>
      </c>
      <c r="AU145">
        <v>3</v>
      </c>
      <c r="AV145">
        <v>4</v>
      </c>
      <c r="AW145">
        <v>3</v>
      </c>
      <c r="AX145">
        <v>5</v>
      </c>
      <c r="AY145">
        <v>2</v>
      </c>
      <c r="AZ145">
        <v>5</v>
      </c>
      <c r="BA145">
        <v>4</v>
      </c>
      <c r="BB145">
        <v>3</v>
      </c>
      <c r="BC145">
        <v>0</v>
      </c>
      <c r="BD145">
        <v>2</v>
      </c>
      <c r="BE145">
        <v>5</v>
      </c>
      <c r="BF145">
        <f t="shared" si="21"/>
        <v>157.48000000000002</v>
      </c>
      <c r="BH145">
        <v>0</v>
      </c>
      <c r="BI145">
        <v>0</v>
      </c>
      <c r="BJ145">
        <v>145</v>
      </c>
      <c r="BK145">
        <f t="shared" si="22"/>
        <v>65.83</v>
      </c>
    </row>
    <row r="146" spans="1:63">
      <c r="A146" s="1">
        <v>43679.411122685182</v>
      </c>
      <c r="B146" s="1">
        <v>43679.414537037039</v>
      </c>
      <c r="C146">
        <v>0</v>
      </c>
      <c r="D146">
        <v>100</v>
      </c>
      <c r="E146">
        <v>295</v>
      </c>
      <c r="F146">
        <v>1</v>
      </c>
      <c r="G146" s="1">
        <v>43679.414537037039</v>
      </c>
      <c r="H146" t="s">
        <v>214</v>
      </c>
      <c r="I146" t="s">
        <v>61</v>
      </c>
      <c r="J146" t="s">
        <v>62</v>
      </c>
      <c r="K146">
        <v>1</v>
      </c>
      <c r="M146">
        <v>23</v>
      </c>
      <c r="N146">
        <v>2</v>
      </c>
      <c r="O146">
        <v>4</v>
      </c>
      <c r="P146">
        <v>1</v>
      </c>
      <c r="Q146">
        <v>1</v>
      </c>
      <c r="S146">
        <v>3</v>
      </c>
      <c r="T146">
        <v>5</v>
      </c>
      <c r="U146">
        <v>5</v>
      </c>
      <c r="V146">
        <v>4</v>
      </c>
      <c r="W146">
        <v>4</v>
      </c>
      <c r="X146">
        <v>5</v>
      </c>
      <c r="Y146">
        <v>5</v>
      </c>
      <c r="Z146">
        <v>5</v>
      </c>
      <c r="AA146">
        <v>3</v>
      </c>
      <c r="AB146">
        <v>2</v>
      </c>
      <c r="AC146">
        <v>4</v>
      </c>
      <c r="AD146">
        <v>3</v>
      </c>
      <c r="AE146">
        <v>3</v>
      </c>
      <c r="AF146">
        <v>3</v>
      </c>
      <c r="AG146">
        <v>3</v>
      </c>
      <c r="AH146">
        <v>2</v>
      </c>
      <c r="AI146">
        <v>2</v>
      </c>
      <c r="AJ146">
        <v>2</v>
      </c>
      <c r="AK146">
        <v>2</v>
      </c>
      <c r="AL146">
        <v>2</v>
      </c>
      <c r="AM146">
        <v>4</v>
      </c>
      <c r="AN146">
        <v>2</v>
      </c>
      <c r="AO146">
        <v>2</v>
      </c>
      <c r="AP146">
        <v>2</v>
      </c>
      <c r="AQ146">
        <v>1</v>
      </c>
      <c r="AR146">
        <v>1</v>
      </c>
      <c r="AS146">
        <v>4</v>
      </c>
      <c r="AT146">
        <v>2</v>
      </c>
      <c r="AU146">
        <v>4</v>
      </c>
      <c r="AV146">
        <v>5</v>
      </c>
      <c r="AW146">
        <v>3</v>
      </c>
      <c r="AX146">
        <v>2</v>
      </c>
      <c r="AY146">
        <v>2</v>
      </c>
      <c r="AZ146">
        <v>3</v>
      </c>
      <c r="BA146">
        <v>1</v>
      </c>
      <c r="BB146">
        <v>4</v>
      </c>
      <c r="BC146">
        <v>0</v>
      </c>
      <c r="BD146">
        <v>4</v>
      </c>
      <c r="BE146">
        <v>5</v>
      </c>
      <c r="BF146">
        <f t="shared" si="21"/>
        <v>162.56</v>
      </c>
      <c r="BH146">
        <v>0</v>
      </c>
      <c r="BI146">
        <v>0</v>
      </c>
      <c r="BJ146">
        <v>155</v>
      </c>
      <c r="BK146">
        <f t="shared" si="22"/>
        <v>70.37</v>
      </c>
    </row>
    <row r="147" spans="1:63">
      <c r="A147" s="1">
        <v>43679.412847222222</v>
      </c>
      <c r="B147" s="1">
        <v>43679.415439814817</v>
      </c>
      <c r="C147">
        <v>0</v>
      </c>
      <c r="D147">
        <v>100</v>
      </c>
      <c r="E147">
        <v>223</v>
      </c>
      <c r="F147">
        <v>1</v>
      </c>
      <c r="G147" s="1">
        <v>43679.415439814817</v>
      </c>
      <c r="H147" t="s">
        <v>215</v>
      </c>
      <c r="I147" t="s">
        <v>61</v>
      </c>
      <c r="J147" t="s">
        <v>62</v>
      </c>
      <c r="K147">
        <v>1</v>
      </c>
      <c r="M147">
        <v>28</v>
      </c>
      <c r="N147">
        <v>1</v>
      </c>
      <c r="O147">
        <v>4</v>
      </c>
      <c r="P147">
        <v>1</v>
      </c>
      <c r="Q147">
        <v>1</v>
      </c>
      <c r="S147">
        <v>3</v>
      </c>
      <c r="T147">
        <v>4</v>
      </c>
      <c r="U147">
        <v>5</v>
      </c>
      <c r="V147">
        <v>5</v>
      </c>
      <c r="W147">
        <v>3</v>
      </c>
      <c r="X147">
        <v>4</v>
      </c>
      <c r="Y147">
        <v>5</v>
      </c>
      <c r="Z147">
        <v>5</v>
      </c>
      <c r="AA147">
        <v>5</v>
      </c>
      <c r="AB147">
        <v>2</v>
      </c>
      <c r="AC147">
        <v>3</v>
      </c>
      <c r="AD147">
        <v>3</v>
      </c>
      <c r="AE147">
        <v>3</v>
      </c>
      <c r="AF147">
        <v>1</v>
      </c>
      <c r="AG147">
        <v>3</v>
      </c>
      <c r="AH147">
        <v>2</v>
      </c>
      <c r="AI147">
        <v>2</v>
      </c>
      <c r="AJ147">
        <v>1</v>
      </c>
      <c r="AK147">
        <v>1</v>
      </c>
      <c r="AL147">
        <v>1</v>
      </c>
      <c r="AM147">
        <v>5</v>
      </c>
      <c r="AN147">
        <v>1</v>
      </c>
      <c r="AO147">
        <v>2</v>
      </c>
      <c r="AP147">
        <v>2</v>
      </c>
      <c r="AQ147">
        <v>1</v>
      </c>
      <c r="AR147">
        <v>1</v>
      </c>
      <c r="AS147">
        <v>5</v>
      </c>
      <c r="AT147">
        <v>4</v>
      </c>
      <c r="AU147">
        <v>4</v>
      </c>
      <c r="AV147">
        <v>4</v>
      </c>
      <c r="AW147">
        <v>5</v>
      </c>
      <c r="AX147">
        <v>4</v>
      </c>
      <c r="AY147">
        <v>2</v>
      </c>
      <c r="AZ147">
        <v>4</v>
      </c>
      <c r="BA147">
        <v>4</v>
      </c>
      <c r="BB147">
        <v>5</v>
      </c>
      <c r="BC147">
        <v>0</v>
      </c>
      <c r="BD147">
        <v>6</v>
      </c>
      <c r="BE147">
        <v>5</v>
      </c>
      <c r="BF147">
        <f t="shared" si="21"/>
        <v>167.64000000000001</v>
      </c>
      <c r="BH147">
        <v>0</v>
      </c>
      <c r="BI147">
        <v>0</v>
      </c>
      <c r="BJ147">
        <v>135</v>
      </c>
      <c r="BK147">
        <f t="shared" si="22"/>
        <v>61.29</v>
      </c>
    </row>
    <row r="148" spans="1:63">
      <c r="A148" s="1">
        <v>43679.397546296299</v>
      </c>
      <c r="B148" s="1">
        <v>43679.416666666664</v>
      </c>
      <c r="C148">
        <v>0</v>
      </c>
      <c r="D148">
        <v>100</v>
      </c>
      <c r="E148">
        <v>1652</v>
      </c>
      <c r="F148">
        <v>1</v>
      </c>
      <c r="G148" s="1">
        <v>43679.416678240741</v>
      </c>
      <c r="H148" t="s">
        <v>216</v>
      </c>
      <c r="I148" t="s">
        <v>61</v>
      </c>
      <c r="J148" t="s">
        <v>62</v>
      </c>
      <c r="K148">
        <v>1</v>
      </c>
      <c r="M148">
        <v>26</v>
      </c>
      <c r="N148">
        <v>1</v>
      </c>
      <c r="O148">
        <v>4</v>
      </c>
      <c r="P148">
        <v>1</v>
      </c>
      <c r="Q148">
        <v>1</v>
      </c>
      <c r="S148">
        <v>3</v>
      </c>
      <c r="T148">
        <v>5</v>
      </c>
      <c r="U148">
        <v>5</v>
      </c>
      <c r="V148">
        <v>3</v>
      </c>
      <c r="W148">
        <v>4</v>
      </c>
      <c r="X148">
        <v>5</v>
      </c>
      <c r="Y148">
        <v>3</v>
      </c>
      <c r="Z148">
        <v>5</v>
      </c>
      <c r="AA148">
        <v>5</v>
      </c>
      <c r="AB148">
        <v>1</v>
      </c>
      <c r="AC148">
        <v>3</v>
      </c>
      <c r="AD148">
        <v>3</v>
      </c>
      <c r="AE148">
        <v>1</v>
      </c>
      <c r="AF148">
        <v>1</v>
      </c>
      <c r="AG148">
        <v>1</v>
      </c>
      <c r="AH148">
        <v>2</v>
      </c>
      <c r="AI148">
        <v>2</v>
      </c>
      <c r="AJ148">
        <v>3</v>
      </c>
      <c r="AK148">
        <v>4</v>
      </c>
      <c r="AL148">
        <v>4</v>
      </c>
      <c r="AM148">
        <v>4</v>
      </c>
      <c r="AN148">
        <v>2</v>
      </c>
      <c r="AO148">
        <v>2</v>
      </c>
      <c r="AP148">
        <v>1</v>
      </c>
      <c r="AQ148">
        <v>2</v>
      </c>
      <c r="AR148">
        <v>1</v>
      </c>
      <c r="AS148">
        <v>4</v>
      </c>
      <c r="AT148">
        <v>5</v>
      </c>
      <c r="AU148">
        <v>4</v>
      </c>
      <c r="AV148">
        <v>4</v>
      </c>
      <c r="AW148">
        <v>4</v>
      </c>
      <c r="AX148">
        <v>4</v>
      </c>
      <c r="AY148">
        <v>3</v>
      </c>
      <c r="AZ148">
        <v>4</v>
      </c>
      <c r="BA148">
        <v>4</v>
      </c>
      <c r="BB148">
        <v>4</v>
      </c>
      <c r="BC148">
        <v>0</v>
      </c>
      <c r="BD148">
        <v>6</v>
      </c>
      <c r="BE148">
        <v>5</v>
      </c>
      <c r="BF148">
        <f t="shared" si="21"/>
        <v>167.64000000000001</v>
      </c>
      <c r="BH148">
        <v>0</v>
      </c>
      <c r="BI148">
        <v>0</v>
      </c>
      <c r="BJ148">
        <v>170</v>
      </c>
      <c r="BK148">
        <f t="shared" si="22"/>
        <v>77.180000000000007</v>
      </c>
    </row>
    <row r="149" spans="1:63">
      <c r="A149" s="1">
        <v>43679.410150462965</v>
      </c>
      <c r="B149" s="1">
        <v>43679.416689814818</v>
      </c>
      <c r="C149">
        <v>0</v>
      </c>
      <c r="D149">
        <v>100</v>
      </c>
      <c r="E149">
        <v>565</v>
      </c>
      <c r="F149">
        <v>1</v>
      </c>
      <c r="G149" s="1">
        <v>43679.416701388887</v>
      </c>
      <c r="H149" t="s">
        <v>217</v>
      </c>
      <c r="I149" t="s">
        <v>61</v>
      </c>
      <c r="J149" t="s">
        <v>62</v>
      </c>
      <c r="K149">
        <v>1</v>
      </c>
      <c r="M149">
        <v>20</v>
      </c>
      <c r="N149">
        <v>1</v>
      </c>
      <c r="O149">
        <v>4</v>
      </c>
      <c r="P149">
        <v>1</v>
      </c>
      <c r="Q149">
        <v>4</v>
      </c>
      <c r="S149">
        <v>4</v>
      </c>
      <c r="T149">
        <v>3</v>
      </c>
      <c r="U149">
        <v>2</v>
      </c>
      <c r="V149">
        <v>4</v>
      </c>
      <c r="W149">
        <v>3</v>
      </c>
      <c r="X149">
        <v>3</v>
      </c>
      <c r="Y149">
        <v>2</v>
      </c>
      <c r="Z149">
        <v>4</v>
      </c>
      <c r="AA149">
        <v>2</v>
      </c>
      <c r="AB149">
        <v>2</v>
      </c>
      <c r="AC149">
        <v>4</v>
      </c>
      <c r="AD149">
        <v>1</v>
      </c>
      <c r="AE149">
        <v>1</v>
      </c>
      <c r="AF149">
        <v>4</v>
      </c>
      <c r="AG149">
        <v>1</v>
      </c>
      <c r="AH149">
        <v>3</v>
      </c>
      <c r="AI149">
        <v>1</v>
      </c>
      <c r="AJ149">
        <v>2</v>
      </c>
      <c r="AK149">
        <v>1</v>
      </c>
      <c r="AL149">
        <v>2</v>
      </c>
      <c r="AM149">
        <v>4</v>
      </c>
      <c r="AN149">
        <v>2</v>
      </c>
      <c r="AO149">
        <v>1</v>
      </c>
      <c r="AP149">
        <v>1</v>
      </c>
      <c r="AQ149">
        <v>2</v>
      </c>
      <c r="AR149">
        <v>2</v>
      </c>
      <c r="AS149">
        <v>4</v>
      </c>
      <c r="AT149">
        <v>2</v>
      </c>
      <c r="AU149">
        <v>4</v>
      </c>
      <c r="AV149">
        <v>5</v>
      </c>
      <c r="AW149">
        <v>5</v>
      </c>
      <c r="AX149">
        <v>4</v>
      </c>
      <c r="AY149">
        <v>3</v>
      </c>
      <c r="AZ149">
        <v>2</v>
      </c>
      <c r="BA149">
        <v>4</v>
      </c>
      <c r="BB149">
        <v>5</v>
      </c>
      <c r="BC149">
        <v>0</v>
      </c>
      <c r="BD149">
        <v>6</v>
      </c>
      <c r="BE149">
        <v>5</v>
      </c>
      <c r="BF149">
        <f t="shared" si="21"/>
        <v>167.64000000000001</v>
      </c>
      <c r="BH149">
        <v>0</v>
      </c>
      <c r="BI149">
        <v>0</v>
      </c>
      <c r="BJ149">
        <v>170</v>
      </c>
      <c r="BK149">
        <f t="shared" si="22"/>
        <v>77.180000000000007</v>
      </c>
    </row>
    <row r="150" spans="1:63">
      <c r="A150" s="1">
        <v>43679.412002314813</v>
      </c>
      <c r="B150" s="1">
        <v>43679.417037037034</v>
      </c>
      <c r="C150">
        <v>0</v>
      </c>
      <c r="D150">
        <v>100</v>
      </c>
      <c r="E150">
        <v>434</v>
      </c>
      <c r="F150">
        <v>1</v>
      </c>
      <c r="G150" s="1">
        <v>43679.417048611111</v>
      </c>
      <c r="H150" t="s">
        <v>218</v>
      </c>
      <c r="I150" t="s">
        <v>61</v>
      </c>
      <c r="J150" t="s">
        <v>62</v>
      </c>
      <c r="K150">
        <v>1</v>
      </c>
      <c r="M150">
        <v>22</v>
      </c>
      <c r="N150">
        <v>1</v>
      </c>
      <c r="O150">
        <v>4</v>
      </c>
      <c r="P150">
        <v>1</v>
      </c>
      <c r="Q150">
        <v>1</v>
      </c>
      <c r="S150">
        <v>2</v>
      </c>
      <c r="T150">
        <v>4</v>
      </c>
      <c r="U150">
        <v>3</v>
      </c>
      <c r="V150">
        <v>2</v>
      </c>
      <c r="W150">
        <v>3</v>
      </c>
      <c r="X150">
        <v>3</v>
      </c>
      <c r="Y150">
        <v>1</v>
      </c>
      <c r="Z150">
        <v>3</v>
      </c>
      <c r="AA150">
        <v>3</v>
      </c>
      <c r="AB150">
        <v>1</v>
      </c>
      <c r="AC150">
        <v>4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4</v>
      </c>
      <c r="AJ150">
        <v>4</v>
      </c>
      <c r="AK150">
        <v>4</v>
      </c>
      <c r="AL150">
        <v>2</v>
      </c>
      <c r="AM150">
        <v>4</v>
      </c>
      <c r="AN150">
        <v>2</v>
      </c>
      <c r="AO150">
        <v>2</v>
      </c>
      <c r="AP150">
        <v>1</v>
      </c>
      <c r="AQ150">
        <v>2</v>
      </c>
      <c r="AR150">
        <v>2</v>
      </c>
      <c r="AS150">
        <v>4</v>
      </c>
      <c r="AT150">
        <v>5</v>
      </c>
      <c r="AU150">
        <v>2</v>
      </c>
      <c r="AV150">
        <v>1</v>
      </c>
      <c r="AW150">
        <v>4</v>
      </c>
      <c r="AX150">
        <v>2</v>
      </c>
      <c r="AY150">
        <v>1</v>
      </c>
      <c r="AZ150">
        <v>4</v>
      </c>
      <c r="BA150">
        <v>4</v>
      </c>
      <c r="BB150">
        <v>5</v>
      </c>
      <c r="BC150">
        <v>0</v>
      </c>
      <c r="BD150">
        <v>5</v>
      </c>
      <c r="BE150">
        <v>5</v>
      </c>
      <c r="BF150">
        <f t="shared" si="21"/>
        <v>165.1</v>
      </c>
      <c r="BH150">
        <v>0</v>
      </c>
      <c r="BI150">
        <v>0</v>
      </c>
      <c r="BJ150">
        <v>150</v>
      </c>
      <c r="BK150">
        <f t="shared" si="22"/>
        <v>68.100000000000009</v>
      </c>
    </row>
    <row r="151" spans="1:63">
      <c r="A151" s="1">
        <v>43679.415081018517</v>
      </c>
      <c r="B151" s="1">
        <v>43679.417685185188</v>
      </c>
      <c r="C151">
        <v>0</v>
      </c>
      <c r="D151">
        <v>100</v>
      </c>
      <c r="E151">
        <v>224</v>
      </c>
      <c r="F151">
        <v>1</v>
      </c>
      <c r="G151" s="1">
        <v>43679.417685185188</v>
      </c>
      <c r="H151" t="s">
        <v>219</v>
      </c>
      <c r="I151" t="s">
        <v>61</v>
      </c>
      <c r="J151" t="s">
        <v>62</v>
      </c>
      <c r="K151">
        <v>1</v>
      </c>
      <c r="M151">
        <v>23</v>
      </c>
      <c r="N151">
        <v>1</v>
      </c>
      <c r="O151">
        <v>4</v>
      </c>
      <c r="P151">
        <v>1</v>
      </c>
      <c r="Q151">
        <v>1</v>
      </c>
      <c r="S151">
        <v>4</v>
      </c>
      <c r="T151">
        <v>3</v>
      </c>
      <c r="U151">
        <v>5</v>
      </c>
      <c r="V151">
        <v>5</v>
      </c>
      <c r="W151">
        <v>5</v>
      </c>
      <c r="X151">
        <v>2</v>
      </c>
      <c r="Y151">
        <v>4</v>
      </c>
      <c r="Z151">
        <v>4</v>
      </c>
      <c r="AA151">
        <v>5</v>
      </c>
      <c r="AB151">
        <v>2</v>
      </c>
      <c r="AC151">
        <v>3</v>
      </c>
      <c r="AD151">
        <v>5</v>
      </c>
      <c r="AE151">
        <v>1</v>
      </c>
      <c r="AF151">
        <v>1</v>
      </c>
      <c r="AG151">
        <v>1</v>
      </c>
      <c r="AH151">
        <v>2</v>
      </c>
      <c r="AI151">
        <v>1</v>
      </c>
      <c r="AJ151">
        <v>1</v>
      </c>
      <c r="AK151">
        <v>1</v>
      </c>
      <c r="AL151">
        <v>1</v>
      </c>
      <c r="AM151">
        <v>5</v>
      </c>
      <c r="AN151">
        <v>1</v>
      </c>
      <c r="AO151">
        <v>2</v>
      </c>
      <c r="AP151">
        <v>2</v>
      </c>
      <c r="AQ151">
        <v>1</v>
      </c>
      <c r="AR151">
        <v>3</v>
      </c>
      <c r="AS151">
        <v>5</v>
      </c>
      <c r="AT151">
        <v>4</v>
      </c>
      <c r="AU151">
        <v>1</v>
      </c>
      <c r="AV151">
        <v>5</v>
      </c>
      <c r="AW151">
        <v>3</v>
      </c>
      <c r="AX151">
        <v>1</v>
      </c>
      <c r="AY151">
        <v>1</v>
      </c>
      <c r="AZ151">
        <v>2</v>
      </c>
      <c r="BA151">
        <v>1</v>
      </c>
      <c r="BB151">
        <v>1</v>
      </c>
      <c r="BC151">
        <v>0</v>
      </c>
      <c r="BD151">
        <v>8.5</v>
      </c>
      <c r="BE151">
        <v>5</v>
      </c>
      <c r="BF151">
        <f>(30.48*5)+(2.54*BD151)</f>
        <v>173.99</v>
      </c>
      <c r="BH151">
        <v>0</v>
      </c>
      <c r="BI151">
        <v>0</v>
      </c>
      <c r="BJ151">
        <v>130</v>
      </c>
      <c r="BK151">
        <f t="shared" si="22"/>
        <v>59.02</v>
      </c>
    </row>
    <row r="152" spans="1:63">
      <c r="A152" s="1">
        <v>43679.409456018519</v>
      </c>
      <c r="B152" s="1">
        <v>43679.417708333334</v>
      </c>
      <c r="C152">
        <v>0</v>
      </c>
      <c r="D152">
        <v>100</v>
      </c>
      <c r="E152">
        <v>713</v>
      </c>
      <c r="F152">
        <v>1</v>
      </c>
      <c r="G152" s="1">
        <v>43679.417719907404</v>
      </c>
      <c r="H152" t="s">
        <v>220</v>
      </c>
      <c r="I152" t="s">
        <v>61</v>
      </c>
      <c r="J152" t="s">
        <v>62</v>
      </c>
      <c r="K152">
        <v>1</v>
      </c>
      <c r="M152">
        <v>45</v>
      </c>
      <c r="N152">
        <v>1</v>
      </c>
      <c r="O152">
        <v>4</v>
      </c>
      <c r="P152">
        <v>1</v>
      </c>
      <c r="Q152">
        <v>1</v>
      </c>
      <c r="S152">
        <v>5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4</v>
      </c>
      <c r="AA152">
        <v>1</v>
      </c>
      <c r="AB152">
        <v>2</v>
      </c>
      <c r="AC152">
        <v>5</v>
      </c>
      <c r="AD152">
        <v>1</v>
      </c>
      <c r="AE152">
        <v>1</v>
      </c>
      <c r="AF152">
        <v>3</v>
      </c>
      <c r="AG152">
        <v>1</v>
      </c>
      <c r="AH152">
        <v>1</v>
      </c>
      <c r="AI152">
        <v>1</v>
      </c>
      <c r="AJ152">
        <v>2</v>
      </c>
      <c r="AK152">
        <v>3</v>
      </c>
      <c r="AL152">
        <v>1</v>
      </c>
      <c r="AM152">
        <v>3</v>
      </c>
      <c r="AN152">
        <v>3</v>
      </c>
      <c r="AO152">
        <v>1</v>
      </c>
      <c r="AP152">
        <v>3</v>
      </c>
      <c r="AQ152">
        <v>1</v>
      </c>
      <c r="AR152">
        <v>1</v>
      </c>
      <c r="AS152">
        <v>5</v>
      </c>
      <c r="AT152">
        <v>5</v>
      </c>
      <c r="AU152">
        <v>5</v>
      </c>
      <c r="AV152">
        <v>4</v>
      </c>
      <c r="AW152">
        <v>4</v>
      </c>
      <c r="AX152">
        <v>4</v>
      </c>
      <c r="AY152">
        <v>5</v>
      </c>
      <c r="AZ152">
        <v>5</v>
      </c>
      <c r="BA152">
        <v>4</v>
      </c>
      <c r="BB152">
        <v>4</v>
      </c>
      <c r="BC152">
        <v>0</v>
      </c>
      <c r="BD152">
        <v>5</v>
      </c>
      <c r="BE152">
        <v>9</v>
      </c>
      <c r="BF152">
        <f>(30.48*BD152)+(2.54*BE152)</f>
        <v>175.26</v>
      </c>
      <c r="BH152">
        <v>0</v>
      </c>
      <c r="BI152">
        <v>0</v>
      </c>
      <c r="BJ152">
        <v>155</v>
      </c>
      <c r="BK152">
        <f t="shared" si="22"/>
        <v>70.37</v>
      </c>
    </row>
    <row r="153" spans="1:63">
      <c r="A153" s="1">
        <v>43679.415173611109</v>
      </c>
      <c r="B153" s="1">
        <v>43679.417962962965</v>
      </c>
      <c r="C153">
        <v>0</v>
      </c>
      <c r="D153">
        <v>100</v>
      </c>
      <c r="E153">
        <v>240</v>
      </c>
      <c r="F153">
        <v>1</v>
      </c>
      <c r="G153" s="1">
        <v>43679.417962962965</v>
      </c>
      <c r="H153" t="s">
        <v>221</v>
      </c>
      <c r="I153" t="s">
        <v>61</v>
      </c>
      <c r="J153" t="s">
        <v>62</v>
      </c>
      <c r="K153">
        <v>1</v>
      </c>
      <c r="M153">
        <v>28</v>
      </c>
      <c r="N153">
        <v>1</v>
      </c>
      <c r="O153">
        <v>4</v>
      </c>
      <c r="P153">
        <v>1</v>
      </c>
      <c r="Q153">
        <v>1</v>
      </c>
      <c r="S153">
        <v>5</v>
      </c>
      <c r="T153">
        <v>3</v>
      </c>
      <c r="U153">
        <v>5</v>
      </c>
      <c r="V153">
        <v>5</v>
      </c>
      <c r="W153">
        <v>3</v>
      </c>
      <c r="X153">
        <v>3</v>
      </c>
      <c r="Y153">
        <v>4</v>
      </c>
      <c r="Z153">
        <v>3</v>
      </c>
      <c r="AA153">
        <v>3</v>
      </c>
      <c r="AB153">
        <v>2</v>
      </c>
      <c r="AC153">
        <v>4</v>
      </c>
      <c r="AD153">
        <v>3</v>
      </c>
      <c r="AE153">
        <v>2</v>
      </c>
      <c r="AF153">
        <v>3</v>
      </c>
      <c r="AG153">
        <v>2</v>
      </c>
      <c r="AH153">
        <v>3</v>
      </c>
      <c r="AI153">
        <v>2</v>
      </c>
      <c r="AJ153">
        <v>1</v>
      </c>
      <c r="AK153">
        <v>1</v>
      </c>
      <c r="AL153">
        <v>2</v>
      </c>
      <c r="AM153">
        <v>4</v>
      </c>
      <c r="AN153">
        <v>2</v>
      </c>
      <c r="AO153">
        <v>2</v>
      </c>
      <c r="AP153">
        <v>1</v>
      </c>
      <c r="AQ153">
        <v>1</v>
      </c>
      <c r="AR153">
        <v>1</v>
      </c>
      <c r="AS153">
        <v>5</v>
      </c>
      <c r="AT153">
        <v>4</v>
      </c>
      <c r="AU153">
        <v>3</v>
      </c>
      <c r="AV153">
        <v>3</v>
      </c>
      <c r="AW153">
        <v>2</v>
      </c>
      <c r="AX153">
        <v>2</v>
      </c>
      <c r="AY153">
        <v>3</v>
      </c>
      <c r="AZ153">
        <v>2</v>
      </c>
      <c r="BA153">
        <v>4</v>
      </c>
      <c r="BB153">
        <v>2</v>
      </c>
      <c r="BC153">
        <v>0</v>
      </c>
      <c r="BD153">
        <v>5</v>
      </c>
      <c r="BE153">
        <v>3</v>
      </c>
      <c r="BF153">
        <f>(30.48*BD153)+(2.54*BE153)</f>
        <v>160.02000000000001</v>
      </c>
      <c r="BH153">
        <v>0</v>
      </c>
      <c r="BI153">
        <v>55</v>
      </c>
      <c r="BJ153">
        <v>0</v>
      </c>
      <c r="BK153">
        <f>BI153</f>
        <v>55</v>
      </c>
    </row>
    <row r="154" spans="1:63">
      <c r="A154" s="1">
        <v>43679.406678240739</v>
      </c>
      <c r="B154" s="1">
        <v>43679.418749999997</v>
      </c>
      <c r="C154">
        <v>0</v>
      </c>
      <c r="D154">
        <v>100</v>
      </c>
      <c r="E154">
        <v>1042</v>
      </c>
      <c r="F154">
        <v>1</v>
      </c>
      <c r="G154" s="1">
        <v>43679.418749999997</v>
      </c>
      <c r="H154" t="s">
        <v>222</v>
      </c>
      <c r="I154" t="s">
        <v>61</v>
      </c>
      <c r="J154" t="s">
        <v>62</v>
      </c>
      <c r="K154">
        <v>1</v>
      </c>
      <c r="M154">
        <v>35</v>
      </c>
      <c r="N154">
        <v>1</v>
      </c>
      <c r="O154">
        <v>4</v>
      </c>
      <c r="P154">
        <v>1</v>
      </c>
      <c r="Q154">
        <v>1</v>
      </c>
      <c r="S154">
        <v>4</v>
      </c>
      <c r="T154">
        <v>2</v>
      </c>
      <c r="U154">
        <v>3</v>
      </c>
      <c r="V154">
        <v>4</v>
      </c>
      <c r="W154">
        <v>3</v>
      </c>
      <c r="X154">
        <v>3</v>
      </c>
      <c r="Y154">
        <v>2</v>
      </c>
      <c r="Z154">
        <v>3</v>
      </c>
      <c r="AA154">
        <v>2</v>
      </c>
      <c r="AB154">
        <v>3</v>
      </c>
      <c r="AC154">
        <v>2</v>
      </c>
      <c r="AD154">
        <v>2</v>
      </c>
      <c r="AE154">
        <v>1</v>
      </c>
      <c r="AF154">
        <v>4</v>
      </c>
      <c r="AG154">
        <v>1</v>
      </c>
      <c r="AH154">
        <v>4</v>
      </c>
      <c r="AI154">
        <v>2</v>
      </c>
      <c r="AJ154">
        <v>2</v>
      </c>
      <c r="AK154">
        <v>2</v>
      </c>
      <c r="AL154">
        <v>4</v>
      </c>
      <c r="AM154">
        <v>4</v>
      </c>
      <c r="AN154">
        <v>1</v>
      </c>
      <c r="AO154">
        <v>1</v>
      </c>
      <c r="AP154">
        <v>2</v>
      </c>
      <c r="AQ154">
        <v>4</v>
      </c>
      <c r="AR154">
        <v>2</v>
      </c>
      <c r="AS154">
        <v>5</v>
      </c>
      <c r="AT154">
        <v>4</v>
      </c>
      <c r="AU154">
        <v>4</v>
      </c>
      <c r="AV154">
        <v>5</v>
      </c>
      <c r="AW154">
        <v>4</v>
      </c>
      <c r="AX154">
        <v>5</v>
      </c>
      <c r="AY154">
        <v>4</v>
      </c>
      <c r="AZ154">
        <v>5</v>
      </c>
      <c r="BA154">
        <v>4</v>
      </c>
      <c r="BB154">
        <v>3</v>
      </c>
      <c r="BC154">
        <v>0</v>
      </c>
      <c r="BD154">
        <v>5</v>
      </c>
      <c r="BE154">
        <v>5</v>
      </c>
      <c r="BF154">
        <f t="shared" si="21"/>
        <v>165.1</v>
      </c>
      <c r="BH154">
        <v>0</v>
      </c>
      <c r="BI154">
        <v>0</v>
      </c>
      <c r="BJ154">
        <v>117</v>
      </c>
      <c r="BK154">
        <f t="shared" si="22"/>
        <v>53.118000000000002</v>
      </c>
    </row>
    <row r="155" spans="1:63">
      <c r="A155" s="1">
        <v>43679.404930555553</v>
      </c>
      <c r="B155" s="1">
        <v>43679.420127314814</v>
      </c>
      <c r="C155">
        <v>0</v>
      </c>
      <c r="D155">
        <v>100</v>
      </c>
      <c r="E155">
        <v>1312</v>
      </c>
      <c r="F155">
        <v>1</v>
      </c>
      <c r="G155" s="1">
        <v>43679.420127314814</v>
      </c>
      <c r="H155" t="s">
        <v>223</v>
      </c>
      <c r="I155" t="s">
        <v>61</v>
      </c>
      <c r="J155" t="s">
        <v>62</v>
      </c>
      <c r="K155">
        <v>1</v>
      </c>
      <c r="M155">
        <v>40</v>
      </c>
      <c r="N155">
        <v>1</v>
      </c>
      <c r="O155">
        <v>4</v>
      </c>
      <c r="P155">
        <v>1</v>
      </c>
      <c r="Q155">
        <v>1</v>
      </c>
      <c r="S155">
        <v>4</v>
      </c>
      <c r="T155">
        <v>5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5</v>
      </c>
      <c r="AA155">
        <v>5</v>
      </c>
      <c r="AB155">
        <v>1</v>
      </c>
      <c r="AC155">
        <v>2</v>
      </c>
      <c r="AD155">
        <v>4</v>
      </c>
      <c r="AE155">
        <v>4</v>
      </c>
      <c r="AF155">
        <v>1</v>
      </c>
      <c r="AG155">
        <v>4</v>
      </c>
      <c r="AH155">
        <v>1</v>
      </c>
      <c r="AI155">
        <v>2</v>
      </c>
      <c r="AJ155">
        <v>2</v>
      </c>
      <c r="AK155">
        <v>2</v>
      </c>
      <c r="AL155">
        <v>2</v>
      </c>
      <c r="AM155">
        <v>2</v>
      </c>
      <c r="AN155">
        <v>2</v>
      </c>
      <c r="AO155">
        <v>3</v>
      </c>
      <c r="AP155">
        <v>2</v>
      </c>
      <c r="AQ155">
        <v>2</v>
      </c>
      <c r="AR155">
        <v>2</v>
      </c>
      <c r="AS155">
        <v>4</v>
      </c>
      <c r="AT155">
        <v>4</v>
      </c>
      <c r="AU155">
        <v>4</v>
      </c>
      <c r="AV155">
        <v>3</v>
      </c>
      <c r="AW155">
        <v>4</v>
      </c>
      <c r="AX155">
        <v>4</v>
      </c>
      <c r="AY155">
        <v>4</v>
      </c>
      <c r="AZ155">
        <v>4</v>
      </c>
      <c r="BA155">
        <v>2</v>
      </c>
      <c r="BB155">
        <v>3</v>
      </c>
      <c r="BC155">
        <v>0</v>
      </c>
      <c r="BD155">
        <v>4</v>
      </c>
      <c r="BE155">
        <v>5</v>
      </c>
      <c r="BF155">
        <f t="shared" si="21"/>
        <v>162.56</v>
      </c>
      <c r="BH155">
        <v>0</v>
      </c>
      <c r="BI155">
        <v>0</v>
      </c>
      <c r="BJ155">
        <v>148</v>
      </c>
      <c r="BK155">
        <f t="shared" si="22"/>
        <v>67.192000000000007</v>
      </c>
    </row>
    <row r="156" spans="1:63">
      <c r="A156" s="1">
        <v>43679.415312500001</v>
      </c>
      <c r="B156" s="1">
        <v>43679.420682870368</v>
      </c>
      <c r="C156">
        <v>0</v>
      </c>
      <c r="D156">
        <v>100</v>
      </c>
      <c r="E156">
        <v>464</v>
      </c>
      <c r="F156">
        <v>1</v>
      </c>
      <c r="G156" s="1">
        <v>43679.420694444445</v>
      </c>
      <c r="H156" t="s">
        <v>224</v>
      </c>
      <c r="I156" t="s">
        <v>61</v>
      </c>
      <c r="J156" t="s">
        <v>62</v>
      </c>
      <c r="K156">
        <v>1</v>
      </c>
      <c r="M156">
        <v>20</v>
      </c>
      <c r="N156">
        <v>2</v>
      </c>
      <c r="O156">
        <v>4</v>
      </c>
      <c r="P156">
        <v>1</v>
      </c>
      <c r="Q156">
        <v>1</v>
      </c>
      <c r="S156">
        <v>4</v>
      </c>
      <c r="T156">
        <v>3</v>
      </c>
      <c r="U156">
        <v>2</v>
      </c>
      <c r="V156">
        <v>2</v>
      </c>
      <c r="W156">
        <v>1</v>
      </c>
      <c r="X156">
        <v>2</v>
      </c>
      <c r="Y156">
        <v>3</v>
      </c>
      <c r="Z156">
        <v>4</v>
      </c>
      <c r="AA156">
        <v>4</v>
      </c>
      <c r="AB156">
        <v>2</v>
      </c>
      <c r="AC156">
        <v>3</v>
      </c>
      <c r="AD156">
        <v>3</v>
      </c>
      <c r="AE156">
        <v>3</v>
      </c>
      <c r="AF156">
        <v>2</v>
      </c>
      <c r="AG156">
        <v>4</v>
      </c>
      <c r="AH156">
        <v>2</v>
      </c>
      <c r="AI156">
        <v>2</v>
      </c>
      <c r="AJ156">
        <v>5</v>
      </c>
      <c r="AK156">
        <v>5</v>
      </c>
      <c r="AL156">
        <v>5</v>
      </c>
      <c r="AM156">
        <v>1</v>
      </c>
      <c r="AN156">
        <v>5</v>
      </c>
      <c r="AO156">
        <v>3</v>
      </c>
      <c r="AP156">
        <v>4</v>
      </c>
      <c r="AQ156">
        <v>5</v>
      </c>
      <c r="AR156">
        <v>4</v>
      </c>
      <c r="AS156">
        <v>1</v>
      </c>
      <c r="AT156">
        <v>5</v>
      </c>
      <c r="AU156">
        <v>5</v>
      </c>
      <c r="AV156">
        <v>5</v>
      </c>
      <c r="AW156">
        <v>5</v>
      </c>
      <c r="AX156">
        <v>5</v>
      </c>
      <c r="AY156">
        <v>5</v>
      </c>
      <c r="AZ156">
        <v>5</v>
      </c>
      <c r="BA156">
        <v>5</v>
      </c>
      <c r="BB156">
        <v>5</v>
      </c>
      <c r="BC156">
        <v>0</v>
      </c>
      <c r="BD156">
        <v>5</v>
      </c>
      <c r="BE156">
        <v>4</v>
      </c>
      <c r="BF156">
        <f>(30.48*BD156)+(2.54*BE156)</f>
        <v>162.56</v>
      </c>
      <c r="BG156">
        <v>1</v>
      </c>
      <c r="BH156">
        <v>0</v>
      </c>
      <c r="BI156">
        <v>0</v>
      </c>
      <c r="BJ156">
        <v>190</v>
      </c>
      <c r="BK156">
        <f t="shared" si="22"/>
        <v>86.26</v>
      </c>
    </row>
    <row r="157" spans="1:63">
      <c r="A157" s="1">
        <v>43679.409143518518</v>
      </c>
      <c r="B157" s="1">
        <v>43679.421296296299</v>
      </c>
      <c r="C157">
        <v>0</v>
      </c>
      <c r="D157">
        <v>100</v>
      </c>
      <c r="E157">
        <v>1049</v>
      </c>
      <c r="F157">
        <v>1</v>
      </c>
      <c r="G157" s="1">
        <v>43679.421307870369</v>
      </c>
      <c r="H157" t="s">
        <v>225</v>
      </c>
      <c r="I157" t="s">
        <v>61</v>
      </c>
      <c r="J157" t="s">
        <v>62</v>
      </c>
      <c r="K157">
        <v>1</v>
      </c>
      <c r="M157">
        <v>24</v>
      </c>
      <c r="N157">
        <v>1</v>
      </c>
      <c r="O157">
        <v>4</v>
      </c>
      <c r="P157">
        <v>1</v>
      </c>
      <c r="Q157">
        <v>2</v>
      </c>
      <c r="S157">
        <v>1</v>
      </c>
      <c r="T157">
        <v>5</v>
      </c>
      <c r="U157">
        <v>5</v>
      </c>
      <c r="V157">
        <v>5</v>
      </c>
      <c r="W157">
        <v>5</v>
      </c>
      <c r="X157">
        <v>5</v>
      </c>
      <c r="Y157">
        <v>5</v>
      </c>
      <c r="Z157">
        <v>5</v>
      </c>
      <c r="AA157">
        <v>4</v>
      </c>
      <c r="AB157">
        <v>1</v>
      </c>
      <c r="AC157">
        <v>3</v>
      </c>
      <c r="AD157">
        <v>3</v>
      </c>
      <c r="AE157">
        <v>2</v>
      </c>
      <c r="AF157">
        <v>2</v>
      </c>
      <c r="AG157">
        <v>2</v>
      </c>
      <c r="AH157">
        <v>3</v>
      </c>
      <c r="AI157">
        <v>5</v>
      </c>
      <c r="AJ157">
        <v>1</v>
      </c>
      <c r="AK157">
        <v>1</v>
      </c>
      <c r="AL157">
        <v>1</v>
      </c>
      <c r="AM157">
        <v>5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2</v>
      </c>
      <c r="AU157">
        <v>1</v>
      </c>
      <c r="AV157">
        <v>3</v>
      </c>
      <c r="AW157">
        <v>1</v>
      </c>
      <c r="AX157">
        <v>2</v>
      </c>
      <c r="AY157">
        <v>2</v>
      </c>
      <c r="AZ157">
        <v>4</v>
      </c>
      <c r="BA157">
        <v>2</v>
      </c>
      <c r="BB157">
        <v>1</v>
      </c>
      <c r="BC157">
        <v>0</v>
      </c>
      <c r="BD157">
        <v>4</v>
      </c>
      <c r="BE157">
        <v>5</v>
      </c>
      <c r="BF157">
        <f t="shared" si="21"/>
        <v>162.56</v>
      </c>
      <c r="BH157">
        <v>0</v>
      </c>
      <c r="BI157">
        <v>0</v>
      </c>
      <c r="BJ157">
        <v>190</v>
      </c>
      <c r="BK157">
        <f t="shared" si="22"/>
        <v>86.26</v>
      </c>
    </row>
    <row r="158" spans="1:63">
      <c r="A158" s="1">
        <v>43679.412418981483</v>
      </c>
      <c r="B158" s="1">
        <v>43679.421481481484</v>
      </c>
      <c r="C158">
        <v>0</v>
      </c>
      <c r="D158">
        <v>100</v>
      </c>
      <c r="E158">
        <v>782</v>
      </c>
      <c r="F158">
        <v>1</v>
      </c>
      <c r="G158" s="1">
        <v>43679.421493055554</v>
      </c>
      <c r="H158" t="s">
        <v>226</v>
      </c>
      <c r="I158" t="s">
        <v>61</v>
      </c>
      <c r="J158" t="s">
        <v>62</v>
      </c>
      <c r="K158">
        <v>1</v>
      </c>
      <c r="M158">
        <v>21</v>
      </c>
      <c r="N158">
        <v>1</v>
      </c>
      <c r="O158">
        <v>4</v>
      </c>
      <c r="P158">
        <v>1</v>
      </c>
      <c r="Q158">
        <v>1</v>
      </c>
      <c r="S158">
        <v>5</v>
      </c>
      <c r="T158">
        <v>1</v>
      </c>
      <c r="U158">
        <v>2</v>
      </c>
      <c r="V158">
        <v>2</v>
      </c>
      <c r="W158">
        <v>2</v>
      </c>
      <c r="X158">
        <v>1</v>
      </c>
      <c r="Y158">
        <v>1</v>
      </c>
      <c r="Z158">
        <v>1</v>
      </c>
      <c r="AA158">
        <v>3</v>
      </c>
      <c r="AB158">
        <v>4</v>
      </c>
      <c r="AC158">
        <v>4</v>
      </c>
      <c r="AD158">
        <v>2</v>
      </c>
      <c r="AE158">
        <v>1</v>
      </c>
      <c r="AF158">
        <v>3</v>
      </c>
      <c r="AG158">
        <v>1</v>
      </c>
      <c r="AH158">
        <v>4</v>
      </c>
      <c r="AI158">
        <v>4</v>
      </c>
      <c r="AJ158">
        <v>2</v>
      </c>
      <c r="AK158">
        <v>1</v>
      </c>
      <c r="AL158">
        <v>2</v>
      </c>
      <c r="AM158">
        <v>2</v>
      </c>
      <c r="AN158">
        <v>4</v>
      </c>
      <c r="AO158">
        <v>1</v>
      </c>
      <c r="AP158">
        <v>1</v>
      </c>
      <c r="AQ158">
        <v>1</v>
      </c>
      <c r="AR158">
        <v>1</v>
      </c>
      <c r="AS158">
        <v>5</v>
      </c>
      <c r="AT158">
        <v>5</v>
      </c>
      <c r="AU158">
        <v>5</v>
      </c>
      <c r="AV158">
        <v>4</v>
      </c>
      <c r="AW158">
        <v>4</v>
      </c>
      <c r="AX158">
        <v>5</v>
      </c>
      <c r="AY158">
        <v>5</v>
      </c>
      <c r="AZ158">
        <v>5</v>
      </c>
      <c r="BA158">
        <v>4</v>
      </c>
      <c r="BB158">
        <v>4</v>
      </c>
      <c r="BC158">
        <v>0</v>
      </c>
      <c r="BD158">
        <v>6</v>
      </c>
      <c r="BE158">
        <v>5</v>
      </c>
      <c r="BF158">
        <f t="shared" si="21"/>
        <v>167.64000000000001</v>
      </c>
      <c r="BH158">
        <v>0</v>
      </c>
      <c r="BI158">
        <v>0</v>
      </c>
      <c r="BJ158">
        <v>143</v>
      </c>
      <c r="BK158">
        <f t="shared" si="22"/>
        <v>64.921999999999997</v>
      </c>
    </row>
    <row r="159" spans="1:63">
      <c r="A159" s="1">
        <v>43679.41642361111</v>
      </c>
      <c r="B159" s="1">
        <v>43679.4218287037</v>
      </c>
      <c r="C159">
        <v>0</v>
      </c>
      <c r="D159">
        <v>100</v>
      </c>
      <c r="E159">
        <v>466</v>
      </c>
      <c r="F159">
        <v>1</v>
      </c>
      <c r="G159" s="1">
        <v>43679.4218287037</v>
      </c>
      <c r="H159" t="s">
        <v>227</v>
      </c>
      <c r="I159" t="s">
        <v>61</v>
      </c>
      <c r="J159" t="s">
        <v>62</v>
      </c>
      <c r="K159">
        <v>1</v>
      </c>
      <c r="M159">
        <v>27</v>
      </c>
      <c r="N159">
        <v>2</v>
      </c>
      <c r="O159">
        <v>4</v>
      </c>
      <c r="P159">
        <v>1</v>
      </c>
      <c r="Q159">
        <v>1</v>
      </c>
      <c r="S159">
        <v>3</v>
      </c>
      <c r="T159">
        <v>5</v>
      </c>
      <c r="U159">
        <v>4</v>
      </c>
      <c r="V159">
        <v>5</v>
      </c>
      <c r="W159">
        <v>4</v>
      </c>
      <c r="X159">
        <v>5</v>
      </c>
      <c r="Y159">
        <v>4</v>
      </c>
      <c r="Z159">
        <v>3</v>
      </c>
      <c r="AA159">
        <v>5</v>
      </c>
      <c r="AB159">
        <v>3</v>
      </c>
      <c r="AC159">
        <v>3</v>
      </c>
      <c r="AD159">
        <v>5</v>
      </c>
      <c r="AE159">
        <v>4</v>
      </c>
      <c r="AF159">
        <v>1</v>
      </c>
      <c r="AG159">
        <v>3</v>
      </c>
      <c r="AH159">
        <v>1</v>
      </c>
      <c r="AI159">
        <v>2</v>
      </c>
      <c r="AJ159">
        <v>1</v>
      </c>
      <c r="AK159">
        <v>2</v>
      </c>
      <c r="AL159">
        <v>2</v>
      </c>
      <c r="AM159">
        <v>4</v>
      </c>
      <c r="AN159">
        <v>2</v>
      </c>
      <c r="AO159">
        <v>3</v>
      </c>
      <c r="AP159">
        <v>3</v>
      </c>
      <c r="AQ159">
        <v>2</v>
      </c>
      <c r="AR159">
        <v>3</v>
      </c>
      <c r="AS159">
        <v>3</v>
      </c>
      <c r="AT159">
        <v>5</v>
      </c>
      <c r="AU159">
        <v>4</v>
      </c>
      <c r="AV159">
        <v>3</v>
      </c>
      <c r="AW159">
        <v>3</v>
      </c>
      <c r="AX159">
        <v>3</v>
      </c>
      <c r="AY159">
        <v>2</v>
      </c>
      <c r="AZ159">
        <v>4</v>
      </c>
      <c r="BA159">
        <v>2</v>
      </c>
      <c r="BB159">
        <v>3</v>
      </c>
      <c r="BC159">
        <v>167</v>
      </c>
      <c r="BD159">
        <v>0</v>
      </c>
      <c r="BE159">
        <v>0</v>
      </c>
      <c r="BF159">
        <f>BC159</f>
        <v>167</v>
      </c>
      <c r="BH159">
        <v>0</v>
      </c>
      <c r="BI159">
        <v>76</v>
      </c>
      <c r="BJ159">
        <v>0</v>
      </c>
    </row>
    <row r="160" spans="1:63">
      <c r="A160" s="1">
        <v>43679.410208333335</v>
      </c>
      <c r="B160" s="1">
        <v>43679.4221412037</v>
      </c>
      <c r="C160">
        <v>0</v>
      </c>
      <c r="D160">
        <v>100</v>
      </c>
      <c r="E160">
        <v>1030</v>
      </c>
      <c r="F160">
        <v>1</v>
      </c>
      <c r="G160" s="1">
        <v>43679.422152777777</v>
      </c>
      <c r="H160" t="s">
        <v>228</v>
      </c>
      <c r="I160" t="s">
        <v>61</v>
      </c>
      <c r="J160" t="s">
        <v>62</v>
      </c>
      <c r="K160">
        <v>1</v>
      </c>
      <c r="M160">
        <v>21</v>
      </c>
      <c r="N160">
        <v>1</v>
      </c>
      <c r="O160">
        <v>4</v>
      </c>
      <c r="P160">
        <v>1</v>
      </c>
      <c r="Q160">
        <v>1</v>
      </c>
      <c r="S160">
        <v>3</v>
      </c>
      <c r="T160">
        <v>4</v>
      </c>
      <c r="U160">
        <v>3</v>
      </c>
      <c r="V160">
        <v>4</v>
      </c>
      <c r="W160">
        <v>3</v>
      </c>
      <c r="X160">
        <v>5</v>
      </c>
      <c r="Y160">
        <v>4</v>
      </c>
      <c r="Z160">
        <v>5</v>
      </c>
      <c r="AA160">
        <v>3</v>
      </c>
      <c r="AB160">
        <v>2</v>
      </c>
      <c r="AC160">
        <v>1</v>
      </c>
      <c r="AD160">
        <v>2</v>
      </c>
      <c r="AE160">
        <v>1</v>
      </c>
      <c r="AF160">
        <v>3</v>
      </c>
      <c r="AG160">
        <v>1</v>
      </c>
      <c r="AH160">
        <v>3</v>
      </c>
      <c r="AI160">
        <v>2</v>
      </c>
      <c r="AJ160">
        <v>2</v>
      </c>
      <c r="AK160">
        <v>1</v>
      </c>
      <c r="AL160">
        <v>2</v>
      </c>
      <c r="AM160">
        <v>4</v>
      </c>
      <c r="AN160">
        <v>1</v>
      </c>
      <c r="AO160">
        <v>2</v>
      </c>
      <c r="AP160">
        <v>2</v>
      </c>
      <c r="AQ160">
        <v>2</v>
      </c>
      <c r="AR160">
        <v>3</v>
      </c>
      <c r="AS160">
        <v>2</v>
      </c>
      <c r="AT160">
        <v>5</v>
      </c>
      <c r="AU160">
        <v>3</v>
      </c>
      <c r="AV160">
        <v>3</v>
      </c>
      <c r="AW160">
        <v>2</v>
      </c>
      <c r="AX160">
        <v>3</v>
      </c>
      <c r="AY160">
        <v>2</v>
      </c>
      <c r="AZ160">
        <v>4</v>
      </c>
      <c r="BA160">
        <v>3</v>
      </c>
      <c r="BB160">
        <v>3</v>
      </c>
      <c r="BC160">
        <v>0</v>
      </c>
      <c r="BD160">
        <v>5</v>
      </c>
      <c r="BE160">
        <v>5</v>
      </c>
      <c r="BF160">
        <f t="shared" si="21"/>
        <v>165.1</v>
      </c>
      <c r="BH160">
        <v>0</v>
      </c>
      <c r="BI160">
        <v>0</v>
      </c>
      <c r="BJ160">
        <v>135</v>
      </c>
      <c r="BK160">
        <f t="shared" si="22"/>
        <v>61.29</v>
      </c>
    </row>
    <row r="161" spans="1:63">
      <c r="A161" s="1">
        <v>43679.418888888889</v>
      </c>
      <c r="B161" s="1">
        <v>43679.422349537039</v>
      </c>
      <c r="C161">
        <v>0</v>
      </c>
      <c r="D161">
        <v>100</v>
      </c>
      <c r="E161">
        <v>298</v>
      </c>
      <c r="F161">
        <v>1</v>
      </c>
      <c r="G161" s="1">
        <v>43679.422361111108</v>
      </c>
      <c r="H161" t="s">
        <v>229</v>
      </c>
      <c r="I161" t="s">
        <v>61</v>
      </c>
      <c r="J161" t="s">
        <v>62</v>
      </c>
      <c r="K161">
        <v>1</v>
      </c>
      <c r="M161">
        <v>42</v>
      </c>
      <c r="N161">
        <v>1</v>
      </c>
      <c r="O161">
        <v>4</v>
      </c>
      <c r="P161">
        <v>1</v>
      </c>
      <c r="Q161">
        <v>2</v>
      </c>
      <c r="S161">
        <v>4</v>
      </c>
      <c r="T161">
        <v>3</v>
      </c>
      <c r="U161">
        <v>1</v>
      </c>
      <c r="V161">
        <v>2</v>
      </c>
      <c r="W161">
        <v>3</v>
      </c>
      <c r="X161">
        <v>5</v>
      </c>
      <c r="Y161">
        <v>5</v>
      </c>
      <c r="Z161">
        <v>5</v>
      </c>
      <c r="AA161">
        <v>5</v>
      </c>
      <c r="AB161">
        <v>1</v>
      </c>
      <c r="AC161">
        <v>5</v>
      </c>
      <c r="AD161">
        <v>5</v>
      </c>
      <c r="AE161">
        <v>5</v>
      </c>
      <c r="AF161">
        <v>1</v>
      </c>
      <c r="AG161">
        <v>4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5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2</v>
      </c>
      <c r="AU161">
        <v>1</v>
      </c>
      <c r="AV161">
        <v>1</v>
      </c>
      <c r="AW161">
        <v>1</v>
      </c>
      <c r="AX161">
        <v>4</v>
      </c>
      <c r="AY161">
        <v>1</v>
      </c>
      <c r="AZ161">
        <v>1</v>
      </c>
      <c r="BA161">
        <v>2</v>
      </c>
      <c r="BB161">
        <v>1</v>
      </c>
      <c r="BC161">
        <v>0</v>
      </c>
      <c r="BD161">
        <v>0</v>
      </c>
      <c r="BE161">
        <v>5</v>
      </c>
      <c r="BF161">
        <f t="shared" si="21"/>
        <v>152.4</v>
      </c>
      <c r="BH161">
        <v>0</v>
      </c>
      <c r="BI161">
        <v>0</v>
      </c>
      <c r="BJ161">
        <v>180</v>
      </c>
      <c r="BK161">
        <f t="shared" si="22"/>
        <v>81.72</v>
      </c>
    </row>
    <row r="162" spans="1:63">
      <c r="A162" s="1">
        <v>43679.414710648147</v>
      </c>
      <c r="B162" s="1">
        <v>43679.423541666663</v>
      </c>
      <c r="C162">
        <v>0</v>
      </c>
      <c r="D162">
        <v>100</v>
      </c>
      <c r="E162">
        <v>762</v>
      </c>
      <c r="F162">
        <v>1</v>
      </c>
      <c r="G162" s="1">
        <v>43679.42355324074</v>
      </c>
      <c r="H162" t="s">
        <v>230</v>
      </c>
      <c r="I162" t="s">
        <v>61</v>
      </c>
      <c r="J162" t="s">
        <v>62</v>
      </c>
      <c r="K162">
        <v>1</v>
      </c>
      <c r="M162">
        <v>36</v>
      </c>
      <c r="N162">
        <v>1</v>
      </c>
      <c r="O162">
        <v>4</v>
      </c>
      <c r="P162">
        <v>1</v>
      </c>
      <c r="Q162">
        <v>6</v>
      </c>
      <c r="S162">
        <v>2</v>
      </c>
      <c r="T162">
        <v>5</v>
      </c>
      <c r="U162">
        <v>5</v>
      </c>
      <c r="V162">
        <v>5</v>
      </c>
      <c r="W162">
        <v>3</v>
      </c>
      <c r="X162">
        <v>4</v>
      </c>
      <c r="Y162">
        <v>4</v>
      </c>
      <c r="Z162">
        <v>5</v>
      </c>
      <c r="AA162">
        <v>2</v>
      </c>
      <c r="AB162">
        <v>1</v>
      </c>
      <c r="AC162">
        <v>1</v>
      </c>
      <c r="AD162">
        <v>1</v>
      </c>
      <c r="AE162">
        <v>1</v>
      </c>
      <c r="AF162">
        <v>3</v>
      </c>
      <c r="AG162">
        <v>1</v>
      </c>
      <c r="AH162">
        <v>5</v>
      </c>
      <c r="AI162">
        <v>4</v>
      </c>
      <c r="AJ162">
        <v>5</v>
      </c>
      <c r="AK162">
        <v>5</v>
      </c>
      <c r="AL162">
        <v>5</v>
      </c>
      <c r="AM162">
        <v>5</v>
      </c>
      <c r="AN162">
        <v>5</v>
      </c>
      <c r="AO162">
        <v>2</v>
      </c>
      <c r="AP162">
        <v>2</v>
      </c>
      <c r="AQ162">
        <v>1</v>
      </c>
      <c r="AR162">
        <v>2</v>
      </c>
      <c r="AS162">
        <v>4</v>
      </c>
      <c r="AT162">
        <v>5</v>
      </c>
      <c r="AU162">
        <v>4</v>
      </c>
      <c r="AV162">
        <v>5</v>
      </c>
      <c r="AW162">
        <v>4</v>
      </c>
      <c r="AX162">
        <v>4</v>
      </c>
      <c r="AY162">
        <v>4</v>
      </c>
      <c r="AZ162">
        <v>5</v>
      </c>
      <c r="BA162">
        <v>4</v>
      </c>
      <c r="BB162">
        <v>4</v>
      </c>
      <c r="BC162">
        <v>0</v>
      </c>
      <c r="BD162">
        <v>2</v>
      </c>
      <c r="BE162">
        <v>5</v>
      </c>
      <c r="BF162">
        <f t="shared" si="21"/>
        <v>157.48000000000002</v>
      </c>
      <c r="BH162">
        <v>0</v>
      </c>
      <c r="BI162">
        <v>0</v>
      </c>
      <c r="BJ162">
        <v>190</v>
      </c>
      <c r="BK162">
        <f t="shared" si="22"/>
        <v>86.26</v>
      </c>
    </row>
    <row r="163" spans="1:63">
      <c r="A163" s="1">
        <v>43679.418506944443</v>
      </c>
      <c r="B163" s="1">
        <v>43679.424062500002</v>
      </c>
      <c r="C163">
        <v>0</v>
      </c>
      <c r="D163">
        <v>100</v>
      </c>
      <c r="E163">
        <v>479</v>
      </c>
      <c r="F163">
        <v>1</v>
      </c>
      <c r="G163" s="1">
        <v>43679.424074074072</v>
      </c>
      <c r="H163" t="s">
        <v>231</v>
      </c>
      <c r="I163" t="s">
        <v>61</v>
      </c>
      <c r="J163" t="s">
        <v>62</v>
      </c>
      <c r="K163">
        <v>1</v>
      </c>
      <c r="M163">
        <v>27</v>
      </c>
      <c r="N163">
        <v>1</v>
      </c>
      <c r="O163">
        <v>4</v>
      </c>
      <c r="P163">
        <v>1</v>
      </c>
      <c r="Q163">
        <v>8</v>
      </c>
      <c r="R163" t="s">
        <v>232</v>
      </c>
      <c r="S163">
        <v>4</v>
      </c>
      <c r="T163">
        <v>3</v>
      </c>
      <c r="U163">
        <v>3</v>
      </c>
      <c r="V163">
        <v>3</v>
      </c>
      <c r="W163">
        <v>1</v>
      </c>
      <c r="X163">
        <v>2</v>
      </c>
      <c r="Y163">
        <v>2</v>
      </c>
      <c r="Z163">
        <v>4</v>
      </c>
      <c r="AA163">
        <v>3</v>
      </c>
      <c r="AB163">
        <v>2</v>
      </c>
      <c r="AC163">
        <v>3</v>
      </c>
      <c r="AD163">
        <v>4</v>
      </c>
      <c r="AE163">
        <v>3</v>
      </c>
      <c r="AF163">
        <v>2</v>
      </c>
      <c r="AG163">
        <v>2</v>
      </c>
      <c r="AH163">
        <v>3</v>
      </c>
      <c r="AI163">
        <v>3</v>
      </c>
      <c r="AJ163">
        <v>2</v>
      </c>
      <c r="AK163">
        <v>2</v>
      </c>
      <c r="AL163">
        <v>3</v>
      </c>
      <c r="AM163">
        <v>3</v>
      </c>
      <c r="AN163">
        <v>2</v>
      </c>
      <c r="AO163">
        <v>1</v>
      </c>
      <c r="AP163">
        <v>1</v>
      </c>
      <c r="AQ163">
        <v>2</v>
      </c>
      <c r="AR163">
        <v>2</v>
      </c>
      <c r="AS163">
        <v>4</v>
      </c>
      <c r="AT163">
        <v>5</v>
      </c>
      <c r="AU163">
        <v>4</v>
      </c>
      <c r="AV163">
        <v>4</v>
      </c>
      <c r="AW163">
        <v>4</v>
      </c>
      <c r="AX163">
        <v>5</v>
      </c>
      <c r="AY163">
        <v>4</v>
      </c>
      <c r="AZ163">
        <v>5</v>
      </c>
      <c r="BA163">
        <v>5</v>
      </c>
      <c r="BB163">
        <v>5</v>
      </c>
      <c r="BC163">
        <v>0</v>
      </c>
      <c r="BD163">
        <v>1</v>
      </c>
      <c r="BE163">
        <v>5</v>
      </c>
      <c r="BF163">
        <f t="shared" si="21"/>
        <v>154.94</v>
      </c>
      <c r="BH163">
        <v>0</v>
      </c>
      <c r="BI163">
        <v>0</v>
      </c>
      <c r="BJ163">
        <v>140</v>
      </c>
      <c r="BK163">
        <f t="shared" si="22"/>
        <v>63.56</v>
      </c>
    </row>
    <row r="164" spans="1:63">
      <c r="A164" s="1">
        <v>43679.416030092594</v>
      </c>
      <c r="B164" s="1">
        <v>43679.42423611111</v>
      </c>
      <c r="C164">
        <v>0</v>
      </c>
      <c r="D164">
        <v>100</v>
      </c>
      <c r="E164">
        <v>709</v>
      </c>
      <c r="F164">
        <v>1</v>
      </c>
      <c r="G164" s="1">
        <v>43679.424247685187</v>
      </c>
      <c r="H164" t="s">
        <v>233</v>
      </c>
      <c r="I164" t="s">
        <v>61</v>
      </c>
      <c r="J164" t="s">
        <v>62</v>
      </c>
      <c r="K164">
        <v>1</v>
      </c>
      <c r="M164">
        <v>38</v>
      </c>
      <c r="N164">
        <v>2</v>
      </c>
      <c r="O164">
        <v>4</v>
      </c>
      <c r="P164">
        <v>1</v>
      </c>
      <c r="Q164">
        <v>6</v>
      </c>
      <c r="S164">
        <v>4</v>
      </c>
      <c r="T164">
        <v>2</v>
      </c>
      <c r="U164">
        <v>3</v>
      </c>
      <c r="V164">
        <v>2</v>
      </c>
      <c r="W164">
        <v>1</v>
      </c>
      <c r="X164">
        <v>2</v>
      </c>
      <c r="Y164">
        <v>2</v>
      </c>
      <c r="Z164">
        <v>4</v>
      </c>
      <c r="AA164">
        <v>2</v>
      </c>
      <c r="AB164">
        <v>1</v>
      </c>
      <c r="AC164">
        <v>2</v>
      </c>
      <c r="AD164">
        <v>1</v>
      </c>
      <c r="AE164">
        <v>1</v>
      </c>
      <c r="AF164">
        <v>3</v>
      </c>
      <c r="AG164">
        <v>1</v>
      </c>
      <c r="AH164">
        <v>4</v>
      </c>
      <c r="AI164">
        <v>3</v>
      </c>
      <c r="AJ164">
        <v>2</v>
      </c>
      <c r="AK164">
        <v>2</v>
      </c>
      <c r="AL164">
        <v>3</v>
      </c>
      <c r="AM164">
        <v>4</v>
      </c>
      <c r="AN164">
        <v>3</v>
      </c>
      <c r="AO164">
        <v>2</v>
      </c>
      <c r="AP164">
        <v>1</v>
      </c>
      <c r="AQ164">
        <v>1</v>
      </c>
      <c r="AR164">
        <v>2</v>
      </c>
      <c r="AS164">
        <v>3</v>
      </c>
      <c r="AT164">
        <v>5</v>
      </c>
      <c r="AU164">
        <v>4</v>
      </c>
      <c r="AV164">
        <v>5</v>
      </c>
      <c r="AW164">
        <v>4</v>
      </c>
      <c r="AX164">
        <v>3</v>
      </c>
      <c r="AY164">
        <v>3</v>
      </c>
      <c r="AZ164">
        <v>5</v>
      </c>
      <c r="BA164">
        <v>5</v>
      </c>
      <c r="BB164">
        <v>5</v>
      </c>
      <c r="BC164">
        <v>0</v>
      </c>
      <c r="BD164">
        <v>1</v>
      </c>
      <c r="BE164">
        <v>5</v>
      </c>
      <c r="BF164">
        <f t="shared" si="21"/>
        <v>154.94</v>
      </c>
      <c r="BH164">
        <v>0</v>
      </c>
      <c r="BI164">
        <v>0</v>
      </c>
      <c r="BJ164">
        <v>122</v>
      </c>
      <c r="BK164">
        <f t="shared" si="22"/>
        <v>55.388000000000005</v>
      </c>
    </row>
    <row r="165" spans="1:63">
      <c r="A165" s="1">
        <v>43679.420648148145</v>
      </c>
      <c r="B165" s="1">
        <v>43679.424317129633</v>
      </c>
      <c r="C165">
        <v>0</v>
      </c>
      <c r="D165">
        <v>100</v>
      </c>
      <c r="E165">
        <v>317</v>
      </c>
      <c r="F165">
        <v>1</v>
      </c>
      <c r="G165" s="1">
        <v>43679.424328703702</v>
      </c>
      <c r="H165" t="s">
        <v>234</v>
      </c>
      <c r="I165" t="s">
        <v>61</v>
      </c>
      <c r="J165" t="s">
        <v>62</v>
      </c>
      <c r="K165">
        <v>1</v>
      </c>
      <c r="M165">
        <v>47</v>
      </c>
      <c r="N165">
        <v>1</v>
      </c>
      <c r="O165">
        <v>4</v>
      </c>
      <c r="P165">
        <v>1</v>
      </c>
      <c r="Q165">
        <v>1</v>
      </c>
      <c r="S165">
        <v>4</v>
      </c>
      <c r="T165">
        <v>3</v>
      </c>
      <c r="U165">
        <v>3</v>
      </c>
      <c r="V165">
        <v>2</v>
      </c>
      <c r="W165">
        <v>2</v>
      </c>
      <c r="X165">
        <v>2</v>
      </c>
      <c r="Y165">
        <v>1</v>
      </c>
      <c r="Z165">
        <v>4</v>
      </c>
      <c r="AA165">
        <v>3</v>
      </c>
      <c r="AB165">
        <v>1</v>
      </c>
      <c r="AC165">
        <v>1</v>
      </c>
      <c r="AD165">
        <v>3</v>
      </c>
      <c r="AE165">
        <v>4</v>
      </c>
      <c r="AF165">
        <v>2</v>
      </c>
      <c r="AG165">
        <v>4</v>
      </c>
      <c r="AH165">
        <v>3</v>
      </c>
      <c r="AI165">
        <v>5</v>
      </c>
      <c r="AJ165">
        <v>4</v>
      </c>
      <c r="AK165">
        <v>4</v>
      </c>
      <c r="AL165">
        <v>4</v>
      </c>
      <c r="AM165">
        <v>2</v>
      </c>
      <c r="AN165">
        <v>4</v>
      </c>
      <c r="AO165">
        <v>2</v>
      </c>
      <c r="AP165">
        <v>3</v>
      </c>
      <c r="AQ165">
        <v>4</v>
      </c>
      <c r="AR165">
        <v>4</v>
      </c>
      <c r="AS165">
        <v>2</v>
      </c>
      <c r="AT165">
        <v>4</v>
      </c>
      <c r="AU165">
        <v>5</v>
      </c>
      <c r="AV165">
        <v>5</v>
      </c>
      <c r="AW165">
        <v>5</v>
      </c>
      <c r="AX165">
        <v>4</v>
      </c>
      <c r="AY165">
        <v>4</v>
      </c>
      <c r="AZ165">
        <v>5</v>
      </c>
      <c r="BA165">
        <v>5</v>
      </c>
      <c r="BB165">
        <v>5</v>
      </c>
      <c r="BC165">
        <v>0</v>
      </c>
      <c r="BD165">
        <v>2</v>
      </c>
      <c r="BE165">
        <v>5</v>
      </c>
      <c r="BF165">
        <f t="shared" si="21"/>
        <v>157.48000000000002</v>
      </c>
      <c r="BH165">
        <v>0</v>
      </c>
      <c r="BI165">
        <v>0</v>
      </c>
      <c r="BJ165">
        <v>200</v>
      </c>
      <c r="BK165">
        <f t="shared" si="22"/>
        <v>90.8</v>
      </c>
    </row>
    <row r="166" spans="1:63">
      <c r="A166" s="1">
        <v>43679.42050925926</v>
      </c>
      <c r="B166" s="1">
        <v>43679.424826388888</v>
      </c>
      <c r="C166">
        <v>0</v>
      </c>
      <c r="D166">
        <v>100</v>
      </c>
      <c r="E166">
        <v>372</v>
      </c>
      <c r="F166">
        <v>1</v>
      </c>
      <c r="G166" s="1">
        <v>43679.424826388888</v>
      </c>
      <c r="H166" t="s">
        <v>235</v>
      </c>
      <c r="I166" t="s">
        <v>61</v>
      </c>
      <c r="J166" t="s">
        <v>62</v>
      </c>
      <c r="K166">
        <v>1</v>
      </c>
      <c r="M166">
        <v>29</v>
      </c>
      <c r="N166">
        <v>1</v>
      </c>
      <c r="O166">
        <v>4</v>
      </c>
      <c r="P166">
        <v>1</v>
      </c>
      <c r="Q166">
        <v>3</v>
      </c>
      <c r="S166">
        <v>5</v>
      </c>
      <c r="T166">
        <v>3</v>
      </c>
      <c r="U166">
        <v>2</v>
      </c>
      <c r="V166">
        <v>4</v>
      </c>
      <c r="W166">
        <v>2</v>
      </c>
      <c r="X166">
        <v>2</v>
      </c>
      <c r="Y166">
        <v>1</v>
      </c>
      <c r="Z166">
        <v>3</v>
      </c>
      <c r="AA166">
        <v>1</v>
      </c>
      <c r="AB166">
        <v>2</v>
      </c>
      <c r="AC166">
        <v>1</v>
      </c>
      <c r="AD166">
        <v>1</v>
      </c>
      <c r="AE166">
        <v>1</v>
      </c>
      <c r="AF166">
        <v>4</v>
      </c>
      <c r="AG166">
        <v>1</v>
      </c>
      <c r="AH166">
        <v>4</v>
      </c>
      <c r="AI166">
        <v>5</v>
      </c>
      <c r="AJ166">
        <v>2</v>
      </c>
      <c r="AK166">
        <v>2</v>
      </c>
      <c r="AL166">
        <v>2</v>
      </c>
      <c r="AM166">
        <v>4</v>
      </c>
      <c r="AN166">
        <v>2</v>
      </c>
      <c r="AO166">
        <v>1</v>
      </c>
      <c r="AP166">
        <v>1</v>
      </c>
      <c r="AQ166">
        <v>1</v>
      </c>
      <c r="AR166">
        <v>2</v>
      </c>
      <c r="AS166">
        <v>4</v>
      </c>
      <c r="AT166">
        <v>5</v>
      </c>
      <c r="AU166">
        <v>4</v>
      </c>
      <c r="AV166">
        <v>5</v>
      </c>
      <c r="AW166">
        <v>4</v>
      </c>
      <c r="AX166">
        <v>5</v>
      </c>
      <c r="AY166">
        <v>4</v>
      </c>
      <c r="AZ166">
        <v>5</v>
      </c>
      <c r="BA166">
        <v>5</v>
      </c>
      <c r="BB166">
        <v>5</v>
      </c>
      <c r="BC166">
        <v>0</v>
      </c>
      <c r="BD166">
        <v>0</v>
      </c>
      <c r="BE166">
        <v>5</v>
      </c>
      <c r="BF166">
        <f t="shared" si="21"/>
        <v>152.4</v>
      </c>
      <c r="BH166">
        <v>0</v>
      </c>
      <c r="BI166">
        <v>0</v>
      </c>
      <c r="BJ166">
        <v>100</v>
      </c>
      <c r="BK166">
        <f t="shared" si="22"/>
        <v>45.4</v>
      </c>
    </row>
    <row r="167" spans="1:63">
      <c r="A167" s="1">
        <v>43679.421469907407</v>
      </c>
      <c r="B167" s="1">
        <v>43679.424849537034</v>
      </c>
      <c r="C167">
        <v>0</v>
      </c>
      <c r="D167">
        <v>100</v>
      </c>
      <c r="E167">
        <v>292</v>
      </c>
      <c r="F167">
        <v>1</v>
      </c>
      <c r="G167" s="1">
        <v>43679.424861111111</v>
      </c>
      <c r="H167" t="s">
        <v>236</v>
      </c>
      <c r="I167" t="s">
        <v>61</v>
      </c>
      <c r="J167" t="s">
        <v>62</v>
      </c>
      <c r="K167">
        <v>1</v>
      </c>
      <c r="M167">
        <v>25</v>
      </c>
      <c r="N167">
        <v>1</v>
      </c>
      <c r="O167">
        <v>4</v>
      </c>
      <c r="P167">
        <v>1</v>
      </c>
      <c r="Q167">
        <v>1</v>
      </c>
      <c r="S167">
        <v>4</v>
      </c>
      <c r="T167">
        <v>3</v>
      </c>
      <c r="U167">
        <v>2</v>
      </c>
      <c r="V167">
        <v>3</v>
      </c>
      <c r="W167">
        <v>3</v>
      </c>
      <c r="X167">
        <v>3</v>
      </c>
      <c r="Y167">
        <v>3</v>
      </c>
      <c r="Z167">
        <v>4</v>
      </c>
      <c r="AA167">
        <v>4</v>
      </c>
      <c r="AB167">
        <v>2</v>
      </c>
      <c r="AC167">
        <v>3</v>
      </c>
      <c r="AD167">
        <v>3</v>
      </c>
      <c r="AE167">
        <v>3</v>
      </c>
      <c r="AF167">
        <v>2</v>
      </c>
      <c r="AG167">
        <v>3</v>
      </c>
      <c r="AH167">
        <v>2</v>
      </c>
      <c r="AI167">
        <v>2</v>
      </c>
      <c r="AJ167">
        <v>2</v>
      </c>
      <c r="AK167">
        <v>2</v>
      </c>
      <c r="AL167">
        <v>2</v>
      </c>
      <c r="AM167">
        <v>2</v>
      </c>
      <c r="AN167">
        <v>2</v>
      </c>
      <c r="AO167">
        <v>2</v>
      </c>
      <c r="AP167">
        <v>1</v>
      </c>
      <c r="AQ167">
        <v>1</v>
      </c>
      <c r="AR167">
        <v>1</v>
      </c>
      <c r="AS167">
        <v>5</v>
      </c>
      <c r="AT167">
        <v>5</v>
      </c>
      <c r="AU167">
        <v>5</v>
      </c>
      <c r="AV167">
        <v>5</v>
      </c>
      <c r="AW167">
        <v>4</v>
      </c>
      <c r="AX167">
        <v>2</v>
      </c>
      <c r="AY167">
        <v>3</v>
      </c>
      <c r="AZ167">
        <v>5</v>
      </c>
      <c r="BA167">
        <v>2</v>
      </c>
      <c r="BB167">
        <v>3</v>
      </c>
      <c r="BC167">
        <v>0</v>
      </c>
      <c r="BD167">
        <v>4</v>
      </c>
      <c r="BE167">
        <v>5</v>
      </c>
      <c r="BF167">
        <f t="shared" si="21"/>
        <v>162.56</v>
      </c>
      <c r="BH167">
        <v>0</v>
      </c>
      <c r="BI167">
        <v>0</v>
      </c>
      <c r="BJ167">
        <v>160</v>
      </c>
      <c r="BK167">
        <f t="shared" si="22"/>
        <v>72.64</v>
      </c>
    </row>
    <row r="168" spans="1:63">
      <c r="A168" s="1">
        <v>43679.421631944446</v>
      </c>
      <c r="B168" s="1">
        <v>43679.42527777778</v>
      </c>
      <c r="C168">
        <v>0</v>
      </c>
      <c r="D168">
        <v>100</v>
      </c>
      <c r="E168">
        <v>315</v>
      </c>
      <c r="F168">
        <v>1</v>
      </c>
      <c r="G168" s="1">
        <v>43679.42528935185</v>
      </c>
      <c r="H168" t="s">
        <v>237</v>
      </c>
      <c r="I168" t="s">
        <v>61</v>
      </c>
      <c r="J168" t="s">
        <v>62</v>
      </c>
      <c r="K168">
        <v>1</v>
      </c>
      <c r="M168">
        <v>30</v>
      </c>
      <c r="N168">
        <v>1</v>
      </c>
      <c r="O168">
        <v>4</v>
      </c>
      <c r="P168">
        <v>1</v>
      </c>
      <c r="Q168">
        <v>3</v>
      </c>
      <c r="S168">
        <v>5</v>
      </c>
      <c r="T168">
        <v>4</v>
      </c>
      <c r="U168">
        <v>3</v>
      </c>
      <c r="V168">
        <v>4</v>
      </c>
      <c r="W168">
        <v>1</v>
      </c>
      <c r="X168">
        <v>3</v>
      </c>
      <c r="Y168">
        <v>3</v>
      </c>
      <c r="Z168">
        <v>5</v>
      </c>
      <c r="AA168">
        <v>5</v>
      </c>
      <c r="AB168">
        <v>1</v>
      </c>
      <c r="AC168">
        <v>1</v>
      </c>
      <c r="AD168">
        <v>3</v>
      </c>
      <c r="AE168">
        <v>1</v>
      </c>
      <c r="AF168">
        <v>1</v>
      </c>
      <c r="AG168">
        <v>1</v>
      </c>
      <c r="AH168">
        <v>2</v>
      </c>
      <c r="AI168">
        <v>4</v>
      </c>
      <c r="AJ168">
        <v>4</v>
      </c>
      <c r="AK168">
        <v>2</v>
      </c>
      <c r="AL168">
        <v>4</v>
      </c>
      <c r="AM168">
        <v>3</v>
      </c>
      <c r="AN168">
        <v>1</v>
      </c>
      <c r="AO168">
        <v>4</v>
      </c>
      <c r="AP168">
        <v>2</v>
      </c>
      <c r="AQ168">
        <v>2</v>
      </c>
      <c r="AR168">
        <v>2</v>
      </c>
      <c r="AS168">
        <v>4</v>
      </c>
      <c r="AT168">
        <v>5</v>
      </c>
      <c r="AU168">
        <v>4</v>
      </c>
      <c r="AV168">
        <v>4</v>
      </c>
      <c r="AW168">
        <v>3</v>
      </c>
      <c r="AX168">
        <v>5</v>
      </c>
      <c r="AY168">
        <v>3</v>
      </c>
      <c r="AZ168">
        <v>5</v>
      </c>
      <c r="BA168">
        <v>3</v>
      </c>
      <c r="BB168">
        <v>5</v>
      </c>
      <c r="BC168">
        <v>0</v>
      </c>
      <c r="BD168">
        <v>4</v>
      </c>
      <c r="BE168">
        <v>5</v>
      </c>
      <c r="BF168">
        <f t="shared" si="21"/>
        <v>162.56</v>
      </c>
      <c r="BH168">
        <v>0</v>
      </c>
      <c r="BI168">
        <v>0</v>
      </c>
      <c r="BJ168">
        <v>184</v>
      </c>
      <c r="BK168">
        <f t="shared" si="22"/>
        <v>83.536000000000001</v>
      </c>
    </row>
    <row r="169" spans="1:63">
      <c r="A169" s="1">
        <v>43679.420486111114</v>
      </c>
      <c r="B169" s="1">
        <v>43679.42528935185</v>
      </c>
      <c r="C169">
        <v>0</v>
      </c>
      <c r="D169">
        <v>100</v>
      </c>
      <c r="E169">
        <v>414</v>
      </c>
      <c r="F169">
        <v>1</v>
      </c>
      <c r="G169" s="1">
        <v>43679.42528935185</v>
      </c>
      <c r="H169" t="s">
        <v>238</v>
      </c>
      <c r="I169" t="s">
        <v>61</v>
      </c>
      <c r="J169" t="s">
        <v>62</v>
      </c>
      <c r="K169">
        <v>1</v>
      </c>
      <c r="M169">
        <v>18</v>
      </c>
      <c r="N169">
        <v>1</v>
      </c>
      <c r="O169">
        <v>4</v>
      </c>
      <c r="P169">
        <v>1</v>
      </c>
      <c r="Q169">
        <v>6</v>
      </c>
      <c r="S169">
        <v>3</v>
      </c>
      <c r="T169">
        <v>4</v>
      </c>
      <c r="U169">
        <v>5</v>
      </c>
      <c r="V169">
        <v>3</v>
      </c>
      <c r="W169">
        <v>3</v>
      </c>
      <c r="X169">
        <v>3</v>
      </c>
      <c r="Y169">
        <v>3</v>
      </c>
      <c r="Z169">
        <v>3</v>
      </c>
      <c r="AA169">
        <v>4</v>
      </c>
      <c r="AB169">
        <v>3</v>
      </c>
      <c r="AC169">
        <v>3</v>
      </c>
      <c r="AD169">
        <v>2</v>
      </c>
      <c r="AE169">
        <v>3</v>
      </c>
      <c r="AF169">
        <v>2</v>
      </c>
      <c r="AG169">
        <v>3</v>
      </c>
      <c r="AH169">
        <v>2</v>
      </c>
      <c r="AI169">
        <v>4</v>
      </c>
      <c r="AJ169">
        <v>1</v>
      </c>
      <c r="AK169">
        <v>1</v>
      </c>
      <c r="AL169">
        <v>4</v>
      </c>
      <c r="AM169">
        <v>4</v>
      </c>
      <c r="AN169">
        <v>1</v>
      </c>
      <c r="AO169">
        <v>2</v>
      </c>
      <c r="AP169">
        <v>2</v>
      </c>
      <c r="AQ169">
        <v>1</v>
      </c>
      <c r="AR169">
        <v>1</v>
      </c>
      <c r="AS169">
        <v>5</v>
      </c>
      <c r="AT169">
        <v>4</v>
      </c>
      <c r="AU169">
        <v>5</v>
      </c>
      <c r="AV169">
        <v>4</v>
      </c>
      <c r="AW169">
        <v>5</v>
      </c>
      <c r="AX169">
        <v>5</v>
      </c>
      <c r="AY169">
        <v>5</v>
      </c>
      <c r="AZ169">
        <v>3</v>
      </c>
      <c r="BA169">
        <v>4</v>
      </c>
      <c r="BB169">
        <v>5</v>
      </c>
      <c r="BC169">
        <v>0</v>
      </c>
      <c r="BD169">
        <v>4</v>
      </c>
      <c r="BE169">
        <v>5</v>
      </c>
      <c r="BF169">
        <f t="shared" si="21"/>
        <v>162.56</v>
      </c>
      <c r="BH169">
        <v>0</v>
      </c>
      <c r="BI169">
        <v>0</v>
      </c>
      <c r="BJ169">
        <v>135</v>
      </c>
      <c r="BK169">
        <f t="shared" si="22"/>
        <v>61.29</v>
      </c>
    </row>
    <row r="170" spans="1:63">
      <c r="A170" s="1">
        <v>43679.420567129629</v>
      </c>
      <c r="B170" s="1">
        <v>43679.425717592596</v>
      </c>
      <c r="C170">
        <v>0</v>
      </c>
      <c r="D170">
        <v>100</v>
      </c>
      <c r="E170">
        <v>445</v>
      </c>
      <c r="F170">
        <v>1</v>
      </c>
      <c r="G170" s="1">
        <v>43679.425729166665</v>
      </c>
      <c r="H170" t="s">
        <v>239</v>
      </c>
      <c r="I170" t="s">
        <v>61</v>
      </c>
      <c r="J170" t="s">
        <v>62</v>
      </c>
      <c r="K170">
        <v>1</v>
      </c>
      <c r="M170">
        <v>19</v>
      </c>
      <c r="N170">
        <v>1</v>
      </c>
      <c r="O170">
        <v>4</v>
      </c>
      <c r="P170">
        <v>1</v>
      </c>
      <c r="Q170">
        <v>2</v>
      </c>
      <c r="S170">
        <v>3</v>
      </c>
      <c r="T170">
        <v>4</v>
      </c>
      <c r="U170">
        <v>4</v>
      </c>
      <c r="V170">
        <v>3</v>
      </c>
      <c r="W170">
        <v>2</v>
      </c>
      <c r="X170">
        <v>3</v>
      </c>
      <c r="Y170">
        <v>5</v>
      </c>
      <c r="Z170">
        <v>3</v>
      </c>
      <c r="AA170">
        <v>2</v>
      </c>
      <c r="AB170">
        <v>1</v>
      </c>
      <c r="AC170">
        <v>1</v>
      </c>
      <c r="AD170">
        <v>2</v>
      </c>
      <c r="AE170">
        <v>1</v>
      </c>
      <c r="AF170">
        <v>2</v>
      </c>
      <c r="AG170">
        <v>1</v>
      </c>
      <c r="AH170">
        <v>2</v>
      </c>
      <c r="AI170">
        <v>5</v>
      </c>
      <c r="AJ170">
        <v>2</v>
      </c>
      <c r="AK170">
        <v>2</v>
      </c>
      <c r="AL170">
        <v>4</v>
      </c>
      <c r="AM170">
        <v>2</v>
      </c>
      <c r="AN170">
        <v>2</v>
      </c>
      <c r="AO170">
        <v>4</v>
      </c>
      <c r="AP170">
        <v>4</v>
      </c>
      <c r="AQ170">
        <v>2</v>
      </c>
      <c r="AR170">
        <v>4</v>
      </c>
      <c r="AS170">
        <v>2</v>
      </c>
      <c r="AT170">
        <v>5</v>
      </c>
      <c r="AU170">
        <v>4</v>
      </c>
      <c r="AV170">
        <v>5</v>
      </c>
      <c r="AW170">
        <v>5</v>
      </c>
      <c r="AX170">
        <v>4</v>
      </c>
      <c r="AY170">
        <v>4</v>
      </c>
      <c r="AZ170">
        <v>5</v>
      </c>
      <c r="BA170">
        <v>5</v>
      </c>
      <c r="BB170">
        <v>4</v>
      </c>
      <c r="BC170">
        <v>0</v>
      </c>
      <c r="BD170">
        <v>0</v>
      </c>
      <c r="BE170">
        <v>5</v>
      </c>
      <c r="BF170">
        <f t="shared" si="21"/>
        <v>152.4</v>
      </c>
      <c r="BH170">
        <v>0</v>
      </c>
      <c r="BI170">
        <v>0</v>
      </c>
      <c r="BJ170">
        <v>118.5</v>
      </c>
      <c r="BK170">
        <f t="shared" si="22"/>
        <v>53.798999999999999</v>
      </c>
    </row>
    <row r="171" spans="1:63">
      <c r="A171" s="1">
        <v>43679.421018518522</v>
      </c>
      <c r="B171" s="1">
        <v>43679.425902777781</v>
      </c>
      <c r="C171">
        <v>0</v>
      </c>
      <c r="D171">
        <v>100</v>
      </c>
      <c r="E171">
        <v>421</v>
      </c>
      <c r="F171">
        <v>1</v>
      </c>
      <c r="G171" s="1">
        <v>43679.42591435185</v>
      </c>
      <c r="H171" t="s">
        <v>240</v>
      </c>
      <c r="I171" t="s">
        <v>61</v>
      </c>
      <c r="J171" t="s">
        <v>62</v>
      </c>
      <c r="K171">
        <v>1</v>
      </c>
      <c r="M171">
        <v>20</v>
      </c>
      <c r="N171">
        <v>1</v>
      </c>
      <c r="O171">
        <v>4</v>
      </c>
      <c r="P171">
        <v>1</v>
      </c>
      <c r="Q171">
        <v>1</v>
      </c>
      <c r="S171">
        <v>3</v>
      </c>
      <c r="T171">
        <v>4</v>
      </c>
      <c r="U171">
        <v>3</v>
      </c>
      <c r="V171">
        <v>4</v>
      </c>
      <c r="W171">
        <v>4</v>
      </c>
      <c r="X171">
        <v>4</v>
      </c>
      <c r="Y171">
        <v>5</v>
      </c>
      <c r="Z171">
        <v>4</v>
      </c>
      <c r="AA171">
        <v>4</v>
      </c>
      <c r="AB171">
        <v>1</v>
      </c>
      <c r="AC171">
        <v>3</v>
      </c>
      <c r="AD171">
        <v>3</v>
      </c>
      <c r="AE171">
        <v>2</v>
      </c>
      <c r="AF171">
        <v>3</v>
      </c>
      <c r="AG171">
        <v>2</v>
      </c>
      <c r="AH171">
        <v>3</v>
      </c>
      <c r="AI171">
        <v>4</v>
      </c>
      <c r="AJ171">
        <v>1</v>
      </c>
      <c r="AK171">
        <v>2</v>
      </c>
      <c r="AL171">
        <v>1</v>
      </c>
      <c r="AM171">
        <v>4</v>
      </c>
      <c r="AN171">
        <v>2</v>
      </c>
      <c r="AO171">
        <v>2</v>
      </c>
      <c r="AP171">
        <v>2</v>
      </c>
      <c r="AQ171">
        <v>4</v>
      </c>
      <c r="AR171">
        <v>2</v>
      </c>
      <c r="AS171">
        <v>4</v>
      </c>
      <c r="AT171">
        <v>4</v>
      </c>
      <c r="AU171">
        <v>2</v>
      </c>
      <c r="AV171">
        <v>3</v>
      </c>
      <c r="AW171">
        <v>4</v>
      </c>
      <c r="AX171">
        <v>3</v>
      </c>
      <c r="AY171">
        <v>3</v>
      </c>
      <c r="AZ171">
        <v>2</v>
      </c>
      <c r="BA171">
        <v>4</v>
      </c>
      <c r="BB171">
        <v>2</v>
      </c>
      <c r="BC171">
        <v>0</v>
      </c>
      <c r="BD171">
        <v>3</v>
      </c>
      <c r="BE171">
        <v>5</v>
      </c>
      <c r="BF171">
        <f t="shared" si="21"/>
        <v>160.02000000000001</v>
      </c>
      <c r="BH171">
        <v>0</v>
      </c>
      <c r="BI171">
        <v>0</v>
      </c>
      <c r="BJ171">
        <v>170</v>
      </c>
      <c r="BK171">
        <f t="shared" si="22"/>
        <v>77.180000000000007</v>
      </c>
    </row>
    <row r="172" spans="1:63">
      <c r="A172" s="1">
        <v>43679.419270833336</v>
      </c>
      <c r="B172" s="1">
        <v>43679.426111111112</v>
      </c>
      <c r="C172">
        <v>0</v>
      </c>
      <c r="D172">
        <v>100</v>
      </c>
      <c r="E172">
        <v>591</v>
      </c>
      <c r="F172">
        <v>1</v>
      </c>
      <c r="G172" s="1">
        <v>43679.426122685189</v>
      </c>
      <c r="H172" t="s">
        <v>241</v>
      </c>
      <c r="I172" t="s">
        <v>61</v>
      </c>
      <c r="J172" t="s">
        <v>62</v>
      </c>
      <c r="K172">
        <v>1</v>
      </c>
      <c r="M172">
        <v>21</v>
      </c>
      <c r="N172">
        <v>1</v>
      </c>
      <c r="O172">
        <v>5</v>
      </c>
      <c r="P172">
        <v>1</v>
      </c>
      <c r="Q172">
        <v>1</v>
      </c>
      <c r="S172">
        <v>3</v>
      </c>
      <c r="T172">
        <v>3</v>
      </c>
      <c r="U172">
        <v>3</v>
      </c>
      <c r="V172">
        <v>3</v>
      </c>
      <c r="W172">
        <v>2</v>
      </c>
      <c r="X172">
        <v>4</v>
      </c>
      <c r="Y172">
        <v>2</v>
      </c>
      <c r="Z172">
        <v>3</v>
      </c>
      <c r="AA172">
        <v>5</v>
      </c>
      <c r="AB172">
        <v>4</v>
      </c>
      <c r="AC172">
        <v>2</v>
      </c>
      <c r="AD172">
        <v>5</v>
      </c>
      <c r="AE172">
        <v>4</v>
      </c>
      <c r="AF172">
        <v>2</v>
      </c>
      <c r="AG172">
        <v>4</v>
      </c>
      <c r="AH172">
        <v>2</v>
      </c>
      <c r="AI172">
        <v>2</v>
      </c>
      <c r="AJ172">
        <v>2</v>
      </c>
      <c r="AK172">
        <v>4</v>
      </c>
      <c r="AL172">
        <v>2</v>
      </c>
      <c r="AM172">
        <v>4</v>
      </c>
      <c r="AN172">
        <v>4</v>
      </c>
      <c r="AO172">
        <v>1</v>
      </c>
      <c r="AP172">
        <v>1</v>
      </c>
      <c r="AQ172">
        <v>1</v>
      </c>
      <c r="AR172">
        <v>2</v>
      </c>
      <c r="AS172">
        <v>4</v>
      </c>
      <c r="AT172">
        <v>5</v>
      </c>
      <c r="AU172">
        <v>4</v>
      </c>
      <c r="AV172">
        <v>5</v>
      </c>
      <c r="AW172">
        <v>5</v>
      </c>
      <c r="AX172">
        <v>4</v>
      </c>
      <c r="AY172">
        <v>3</v>
      </c>
      <c r="AZ172">
        <v>5</v>
      </c>
      <c r="BA172">
        <v>4</v>
      </c>
      <c r="BB172">
        <v>2</v>
      </c>
      <c r="BC172">
        <v>0</v>
      </c>
      <c r="BD172">
        <v>4</v>
      </c>
      <c r="BE172">
        <v>5</v>
      </c>
      <c r="BF172">
        <f t="shared" si="21"/>
        <v>162.56</v>
      </c>
      <c r="BH172">
        <v>0</v>
      </c>
      <c r="BI172">
        <v>0</v>
      </c>
      <c r="BJ172">
        <v>140</v>
      </c>
      <c r="BK172">
        <f t="shared" si="22"/>
        <v>63.56</v>
      </c>
    </row>
    <row r="173" spans="1:63">
      <c r="A173" s="1">
        <v>43679.422222222223</v>
      </c>
      <c r="B173" s="1">
        <v>43679.426354166666</v>
      </c>
      <c r="C173">
        <v>0</v>
      </c>
      <c r="D173">
        <v>100</v>
      </c>
      <c r="E173">
        <v>357</v>
      </c>
      <c r="F173">
        <v>1</v>
      </c>
      <c r="G173" s="1">
        <v>43679.426354166666</v>
      </c>
      <c r="H173" t="s">
        <v>242</v>
      </c>
      <c r="I173" t="s">
        <v>61</v>
      </c>
      <c r="J173" t="s">
        <v>62</v>
      </c>
      <c r="K173">
        <v>1</v>
      </c>
      <c r="M173">
        <v>33</v>
      </c>
      <c r="N173">
        <v>1</v>
      </c>
      <c r="O173">
        <v>4</v>
      </c>
      <c r="P173">
        <v>1</v>
      </c>
      <c r="Q173">
        <v>1</v>
      </c>
      <c r="S173">
        <v>3</v>
      </c>
      <c r="T173">
        <v>4</v>
      </c>
      <c r="U173">
        <v>3</v>
      </c>
      <c r="V173">
        <v>3</v>
      </c>
      <c r="W173">
        <v>2</v>
      </c>
      <c r="X173">
        <v>4</v>
      </c>
      <c r="Y173">
        <v>3</v>
      </c>
      <c r="Z173">
        <v>4</v>
      </c>
      <c r="AA173">
        <v>4</v>
      </c>
      <c r="AB173">
        <v>2</v>
      </c>
      <c r="AC173">
        <v>4</v>
      </c>
      <c r="AD173">
        <v>2</v>
      </c>
      <c r="AE173">
        <v>2</v>
      </c>
      <c r="AF173">
        <v>2</v>
      </c>
      <c r="AG173">
        <v>3</v>
      </c>
      <c r="AH173">
        <v>4</v>
      </c>
      <c r="AI173">
        <v>2</v>
      </c>
      <c r="AJ173">
        <v>2</v>
      </c>
      <c r="AK173">
        <v>3</v>
      </c>
      <c r="AL173">
        <v>4</v>
      </c>
      <c r="AM173">
        <v>4</v>
      </c>
      <c r="AN173">
        <v>2</v>
      </c>
      <c r="AO173">
        <v>2</v>
      </c>
      <c r="AP173">
        <v>2</v>
      </c>
      <c r="AQ173">
        <v>2</v>
      </c>
      <c r="AR173">
        <v>3</v>
      </c>
      <c r="AS173">
        <v>4</v>
      </c>
      <c r="AT173">
        <v>5</v>
      </c>
      <c r="AU173">
        <v>4</v>
      </c>
      <c r="AV173">
        <v>5</v>
      </c>
      <c r="AW173">
        <v>4</v>
      </c>
      <c r="AX173">
        <v>4</v>
      </c>
      <c r="AY173">
        <v>5</v>
      </c>
      <c r="AZ173">
        <v>5</v>
      </c>
      <c r="BA173">
        <v>4</v>
      </c>
      <c r="BB173">
        <v>4</v>
      </c>
      <c r="BC173">
        <v>0</v>
      </c>
      <c r="BD173">
        <v>2</v>
      </c>
      <c r="BE173">
        <v>5</v>
      </c>
      <c r="BF173">
        <f t="shared" si="21"/>
        <v>157.48000000000002</v>
      </c>
      <c r="BH173">
        <v>0</v>
      </c>
      <c r="BI173">
        <v>0</v>
      </c>
      <c r="BJ173">
        <v>170</v>
      </c>
      <c r="BK173">
        <f t="shared" si="22"/>
        <v>77.180000000000007</v>
      </c>
    </row>
    <row r="174" spans="1:63">
      <c r="A174" s="1">
        <v>43679.419953703706</v>
      </c>
      <c r="B174" s="1">
        <v>43679.426412037035</v>
      </c>
      <c r="C174">
        <v>0</v>
      </c>
      <c r="D174">
        <v>100</v>
      </c>
      <c r="E174">
        <v>557</v>
      </c>
      <c r="F174">
        <v>1</v>
      </c>
      <c r="G174" s="1">
        <v>43679.426412037035</v>
      </c>
      <c r="H174" t="s">
        <v>243</v>
      </c>
      <c r="I174" t="s">
        <v>61</v>
      </c>
      <c r="J174" t="s">
        <v>62</v>
      </c>
      <c r="K174">
        <v>1</v>
      </c>
      <c r="M174">
        <v>29</v>
      </c>
      <c r="N174">
        <v>1</v>
      </c>
      <c r="O174">
        <v>4</v>
      </c>
      <c r="P174">
        <v>1</v>
      </c>
      <c r="Q174">
        <v>1</v>
      </c>
      <c r="S174">
        <v>3</v>
      </c>
      <c r="T174">
        <v>4</v>
      </c>
      <c r="U174">
        <v>3</v>
      </c>
      <c r="V174">
        <v>3</v>
      </c>
      <c r="W174">
        <v>3</v>
      </c>
      <c r="X174">
        <v>4</v>
      </c>
      <c r="Y174">
        <v>4</v>
      </c>
      <c r="Z174">
        <v>5</v>
      </c>
      <c r="AA174">
        <v>5</v>
      </c>
      <c r="AB174">
        <v>3</v>
      </c>
      <c r="AC174">
        <v>3</v>
      </c>
      <c r="AD174">
        <v>3</v>
      </c>
      <c r="AE174">
        <v>2</v>
      </c>
      <c r="AF174">
        <v>3</v>
      </c>
      <c r="AG174">
        <v>2</v>
      </c>
      <c r="AH174">
        <v>3</v>
      </c>
      <c r="AI174">
        <v>2</v>
      </c>
      <c r="AJ174">
        <v>2</v>
      </c>
      <c r="AK174">
        <v>2</v>
      </c>
      <c r="AL174">
        <v>2</v>
      </c>
      <c r="AM174">
        <v>4</v>
      </c>
      <c r="AN174">
        <v>1</v>
      </c>
      <c r="AO174">
        <v>2</v>
      </c>
      <c r="AP174">
        <v>2</v>
      </c>
      <c r="AQ174">
        <v>2</v>
      </c>
      <c r="AR174">
        <v>2</v>
      </c>
      <c r="AS174">
        <v>3</v>
      </c>
      <c r="AT174">
        <v>3</v>
      </c>
      <c r="AU174">
        <v>4</v>
      </c>
      <c r="AV174">
        <v>4</v>
      </c>
      <c r="AW174">
        <v>5</v>
      </c>
      <c r="AX174">
        <v>4</v>
      </c>
      <c r="AY174">
        <v>3</v>
      </c>
      <c r="AZ174">
        <v>4</v>
      </c>
      <c r="BA174">
        <v>4</v>
      </c>
      <c r="BB174">
        <v>5</v>
      </c>
      <c r="BC174">
        <v>160</v>
      </c>
      <c r="BD174">
        <v>0</v>
      </c>
      <c r="BE174">
        <v>0</v>
      </c>
      <c r="BF174">
        <f>BC174</f>
        <v>160</v>
      </c>
      <c r="BH174">
        <v>0</v>
      </c>
      <c r="BI174">
        <v>55</v>
      </c>
      <c r="BJ174">
        <v>0</v>
      </c>
      <c r="BK174">
        <f>BI174</f>
        <v>55</v>
      </c>
    </row>
    <row r="175" spans="1:63">
      <c r="A175" s="1">
        <v>43679.416030092594</v>
      </c>
      <c r="B175" s="1">
        <v>43679.427199074074</v>
      </c>
      <c r="C175">
        <v>0</v>
      </c>
      <c r="D175">
        <v>100</v>
      </c>
      <c r="E175">
        <v>965</v>
      </c>
      <c r="F175">
        <v>1</v>
      </c>
      <c r="G175" s="1">
        <v>43679.427210648151</v>
      </c>
      <c r="H175" t="s">
        <v>244</v>
      </c>
      <c r="I175" t="s">
        <v>61</v>
      </c>
      <c r="J175" t="s">
        <v>62</v>
      </c>
      <c r="K175">
        <v>1</v>
      </c>
      <c r="M175">
        <v>28</v>
      </c>
      <c r="N175">
        <v>1</v>
      </c>
      <c r="O175">
        <v>4</v>
      </c>
      <c r="P175">
        <v>1</v>
      </c>
      <c r="Q175">
        <v>6</v>
      </c>
      <c r="S175">
        <v>2</v>
      </c>
      <c r="T175">
        <v>5</v>
      </c>
      <c r="U175">
        <v>5</v>
      </c>
      <c r="V175">
        <v>5</v>
      </c>
      <c r="W175">
        <v>4</v>
      </c>
      <c r="X175">
        <v>5</v>
      </c>
      <c r="Y175">
        <v>4</v>
      </c>
      <c r="Z175">
        <v>5</v>
      </c>
      <c r="AA175">
        <v>5</v>
      </c>
      <c r="AB175">
        <v>2</v>
      </c>
      <c r="AC175">
        <v>2</v>
      </c>
      <c r="AD175">
        <v>5</v>
      </c>
      <c r="AE175">
        <v>5</v>
      </c>
      <c r="AF175">
        <v>2</v>
      </c>
      <c r="AG175">
        <v>5</v>
      </c>
      <c r="AH175">
        <v>2</v>
      </c>
      <c r="AI175">
        <v>5</v>
      </c>
      <c r="AJ175">
        <v>2</v>
      </c>
      <c r="AK175">
        <v>2</v>
      </c>
      <c r="AL175">
        <v>2</v>
      </c>
      <c r="AM175">
        <v>4</v>
      </c>
      <c r="AN175">
        <v>4</v>
      </c>
      <c r="AO175">
        <v>2</v>
      </c>
      <c r="AP175">
        <v>4</v>
      </c>
      <c r="AQ175">
        <v>4</v>
      </c>
      <c r="AR175">
        <v>4</v>
      </c>
      <c r="AS175">
        <v>4</v>
      </c>
      <c r="AT175">
        <v>4</v>
      </c>
      <c r="AU175">
        <v>4</v>
      </c>
      <c r="AV175">
        <v>4</v>
      </c>
      <c r="AW175">
        <v>3</v>
      </c>
      <c r="AX175">
        <v>4</v>
      </c>
      <c r="AY175">
        <v>2</v>
      </c>
      <c r="AZ175">
        <v>4</v>
      </c>
      <c r="BA175">
        <v>5</v>
      </c>
      <c r="BB175">
        <v>5</v>
      </c>
      <c r="BC175">
        <v>0</v>
      </c>
      <c r="BD175">
        <v>5</v>
      </c>
      <c r="BE175">
        <v>2</v>
      </c>
      <c r="BF175">
        <f>(30.48*BD175)+(2.54*BE175)</f>
        <v>157.48000000000002</v>
      </c>
      <c r="BH175">
        <v>0</v>
      </c>
      <c r="BI175">
        <v>0</v>
      </c>
      <c r="BJ175">
        <v>141</v>
      </c>
      <c r="BK175">
        <f t="shared" si="22"/>
        <v>64.013999999999996</v>
      </c>
    </row>
    <row r="176" spans="1:63">
      <c r="A176" s="1">
        <v>43679.424467592595</v>
      </c>
      <c r="B176" s="1">
        <v>43679.427372685182</v>
      </c>
      <c r="C176">
        <v>0</v>
      </c>
      <c r="D176">
        <v>100</v>
      </c>
      <c r="E176">
        <v>250</v>
      </c>
      <c r="F176">
        <v>1</v>
      </c>
      <c r="G176" s="1">
        <v>43679.427372685182</v>
      </c>
      <c r="H176" t="s">
        <v>245</v>
      </c>
      <c r="I176" t="s">
        <v>61</v>
      </c>
      <c r="J176" t="s">
        <v>62</v>
      </c>
      <c r="K176">
        <v>1</v>
      </c>
      <c r="M176">
        <v>21</v>
      </c>
      <c r="N176">
        <v>1</v>
      </c>
      <c r="O176">
        <v>4</v>
      </c>
      <c r="P176">
        <v>1</v>
      </c>
      <c r="Q176">
        <v>1</v>
      </c>
      <c r="S176">
        <v>2</v>
      </c>
      <c r="T176">
        <v>4</v>
      </c>
      <c r="U176">
        <v>5</v>
      </c>
      <c r="V176">
        <v>4</v>
      </c>
      <c r="W176">
        <v>4</v>
      </c>
      <c r="X176">
        <v>3</v>
      </c>
      <c r="Y176">
        <v>4</v>
      </c>
      <c r="Z176">
        <v>5</v>
      </c>
      <c r="AA176">
        <v>5</v>
      </c>
      <c r="AB176">
        <v>1</v>
      </c>
      <c r="AC176">
        <v>1</v>
      </c>
      <c r="AD176">
        <v>5</v>
      </c>
      <c r="AE176">
        <v>4</v>
      </c>
      <c r="AF176">
        <v>1</v>
      </c>
      <c r="AG176">
        <v>4</v>
      </c>
      <c r="AH176">
        <v>1</v>
      </c>
      <c r="AI176">
        <v>5</v>
      </c>
      <c r="AJ176">
        <v>4</v>
      </c>
      <c r="AK176">
        <v>3</v>
      </c>
      <c r="AL176">
        <v>2</v>
      </c>
      <c r="AM176">
        <v>4</v>
      </c>
      <c r="AN176">
        <v>2</v>
      </c>
      <c r="AO176">
        <v>1</v>
      </c>
      <c r="AP176">
        <v>3</v>
      </c>
      <c r="AQ176">
        <v>4</v>
      </c>
      <c r="AR176">
        <v>4</v>
      </c>
      <c r="AS176">
        <v>4</v>
      </c>
      <c r="AT176">
        <v>2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3</v>
      </c>
      <c r="BA176">
        <v>2</v>
      </c>
      <c r="BB176">
        <v>1</v>
      </c>
      <c r="BC176">
        <v>0</v>
      </c>
      <c r="BD176">
        <v>1</v>
      </c>
      <c r="BE176">
        <v>5</v>
      </c>
      <c r="BF176">
        <f t="shared" ref="BF176:BF223" si="23">(30.48*BE176)+(2.54*BD176)</f>
        <v>154.94</v>
      </c>
      <c r="BH176">
        <v>0</v>
      </c>
      <c r="BI176">
        <v>0</v>
      </c>
      <c r="BJ176">
        <v>125</v>
      </c>
      <c r="BK176">
        <f t="shared" si="22"/>
        <v>56.75</v>
      </c>
    </row>
    <row r="177" spans="1:63">
      <c r="A177" s="1">
        <v>43679.42696759259</v>
      </c>
      <c r="B177" s="1">
        <v>43679.429340277777</v>
      </c>
      <c r="C177">
        <v>0</v>
      </c>
      <c r="D177">
        <v>100</v>
      </c>
      <c r="E177">
        <v>204</v>
      </c>
      <c r="F177">
        <v>1</v>
      </c>
      <c r="G177" s="1">
        <v>43679.429340277777</v>
      </c>
      <c r="H177" t="s">
        <v>246</v>
      </c>
      <c r="I177" t="s">
        <v>61</v>
      </c>
      <c r="J177" t="s">
        <v>62</v>
      </c>
      <c r="K177">
        <v>1</v>
      </c>
      <c r="M177">
        <v>26</v>
      </c>
      <c r="N177">
        <v>1</v>
      </c>
      <c r="O177">
        <v>4</v>
      </c>
      <c r="P177">
        <v>1</v>
      </c>
      <c r="Q177">
        <v>4</v>
      </c>
      <c r="S177">
        <v>3</v>
      </c>
      <c r="T177">
        <v>4</v>
      </c>
      <c r="U177">
        <v>4</v>
      </c>
      <c r="V177">
        <v>4</v>
      </c>
      <c r="W177">
        <v>3</v>
      </c>
      <c r="X177">
        <v>4</v>
      </c>
      <c r="Y177">
        <v>5</v>
      </c>
      <c r="Z177">
        <v>5</v>
      </c>
      <c r="AA177">
        <v>2</v>
      </c>
      <c r="AB177">
        <v>1</v>
      </c>
      <c r="AC177">
        <v>1</v>
      </c>
      <c r="AD177">
        <v>1</v>
      </c>
      <c r="AE177">
        <v>1</v>
      </c>
      <c r="AF177">
        <v>4</v>
      </c>
      <c r="AG177">
        <v>1</v>
      </c>
      <c r="AH177">
        <v>2</v>
      </c>
      <c r="AI177">
        <v>2</v>
      </c>
      <c r="AJ177">
        <v>1</v>
      </c>
      <c r="AK177">
        <v>1</v>
      </c>
      <c r="AL177">
        <v>1</v>
      </c>
      <c r="AM177">
        <v>1</v>
      </c>
      <c r="AN177">
        <v>2</v>
      </c>
      <c r="AO177">
        <v>2</v>
      </c>
      <c r="AP177">
        <v>2</v>
      </c>
      <c r="AQ177">
        <v>1</v>
      </c>
      <c r="AR177">
        <v>2</v>
      </c>
      <c r="AS177">
        <v>2</v>
      </c>
      <c r="AT177">
        <v>4</v>
      </c>
      <c r="AU177">
        <v>2</v>
      </c>
      <c r="AV177">
        <v>4</v>
      </c>
      <c r="AW177">
        <v>2</v>
      </c>
      <c r="AX177">
        <v>1</v>
      </c>
      <c r="AY177">
        <v>1</v>
      </c>
      <c r="AZ177">
        <v>4</v>
      </c>
      <c r="BA177">
        <v>1</v>
      </c>
      <c r="BB177">
        <v>5</v>
      </c>
      <c r="BC177">
        <v>0</v>
      </c>
      <c r="BD177">
        <v>8</v>
      </c>
      <c r="BE177">
        <v>5</v>
      </c>
      <c r="BF177">
        <f t="shared" si="23"/>
        <v>172.72</v>
      </c>
      <c r="BH177">
        <v>0</v>
      </c>
      <c r="BI177">
        <v>0</v>
      </c>
      <c r="BJ177">
        <v>152</v>
      </c>
      <c r="BK177">
        <f t="shared" si="22"/>
        <v>69.007999999999996</v>
      </c>
    </row>
    <row r="178" spans="1:63">
      <c r="A178" s="1">
        <v>43679.425983796296</v>
      </c>
      <c r="B178" s="1">
        <v>43679.429351851853</v>
      </c>
      <c r="C178">
        <v>0</v>
      </c>
      <c r="D178">
        <v>100</v>
      </c>
      <c r="E178">
        <v>291</v>
      </c>
      <c r="F178">
        <v>1</v>
      </c>
      <c r="G178" s="1">
        <v>43679.429363425923</v>
      </c>
      <c r="H178" t="s">
        <v>247</v>
      </c>
      <c r="I178" t="s">
        <v>61</v>
      </c>
      <c r="J178" t="s">
        <v>62</v>
      </c>
      <c r="K178">
        <v>1</v>
      </c>
      <c r="M178">
        <v>27</v>
      </c>
      <c r="N178">
        <v>1</v>
      </c>
      <c r="O178">
        <v>4</v>
      </c>
      <c r="P178">
        <v>1</v>
      </c>
      <c r="Q178">
        <v>1</v>
      </c>
      <c r="S178">
        <v>4</v>
      </c>
      <c r="T178">
        <v>4</v>
      </c>
      <c r="U178">
        <v>4</v>
      </c>
      <c r="V178">
        <v>3</v>
      </c>
      <c r="W178">
        <v>3</v>
      </c>
      <c r="X178">
        <v>4</v>
      </c>
      <c r="Y178">
        <v>3</v>
      </c>
      <c r="Z178">
        <v>4</v>
      </c>
      <c r="AA178">
        <v>5</v>
      </c>
      <c r="AB178">
        <v>2</v>
      </c>
      <c r="AC178">
        <v>3</v>
      </c>
      <c r="AD178">
        <v>4</v>
      </c>
      <c r="AE178">
        <v>4</v>
      </c>
      <c r="AF178">
        <v>1</v>
      </c>
      <c r="AG178">
        <v>4</v>
      </c>
      <c r="AH178">
        <v>2</v>
      </c>
      <c r="AI178">
        <v>5</v>
      </c>
      <c r="AJ178">
        <v>2</v>
      </c>
      <c r="AK178">
        <v>2</v>
      </c>
      <c r="AL178">
        <v>4</v>
      </c>
      <c r="AM178">
        <v>4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5</v>
      </c>
      <c r="AU178">
        <v>4</v>
      </c>
      <c r="AV178">
        <v>5</v>
      </c>
      <c r="AW178">
        <v>5</v>
      </c>
      <c r="AX178">
        <v>2</v>
      </c>
      <c r="AY178">
        <v>2</v>
      </c>
      <c r="AZ178">
        <v>5</v>
      </c>
      <c r="BA178">
        <v>5</v>
      </c>
      <c r="BB178">
        <v>4</v>
      </c>
      <c r="BC178">
        <v>0</v>
      </c>
      <c r="BD178">
        <v>10</v>
      </c>
      <c r="BE178">
        <v>5</v>
      </c>
      <c r="BF178">
        <f t="shared" si="23"/>
        <v>177.8</v>
      </c>
      <c r="BH178">
        <v>0</v>
      </c>
      <c r="BI178">
        <v>0</v>
      </c>
      <c r="BJ178">
        <v>220</v>
      </c>
      <c r="BK178">
        <f t="shared" si="22"/>
        <v>99.88000000000001</v>
      </c>
    </row>
    <row r="179" spans="1:63">
      <c r="A179" s="1">
        <v>43679.427129629628</v>
      </c>
      <c r="B179" s="1">
        <v>43679.430706018517</v>
      </c>
      <c r="C179">
        <v>0</v>
      </c>
      <c r="D179">
        <v>100</v>
      </c>
      <c r="E179">
        <v>308</v>
      </c>
      <c r="F179">
        <v>1</v>
      </c>
      <c r="G179" s="1">
        <v>43679.430706018517</v>
      </c>
      <c r="H179" t="s">
        <v>248</v>
      </c>
      <c r="I179" t="s">
        <v>61</v>
      </c>
      <c r="J179" t="s">
        <v>62</v>
      </c>
      <c r="K179">
        <v>1</v>
      </c>
      <c r="M179">
        <v>33</v>
      </c>
      <c r="N179">
        <v>1</v>
      </c>
      <c r="O179">
        <v>4</v>
      </c>
      <c r="P179">
        <v>1</v>
      </c>
      <c r="Q179">
        <v>1</v>
      </c>
      <c r="S179">
        <v>5</v>
      </c>
      <c r="T179">
        <v>5</v>
      </c>
      <c r="U179">
        <v>5</v>
      </c>
      <c r="V179">
        <v>4</v>
      </c>
      <c r="W179">
        <v>3</v>
      </c>
      <c r="X179">
        <v>4</v>
      </c>
      <c r="Y179">
        <v>3</v>
      </c>
      <c r="Z179">
        <v>5</v>
      </c>
      <c r="AA179">
        <v>5</v>
      </c>
      <c r="AB179">
        <v>2</v>
      </c>
      <c r="AC179">
        <v>2</v>
      </c>
      <c r="AD179">
        <v>3</v>
      </c>
      <c r="AE179">
        <v>3</v>
      </c>
      <c r="AF179">
        <v>2</v>
      </c>
      <c r="AG179">
        <v>2</v>
      </c>
      <c r="AH179">
        <v>2</v>
      </c>
      <c r="AI179">
        <v>2</v>
      </c>
      <c r="AJ179">
        <v>4</v>
      </c>
      <c r="AK179">
        <v>2</v>
      </c>
      <c r="AL179">
        <v>4</v>
      </c>
      <c r="AM179">
        <v>2</v>
      </c>
      <c r="AN179">
        <v>2</v>
      </c>
      <c r="AO179">
        <v>2</v>
      </c>
      <c r="AP179">
        <v>2</v>
      </c>
      <c r="AQ179">
        <v>1</v>
      </c>
      <c r="AR179">
        <v>2</v>
      </c>
      <c r="AS179">
        <v>2</v>
      </c>
      <c r="AT179">
        <v>5</v>
      </c>
      <c r="AU179">
        <v>2</v>
      </c>
      <c r="AV179">
        <v>4</v>
      </c>
      <c r="AW179">
        <v>3</v>
      </c>
      <c r="AX179">
        <v>3</v>
      </c>
      <c r="AY179">
        <v>3</v>
      </c>
      <c r="AZ179">
        <v>4</v>
      </c>
      <c r="BA179">
        <v>4</v>
      </c>
      <c r="BB179">
        <v>4</v>
      </c>
      <c r="BC179">
        <v>0</v>
      </c>
      <c r="BD179">
        <v>1</v>
      </c>
      <c r="BE179">
        <v>5</v>
      </c>
      <c r="BF179">
        <f t="shared" si="23"/>
        <v>154.94</v>
      </c>
      <c r="BH179">
        <v>0</v>
      </c>
      <c r="BI179">
        <v>0</v>
      </c>
      <c r="BJ179">
        <v>182</v>
      </c>
      <c r="BK179">
        <f t="shared" si="22"/>
        <v>82.628</v>
      </c>
    </row>
    <row r="180" spans="1:63">
      <c r="A180" s="1">
        <v>43679.426817129628</v>
      </c>
      <c r="B180" s="1">
        <v>43679.431875000002</v>
      </c>
      <c r="C180">
        <v>0</v>
      </c>
      <c r="D180">
        <v>100</v>
      </c>
      <c r="E180">
        <v>436</v>
      </c>
      <c r="F180">
        <v>1</v>
      </c>
      <c r="G180" s="1">
        <v>43679.431886574072</v>
      </c>
      <c r="H180" t="s">
        <v>249</v>
      </c>
      <c r="I180" t="s">
        <v>61</v>
      </c>
      <c r="J180" t="s">
        <v>62</v>
      </c>
      <c r="K180">
        <v>1</v>
      </c>
      <c r="M180">
        <v>32</v>
      </c>
      <c r="N180">
        <v>1</v>
      </c>
      <c r="O180">
        <v>4</v>
      </c>
      <c r="P180">
        <v>1</v>
      </c>
      <c r="Q180">
        <v>5</v>
      </c>
      <c r="S180">
        <v>3</v>
      </c>
      <c r="T180">
        <v>2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3</v>
      </c>
      <c r="AA180">
        <v>3</v>
      </c>
      <c r="AB180">
        <v>4</v>
      </c>
      <c r="AC180">
        <v>4</v>
      </c>
      <c r="AD180">
        <v>1</v>
      </c>
      <c r="AE180">
        <v>1</v>
      </c>
      <c r="AF180">
        <v>4</v>
      </c>
      <c r="AG180">
        <v>1</v>
      </c>
      <c r="AH180">
        <v>3</v>
      </c>
      <c r="AI180">
        <v>3</v>
      </c>
      <c r="AJ180">
        <v>2</v>
      </c>
      <c r="AK180">
        <v>3</v>
      </c>
      <c r="AL180">
        <v>3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3</v>
      </c>
      <c r="AT180">
        <v>5</v>
      </c>
      <c r="AU180">
        <v>5</v>
      </c>
      <c r="AV180">
        <v>4</v>
      </c>
      <c r="AW180">
        <v>4</v>
      </c>
      <c r="AX180">
        <v>5</v>
      </c>
      <c r="AY180">
        <v>4</v>
      </c>
      <c r="AZ180">
        <v>5</v>
      </c>
      <c r="BA180">
        <v>4</v>
      </c>
      <c r="BB180">
        <v>5</v>
      </c>
      <c r="BC180">
        <v>0</v>
      </c>
      <c r="BD180">
        <v>9</v>
      </c>
      <c r="BE180">
        <v>5</v>
      </c>
      <c r="BF180">
        <f t="shared" si="23"/>
        <v>175.26</v>
      </c>
      <c r="BH180">
        <v>0</v>
      </c>
      <c r="BI180">
        <v>0</v>
      </c>
      <c r="BJ180">
        <v>145</v>
      </c>
      <c r="BK180">
        <f t="shared" si="22"/>
        <v>65.83</v>
      </c>
    </row>
    <row r="181" spans="1:63">
      <c r="A181" s="1">
        <v>43679.429895833331</v>
      </c>
      <c r="B181" s="1">
        <v>43679.433240740742</v>
      </c>
      <c r="C181">
        <v>0</v>
      </c>
      <c r="D181">
        <v>100</v>
      </c>
      <c r="E181">
        <v>289</v>
      </c>
      <c r="F181">
        <v>1</v>
      </c>
      <c r="G181" s="1">
        <v>43679.433240740742</v>
      </c>
      <c r="H181" t="s">
        <v>250</v>
      </c>
      <c r="I181" t="s">
        <v>61</v>
      </c>
      <c r="J181" t="s">
        <v>62</v>
      </c>
      <c r="K181">
        <v>1</v>
      </c>
      <c r="M181">
        <v>18</v>
      </c>
      <c r="N181">
        <v>1</v>
      </c>
      <c r="O181">
        <v>4</v>
      </c>
      <c r="P181">
        <v>1</v>
      </c>
      <c r="Q181">
        <v>1</v>
      </c>
      <c r="S181">
        <v>4</v>
      </c>
      <c r="T181">
        <v>4</v>
      </c>
      <c r="U181">
        <v>3</v>
      </c>
      <c r="V181">
        <v>2</v>
      </c>
      <c r="W181">
        <v>2</v>
      </c>
      <c r="X181">
        <v>3</v>
      </c>
      <c r="Y181">
        <v>4</v>
      </c>
      <c r="Z181">
        <v>4</v>
      </c>
      <c r="AA181">
        <v>1</v>
      </c>
      <c r="AB181">
        <v>2</v>
      </c>
      <c r="AC181">
        <v>5</v>
      </c>
      <c r="AD181">
        <v>1</v>
      </c>
      <c r="AE181">
        <v>1</v>
      </c>
      <c r="AF181">
        <v>5</v>
      </c>
      <c r="AG181">
        <v>1</v>
      </c>
      <c r="AH181">
        <v>5</v>
      </c>
      <c r="AI181">
        <v>5</v>
      </c>
      <c r="AJ181">
        <v>3</v>
      </c>
      <c r="AK181">
        <v>2</v>
      </c>
      <c r="AL181">
        <v>2</v>
      </c>
      <c r="AM181">
        <v>2</v>
      </c>
      <c r="AN181">
        <v>2</v>
      </c>
      <c r="AO181">
        <v>1</v>
      </c>
      <c r="AP181">
        <v>2</v>
      </c>
      <c r="AQ181">
        <v>3</v>
      </c>
      <c r="AR181">
        <v>4</v>
      </c>
      <c r="AS181">
        <v>3</v>
      </c>
      <c r="AT181">
        <v>5</v>
      </c>
      <c r="AU181">
        <v>5</v>
      </c>
      <c r="AV181">
        <v>5</v>
      </c>
      <c r="AW181">
        <v>3</v>
      </c>
      <c r="AX181">
        <v>3</v>
      </c>
      <c r="AY181">
        <v>1</v>
      </c>
      <c r="AZ181">
        <v>5</v>
      </c>
      <c r="BA181">
        <v>4</v>
      </c>
      <c r="BB181">
        <v>5</v>
      </c>
      <c r="BC181">
        <v>0</v>
      </c>
      <c r="BD181">
        <v>7</v>
      </c>
      <c r="BE181">
        <v>5</v>
      </c>
      <c r="BF181">
        <f t="shared" si="23"/>
        <v>170.18</v>
      </c>
      <c r="BH181">
        <v>0</v>
      </c>
      <c r="BI181">
        <v>0</v>
      </c>
      <c r="BJ181">
        <v>145</v>
      </c>
      <c r="BK181">
        <f t="shared" si="22"/>
        <v>65.83</v>
      </c>
    </row>
    <row r="182" spans="1:63">
      <c r="A182" s="1">
        <v>43679.431435185186</v>
      </c>
      <c r="B182" s="1">
        <v>43679.43408564815</v>
      </c>
      <c r="C182">
        <v>0</v>
      </c>
      <c r="D182">
        <v>100</v>
      </c>
      <c r="E182">
        <v>228</v>
      </c>
      <c r="F182">
        <v>1</v>
      </c>
      <c r="G182" s="1">
        <v>43679.43408564815</v>
      </c>
      <c r="H182" t="s">
        <v>251</v>
      </c>
      <c r="I182" t="s">
        <v>61</v>
      </c>
      <c r="J182" t="s">
        <v>62</v>
      </c>
      <c r="K182">
        <v>1</v>
      </c>
      <c r="M182">
        <v>27</v>
      </c>
      <c r="N182">
        <v>1</v>
      </c>
      <c r="O182">
        <v>4</v>
      </c>
      <c r="P182">
        <v>1</v>
      </c>
      <c r="Q182">
        <v>1</v>
      </c>
      <c r="S182">
        <v>4</v>
      </c>
      <c r="T182">
        <v>2</v>
      </c>
      <c r="U182">
        <v>2</v>
      </c>
      <c r="V182">
        <v>2</v>
      </c>
      <c r="W182">
        <v>2</v>
      </c>
      <c r="X182">
        <v>2</v>
      </c>
      <c r="Y182">
        <v>2</v>
      </c>
      <c r="Z182">
        <v>3</v>
      </c>
      <c r="AA182">
        <v>2</v>
      </c>
      <c r="AB182">
        <v>3</v>
      </c>
      <c r="AC182">
        <v>4</v>
      </c>
      <c r="AD182">
        <v>3</v>
      </c>
      <c r="AE182">
        <v>1</v>
      </c>
      <c r="AF182">
        <v>3</v>
      </c>
      <c r="AG182">
        <v>1</v>
      </c>
      <c r="AH182">
        <v>3</v>
      </c>
      <c r="AI182">
        <v>3</v>
      </c>
      <c r="AJ182">
        <v>4</v>
      </c>
      <c r="AK182">
        <v>4</v>
      </c>
      <c r="AL182">
        <v>4</v>
      </c>
      <c r="AM182">
        <v>2</v>
      </c>
      <c r="AN182">
        <v>4</v>
      </c>
      <c r="AO182">
        <v>2</v>
      </c>
      <c r="AP182">
        <v>2</v>
      </c>
      <c r="AQ182">
        <v>2</v>
      </c>
      <c r="AR182">
        <v>2</v>
      </c>
      <c r="AS182">
        <v>4</v>
      </c>
      <c r="AT182">
        <v>5</v>
      </c>
      <c r="AU182">
        <v>4</v>
      </c>
      <c r="AV182">
        <v>5</v>
      </c>
      <c r="AW182">
        <v>5</v>
      </c>
      <c r="AX182">
        <v>4</v>
      </c>
      <c r="AY182">
        <v>4</v>
      </c>
      <c r="AZ182">
        <v>5</v>
      </c>
      <c r="BA182">
        <v>5</v>
      </c>
      <c r="BB182">
        <v>5</v>
      </c>
      <c r="BC182">
        <v>0</v>
      </c>
      <c r="BD182">
        <v>5</v>
      </c>
      <c r="BE182">
        <v>3</v>
      </c>
      <c r="BF182">
        <f t="shared" si="23"/>
        <v>104.14</v>
      </c>
      <c r="BH182">
        <v>0</v>
      </c>
      <c r="BI182">
        <v>0</v>
      </c>
      <c r="BJ182">
        <v>130</v>
      </c>
      <c r="BK182">
        <f t="shared" si="22"/>
        <v>59.02</v>
      </c>
    </row>
    <row r="183" spans="1:63">
      <c r="A183" s="1">
        <v>43679.429166666669</v>
      </c>
      <c r="B183" s="1">
        <v>43679.434108796297</v>
      </c>
      <c r="C183">
        <v>0</v>
      </c>
      <c r="D183">
        <v>100</v>
      </c>
      <c r="E183">
        <v>426</v>
      </c>
      <c r="F183">
        <v>1</v>
      </c>
      <c r="G183" s="1">
        <v>43679.434108796297</v>
      </c>
      <c r="H183" t="s">
        <v>252</v>
      </c>
      <c r="I183" t="s">
        <v>61</v>
      </c>
      <c r="J183" t="s">
        <v>62</v>
      </c>
      <c r="K183">
        <v>1</v>
      </c>
      <c r="M183">
        <v>18</v>
      </c>
      <c r="N183">
        <v>1</v>
      </c>
      <c r="O183">
        <v>4</v>
      </c>
      <c r="P183">
        <v>1</v>
      </c>
      <c r="Q183">
        <v>2</v>
      </c>
      <c r="S183">
        <v>2</v>
      </c>
      <c r="T183">
        <v>4</v>
      </c>
      <c r="U183">
        <v>3</v>
      </c>
      <c r="V183">
        <v>4</v>
      </c>
      <c r="W183">
        <v>3</v>
      </c>
      <c r="X183">
        <v>3</v>
      </c>
      <c r="Y183">
        <v>2</v>
      </c>
      <c r="Z183">
        <v>4</v>
      </c>
      <c r="AA183">
        <v>2</v>
      </c>
      <c r="AB183">
        <v>2</v>
      </c>
      <c r="AC183">
        <v>3</v>
      </c>
      <c r="AD183">
        <v>1</v>
      </c>
      <c r="AE183">
        <v>1</v>
      </c>
      <c r="AF183">
        <v>4</v>
      </c>
      <c r="AG183">
        <v>1</v>
      </c>
      <c r="AH183">
        <v>4</v>
      </c>
      <c r="AI183">
        <v>2</v>
      </c>
      <c r="AJ183">
        <v>3</v>
      </c>
      <c r="AK183">
        <v>2</v>
      </c>
      <c r="AL183">
        <v>2</v>
      </c>
      <c r="AM183">
        <v>4</v>
      </c>
      <c r="AN183">
        <v>1</v>
      </c>
      <c r="AO183">
        <v>1</v>
      </c>
      <c r="AP183">
        <v>3</v>
      </c>
      <c r="AQ183">
        <v>4</v>
      </c>
      <c r="AR183">
        <v>2</v>
      </c>
      <c r="AS183">
        <v>4</v>
      </c>
      <c r="AT183">
        <v>3</v>
      </c>
      <c r="AU183">
        <v>2</v>
      </c>
      <c r="AV183">
        <v>3</v>
      </c>
      <c r="AW183">
        <v>5</v>
      </c>
      <c r="AX183">
        <v>3</v>
      </c>
      <c r="AY183">
        <v>3</v>
      </c>
      <c r="AZ183">
        <v>5</v>
      </c>
      <c r="BA183">
        <v>1</v>
      </c>
      <c r="BB183">
        <v>4</v>
      </c>
      <c r="BC183">
        <v>0</v>
      </c>
      <c r="BD183">
        <v>3</v>
      </c>
      <c r="BE183">
        <v>5</v>
      </c>
      <c r="BF183">
        <f t="shared" si="23"/>
        <v>160.02000000000001</v>
      </c>
      <c r="BH183">
        <v>0</v>
      </c>
      <c r="BI183">
        <v>0</v>
      </c>
      <c r="BJ183">
        <v>134</v>
      </c>
      <c r="BK183">
        <f t="shared" si="22"/>
        <v>60.835999999999999</v>
      </c>
    </row>
    <row r="184" spans="1:63">
      <c r="A184" s="1">
        <v>43679.431898148148</v>
      </c>
      <c r="B184" s="1">
        <v>43679.434791666667</v>
      </c>
      <c r="C184">
        <v>0</v>
      </c>
      <c r="D184">
        <v>100</v>
      </c>
      <c r="E184">
        <v>249</v>
      </c>
      <c r="F184">
        <v>1</v>
      </c>
      <c r="G184" s="1">
        <v>43679.434803240743</v>
      </c>
      <c r="H184" t="s">
        <v>253</v>
      </c>
      <c r="I184" t="s">
        <v>61</v>
      </c>
      <c r="J184" t="s">
        <v>62</v>
      </c>
      <c r="K184">
        <v>1</v>
      </c>
      <c r="M184">
        <v>23</v>
      </c>
      <c r="N184">
        <v>1</v>
      </c>
      <c r="O184">
        <v>4</v>
      </c>
      <c r="P184">
        <v>1</v>
      </c>
      <c r="Q184">
        <v>4</v>
      </c>
      <c r="S184">
        <v>4</v>
      </c>
      <c r="T184">
        <v>3</v>
      </c>
      <c r="U184">
        <v>5</v>
      </c>
      <c r="V184">
        <v>4</v>
      </c>
      <c r="W184">
        <v>3</v>
      </c>
      <c r="X184">
        <v>2</v>
      </c>
      <c r="Y184">
        <v>3</v>
      </c>
      <c r="Z184">
        <v>2</v>
      </c>
      <c r="AA184">
        <v>3</v>
      </c>
      <c r="AB184">
        <v>4</v>
      </c>
      <c r="AC184">
        <v>5</v>
      </c>
      <c r="AD184">
        <v>2</v>
      </c>
      <c r="AE184">
        <v>2</v>
      </c>
      <c r="AF184">
        <v>3</v>
      </c>
      <c r="AG184">
        <v>2</v>
      </c>
      <c r="AH184">
        <v>4</v>
      </c>
      <c r="AI184">
        <v>2</v>
      </c>
      <c r="AJ184">
        <v>2</v>
      </c>
      <c r="AK184">
        <v>2</v>
      </c>
      <c r="AL184">
        <v>1</v>
      </c>
      <c r="AM184">
        <v>3</v>
      </c>
      <c r="AN184">
        <v>2</v>
      </c>
      <c r="AO184">
        <v>2</v>
      </c>
      <c r="AP184">
        <v>1</v>
      </c>
      <c r="AQ184">
        <v>1</v>
      </c>
      <c r="AR184">
        <v>1</v>
      </c>
      <c r="AS184">
        <v>4</v>
      </c>
      <c r="AT184">
        <v>5</v>
      </c>
      <c r="AU184">
        <v>4</v>
      </c>
      <c r="AV184">
        <v>5</v>
      </c>
      <c r="AW184">
        <v>3</v>
      </c>
      <c r="AX184">
        <v>3</v>
      </c>
      <c r="AY184">
        <v>5</v>
      </c>
      <c r="AZ184">
        <v>5</v>
      </c>
      <c r="BA184">
        <v>5</v>
      </c>
      <c r="BB184">
        <v>4</v>
      </c>
      <c r="BC184">
        <v>0</v>
      </c>
      <c r="BD184">
        <v>3</v>
      </c>
      <c r="BE184">
        <v>5</v>
      </c>
      <c r="BF184">
        <f t="shared" si="23"/>
        <v>160.02000000000001</v>
      </c>
      <c r="BH184">
        <v>0</v>
      </c>
      <c r="BI184">
        <v>0</v>
      </c>
      <c r="BJ184">
        <v>125</v>
      </c>
      <c r="BK184">
        <f t="shared" si="22"/>
        <v>56.75</v>
      </c>
    </row>
    <row r="185" spans="1:63">
      <c r="A185" s="1">
        <v>43679.432384259257</v>
      </c>
      <c r="B185" s="1">
        <v>43679.435648148145</v>
      </c>
      <c r="C185">
        <v>0</v>
      </c>
      <c r="D185">
        <v>100</v>
      </c>
      <c r="E185">
        <v>282</v>
      </c>
      <c r="F185">
        <v>1</v>
      </c>
      <c r="G185" s="1">
        <v>43679.435648148145</v>
      </c>
      <c r="H185" t="s">
        <v>254</v>
      </c>
      <c r="I185" t="s">
        <v>61</v>
      </c>
      <c r="J185" t="s">
        <v>62</v>
      </c>
      <c r="K185">
        <v>1</v>
      </c>
      <c r="M185">
        <v>20</v>
      </c>
      <c r="N185">
        <v>1</v>
      </c>
      <c r="O185">
        <v>4</v>
      </c>
      <c r="P185">
        <v>1</v>
      </c>
      <c r="Q185">
        <v>1</v>
      </c>
      <c r="S185">
        <v>4</v>
      </c>
      <c r="T185">
        <v>4</v>
      </c>
      <c r="U185">
        <v>5</v>
      </c>
      <c r="V185">
        <v>5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v>2</v>
      </c>
      <c r="AC185">
        <v>3</v>
      </c>
      <c r="AD185">
        <v>1</v>
      </c>
      <c r="AE185">
        <v>1</v>
      </c>
      <c r="AF185">
        <v>2</v>
      </c>
      <c r="AG185">
        <v>1</v>
      </c>
      <c r="AH185">
        <v>5</v>
      </c>
      <c r="AI185">
        <v>2</v>
      </c>
      <c r="AJ185">
        <v>1</v>
      </c>
      <c r="AK185">
        <v>2</v>
      </c>
      <c r="AL185">
        <v>1</v>
      </c>
      <c r="AM185">
        <v>5</v>
      </c>
      <c r="AN185">
        <v>2</v>
      </c>
      <c r="AO185">
        <v>2</v>
      </c>
      <c r="AP185">
        <v>2</v>
      </c>
      <c r="AQ185">
        <v>1</v>
      </c>
      <c r="AR185">
        <v>1</v>
      </c>
      <c r="AS185">
        <v>5</v>
      </c>
      <c r="AT185">
        <v>4</v>
      </c>
      <c r="AU185">
        <v>5</v>
      </c>
      <c r="AV185">
        <v>5</v>
      </c>
      <c r="AW185">
        <v>4</v>
      </c>
      <c r="AX185">
        <v>5</v>
      </c>
      <c r="AY185">
        <v>5</v>
      </c>
      <c r="AZ185">
        <v>5</v>
      </c>
      <c r="BA185">
        <v>4</v>
      </c>
      <c r="BB185">
        <v>5</v>
      </c>
      <c r="BC185">
        <v>0</v>
      </c>
      <c r="BD185">
        <v>3</v>
      </c>
      <c r="BE185">
        <v>5</v>
      </c>
      <c r="BF185">
        <f t="shared" si="23"/>
        <v>160.02000000000001</v>
      </c>
      <c r="BH185">
        <v>0</v>
      </c>
      <c r="BI185">
        <v>0</v>
      </c>
      <c r="BJ185">
        <v>129</v>
      </c>
      <c r="BK185">
        <f t="shared" si="22"/>
        <v>58.566000000000003</v>
      </c>
    </row>
    <row r="186" spans="1:63">
      <c r="A186" s="1">
        <v>43679.430798611109</v>
      </c>
      <c r="B186" s="1">
        <v>43679.43577546296</v>
      </c>
      <c r="C186">
        <v>0</v>
      </c>
      <c r="D186">
        <v>100</v>
      </c>
      <c r="E186">
        <v>429</v>
      </c>
      <c r="F186">
        <v>1</v>
      </c>
      <c r="G186" s="1">
        <v>43679.43577546296</v>
      </c>
      <c r="H186" t="s">
        <v>255</v>
      </c>
      <c r="I186" t="s">
        <v>61</v>
      </c>
      <c r="J186" t="s">
        <v>62</v>
      </c>
      <c r="K186">
        <v>1</v>
      </c>
      <c r="M186">
        <v>20</v>
      </c>
      <c r="N186">
        <v>1</v>
      </c>
      <c r="O186">
        <v>4</v>
      </c>
      <c r="P186">
        <v>1</v>
      </c>
      <c r="Q186">
        <v>4</v>
      </c>
      <c r="S186">
        <v>3</v>
      </c>
      <c r="T186">
        <v>5</v>
      </c>
      <c r="U186">
        <v>5</v>
      </c>
      <c r="V186">
        <v>4</v>
      </c>
      <c r="W186">
        <v>5</v>
      </c>
      <c r="X186">
        <v>5</v>
      </c>
      <c r="Y186">
        <v>5</v>
      </c>
      <c r="Z186">
        <v>3</v>
      </c>
      <c r="AA186">
        <v>5</v>
      </c>
      <c r="AB186">
        <v>1</v>
      </c>
      <c r="AC186">
        <v>1</v>
      </c>
      <c r="AD186">
        <v>4</v>
      </c>
      <c r="AE186">
        <v>5</v>
      </c>
      <c r="AF186">
        <v>1</v>
      </c>
      <c r="AG186">
        <v>5</v>
      </c>
      <c r="AH186">
        <v>2</v>
      </c>
      <c r="AI186">
        <v>4</v>
      </c>
      <c r="AJ186">
        <v>1</v>
      </c>
      <c r="AK186">
        <v>2</v>
      </c>
      <c r="AL186">
        <v>2</v>
      </c>
      <c r="AM186">
        <v>4</v>
      </c>
      <c r="AN186">
        <v>2</v>
      </c>
      <c r="AO186">
        <v>3</v>
      </c>
      <c r="AP186">
        <v>1</v>
      </c>
      <c r="AQ186">
        <v>1</v>
      </c>
      <c r="AR186">
        <v>2</v>
      </c>
      <c r="AS186">
        <v>4</v>
      </c>
      <c r="AT186">
        <v>2</v>
      </c>
      <c r="AU186">
        <v>1</v>
      </c>
      <c r="AV186">
        <v>3</v>
      </c>
      <c r="AW186">
        <v>4</v>
      </c>
      <c r="AX186">
        <v>5</v>
      </c>
      <c r="AY186">
        <v>4</v>
      </c>
      <c r="AZ186">
        <v>5</v>
      </c>
      <c r="BA186">
        <v>3</v>
      </c>
      <c r="BB186">
        <v>4</v>
      </c>
      <c r="BC186">
        <v>0</v>
      </c>
      <c r="BD186">
        <v>4</v>
      </c>
      <c r="BE186">
        <v>5</v>
      </c>
      <c r="BF186">
        <f t="shared" si="23"/>
        <v>162.56</v>
      </c>
      <c r="BH186">
        <v>0</v>
      </c>
      <c r="BI186">
        <v>0</v>
      </c>
      <c r="BJ186">
        <v>128</v>
      </c>
      <c r="BK186">
        <f t="shared" si="22"/>
        <v>58.112000000000002</v>
      </c>
    </row>
    <row r="187" spans="1:63">
      <c r="A187" s="1">
        <v>43679.427187499998</v>
      </c>
      <c r="B187" s="1">
        <v>43679.437280092592</v>
      </c>
      <c r="C187">
        <v>0</v>
      </c>
      <c r="D187">
        <v>100</v>
      </c>
      <c r="E187">
        <v>872</v>
      </c>
      <c r="F187">
        <v>1</v>
      </c>
      <c r="G187" s="1">
        <v>43679.437291666669</v>
      </c>
      <c r="H187" t="s">
        <v>256</v>
      </c>
      <c r="I187" t="s">
        <v>61</v>
      </c>
      <c r="J187" t="s">
        <v>62</v>
      </c>
      <c r="K187">
        <v>1</v>
      </c>
      <c r="M187">
        <v>24</v>
      </c>
      <c r="N187">
        <v>1</v>
      </c>
      <c r="O187">
        <v>4</v>
      </c>
      <c r="P187">
        <v>1</v>
      </c>
      <c r="Q187">
        <v>4</v>
      </c>
      <c r="S187">
        <v>3</v>
      </c>
      <c r="T187">
        <v>4</v>
      </c>
      <c r="U187">
        <v>5</v>
      </c>
      <c r="V187">
        <v>5</v>
      </c>
      <c r="W187">
        <v>3</v>
      </c>
      <c r="X187">
        <v>5</v>
      </c>
      <c r="Y187">
        <v>4</v>
      </c>
      <c r="Z187">
        <v>5</v>
      </c>
      <c r="AA187">
        <v>5</v>
      </c>
      <c r="AB187">
        <v>1</v>
      </c>
      <c r="AC187">
        <v>1</v>
      </c>
      <c r="AD187">
        <v>4</v>
      </c>
      <c r="AE187">
        <v>1</v>
      </c>
      <c r="AF187">
        <v>1</v>
      </c>
      <c r="AG187">
        <v>1</v>
      </c>
      <c r="AH187">
        <v>1</v>
      </c>
      <c r="AI187">
        <v>2</v>
      </c>
      <c r="AJ187">
        <v>1</v>
      </c>
      <c r="AK187">
        <v>1</v>
      </c>
      <c r="AL187">
        <v>1</v>
      </c>
      <c r="AM187">
        <v>5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5</v>
      </c>
      <c r="AT187">
        <v>4</v>
      </c>
      <c r="AU187">
        <v>2</v>
      </c>
      <c r="AV187">
        <v>4</v>
      </c>
      <c r="AW187">
        <v>1</v>
      </c>
      <c r="AX187">
        <v>2</v>
      </c>
      <c r="AY187">
        <v>2</v>
      </c>
      <c r="AZ187">
        <v>4</v>
      </c>
      <c r="BA187">
        <v>2</v>
      </c>
      <c r="BB187">
        <v>2</v>
      </c>
      <c r="BC187">
        <v>0</v>
      </c>
      <c r="BD187">
        <v>2</v>
      </c>
      <c r="BE187">
        <v>5</v>
      </c>
      <c r="BF187">
        <f t="shared" si="23"/>
        <v>157.48000000000002</v>
      </c>
      <c r="BH187">
        <v>0</v>
      </c>
      <c r="BI187">
        <v>0</v>
      </c>
      <c r="BJ187">
        <v>215</v>
      </c>
      <c r="BK187">
        <f t="shared" si="22"/>
        <v>97.61</v>
      </c>
    </row>
    <row r="188" spans="1:63">
      <c r="A188" s="1">
        <v>43679.43204861111</v>
      </c>
      <c r="B188" s="1">
        <v>43679.438020833331</v>
      </c>
      <c r="C188">
        <v>0</v>
      </c>
      <c r="D188">
        <v>100</v>
      </c>
      <c r="E188">
        <v>515</v>
      </c>
      <c r="F188">
        <v>1</v>
      </c>
      <c r="G188" s="1">
        <v>43679.438020833331</v>
      </c>
      <c r="H188" t="s">
        <v>257</v>
      </c>
      <c r="I188" t="s">
        <v>61</v>
      </c>
      <c r="J188" t="s">
        <v>62</v>
      </c>
      <c r="K188">
        <v>1</v>
      </c>
      <c r="M188">
        <v>40</v>
      </c>
      <c r="N188">
        <v>2</v>
      </c>
      <c r="O188">
        <v>4</v>
      </c>
      <c r="P188">
        <v>1</v>
      </c>
      <c r="Q188">
        <v>2</v>
      </c>
      <c r="S188">
        <v>5</v>
      </c>
      <c r="T188">
        <v>1</v>
      </c>
      <c r="U188">
        <v>2</v>
      </c>
      <c r="V188">
        <v>2</v>
      </c>
      <c r="W188">
        <v>1</v>
      </c>
      <c r="X188">
        <v>1</v>
      </c>
      <c r="Y188">
        <v>1</v>
      </c>
      <c r="Z188">
        <v>2</v>
      </c>
      <c r="AA188">
        <v>1</v>
      </c>
      <c r="AB188">
        <v>2</v>
      </c>
      <c r="AC188">
        <v>2</v>
      </c>
      <c r="AD188">
        <v>1</v>
      </c>
      <c r="AE188">
        <v>1</v>
      </c>
      <c r="AF188">
        <v>4</v>
      </c>
      <c r="AG188">
        <v>1</v>
      </c>
      <c r="AH188">
        <v>4</v>
      </c>
      <c r="AI188">
        <v>4</v>
      </c>
      <c r="AJ188">
        <v>2</v>
      </c>
      <c r="AK188">
        <v>3</v>
      </c>
      <c r="AL188">
        <v>3</v>
      </c>
      <c r="AM188">
        <v>2</v>
      </c>
      <c r="AN188">
        <v>5</v>
      </c>
      <c r="AO188">
        <v>2</v>
      </c>
      <c r="AP188">
        <v>2</v>
      </c>
      <c r="AQ188">
        <v>2</v>
      </c>
      <c r="AR188">
        <v>3</v>
      </c>
      <c r="AS188">
        <v>1</v>
      </c>
      <c r="AT188">
        <v>5</v>
      </c>
      <c r="AU188">
        <v>4</v>
      </c>
      <c r="AV188">
        <v>5</v>
      </c>
      <c r="AW188">
        <v>4</v>
      </c>
      <c r="AX188">
        <v>4</v>
      </c>
      <c r="AY188">
        <v>5</v>
      </c>
      <c r="AZ188">
        <v>5</v>
      </c>
      <c r="BA188">
        <v>5</v>
      </c>
      <c r="BB188">
        <v>4</v>
      </c>
      <c r="BC188">
        <v>0</v>
      </c>
      <c r="BD188">
        <v>3</v>
      </c>
      <c r="BE188">
        <v>5</v>
      </c>
      <c r="BF188">
        <f t="shared" si="23"/>
        <v>160.02000000000001</v>
      </c>
      <c r="BH188">
        <v>0</v>
      </c>
      <c r="BI188">
        <v>0</v>
      </c>
      <c r="BJ188">
        <v>110</v>
      </c>
      <c r="BK188">
        <f t="shared" si="22"/>
        <v>49.940000000000005</v>
      </c>
    </row>
    <row r="189" spans="1:63">
      <c r="A189" s="1">
        <v>43679.433749999997</v>
      </c>
      <c r="B189" s="1">
        <v>43679.438321759262</v>
      </c>
      <c r="C189">
        <v>0</v>
      </c>
      <c r="D189">
        <v>100</v>
      </c>
      <c r="E189">
        <v>395</v>
      </c>
      <c r="F189">
        <v>1</v>
      </c>
      <c r="G189" s="1">
        <v>43679.438333333332</v>
      </c>
      <c r="H189" t="s">
        <v>258</v>
      </c>
      <c r="I189" t="s">
        <v>61</v>
      </c>
      <c r="J189" t="s">
        <v>62</v>
      </c>
      <c r="K189">
        <v>1</v>
      </c>
      <c r="M189">
        <v>21</v>
      </c>
      <c r="N189">
        <v>1</v>
      </c>
      <c r="O189">
        <v>4</v>
      </c>
      <c r="P189">
        <v>1</v>
      </c>
      <c r="Q189">
        <v>2</v>
      </c>
      <c r="S189">
        <v>3</v>
      </c>
      <c r="T189">
        <v>4</v>
      </c>
      <c r="U189">
        <v>5</v>
      </c>
      <c r="V189">
        <v>4</v>
      </c>
      <c r="W189">
        <v>4</v>
      </c>
      <c r="X189">
        <v>5</v>
      </c>
      <c r="Y189">
        <v>5</v>
      </c>
      <c r="Z189">
        <v>4</v>
      </c>
      <c r="AA189">
        <v>3</v>
      </c>
      <c r="AB189">
        <v>2</v>
      </c>
      <c r="AC189">
        <v>2</v>
      </c>
      <c r="AD189">
        <v>1</v>
      </c>
      <c r="AE189">
        <v>1</v>
      </c>
      <c r="AF189">
        <v>3</v>
      </c>
      <c r="AG189">
        <v>1</v>
      </c>
      <c r="AH189">
        <v>2</v>
      </c>
      <c r="AI189">
        <v>2</v>
      </c>
      <c r="AJ189">
        <v>1</v>
      </c>
      <c r="AK189">
        <v>4</v>
      </c>
      <c r="AL189">
        <v>1</v>
      </c>
      <c r="AM189">
        <v>3</v>
      </c>
      <c r="AN189">
        <v>2</v>
      </c>
      <c r="AO189">
        <v>2</v>
      </c>
      <c r="AP189">
        <v>2</v>
      </c>
      <c r="AQ189">
        <v>1</v>
      </c>
      <c r="AR189">
        <v>2</v>
      </c>
      <c r="AS189">
        <v>4</v>
      </c>
      <c r="AT189">
        <v>4</v>
      </c>
      <c r="AU189">
        <v>5</v>
      </c>
      <c r="AV189">
        <v>5</v>
      </c>
      <c r="AW189">
        <v>5</v>
      </c>
      <c r="AX189">
        <v>5</v>
      </c>
      <c r="AY189">
        <v>4</v>
      </c>
      <c r="AZ189">
        <v>5</v>
      </c>
      <c r="BA189">
        <v>2</v>
      </c>
      <c r="BB189">
        <v>4</v>
      </c>
      <c r="BC189">
        <v>0</v>
      </c>
      <c r="BD189">
        <v>1</v>
      </c>
      <c r="BE189">
        <v>5</v>
      </c>
      <c r="BF189">
        <f t="shared" si="23"/>
        <v>154.94</v>
      </c>
      <c r="BH189">
        <v>0</v>
      </c>
      <c r="BI189">
        <v>0</v>
      </c>
      <c r="BJ189">
        <v>120</v>
      </c>
      <c r="BK189">
        <f t="shared" si="22"/>
        <v>54.480000000000004</v>
      </c>
    </row>
    <row r="190" spans="1:63">
      <c r="A190" s="1">
        <v>43679.43540509259</v>
      </c>
      <c r="B190" s="1">
        <v>43679.438715277778</v>
      </c>
      <c r="C190">
        <v>0</v>
      </c>
      <c r="D190">
        <v>100</v>
      </c>
      <c r="E190">
        <v>286</v>
      </c>
      <c r="F190">
        <v>1</v>
      </c>
      <c r="G190" s="1">
        <v>43679.438726851855</v>
      </c>
      <c r="H190" t="s">
        <v>259</v>
      </c>
      <c r="I190" t="s">
        <v>61</v>
      </c>
      <c r="J190" t="s">
        <v>62</v>
      </c>
      <c r="K190">
        <v>1</v>
      </c>
      <c r="M190">
        <v>18</v>
      </c>
      <c r="N190">
        <v>1</v>
      </c>
      <c r="O190">
        <v>4</v>
      </c>
      <c r="P190">
        <v>1</v>
      </c>
      <c r="Q190">
        <v>1</v>
      </c>
      <c r="S190">
        <v>4</v>
      </c>
      <c r="T190">
        <v>2</v>
      </c>
      <c r="U190">
        <v>2</v>
      </c>
      <c r="V190">
        <v>3</v>
      </c>
      <c r="W190">
        <v>1</v>
      </c>
      <c r="X190">
        <v>2</v>
      </c>
      <c r="Y190">
        <v>2</v>
      </c>
      <c r="Z190">
        <v>3</v>
      </c>
      <c r="AA190">
        <v>1</v>
      </c>
      <c r="AB190">
        <v>4</v>
      </c>
      <c r="AC190">
        <v>4</v>
      </c>
      <c r="AD190">
        <v>1</v>
      </c>
      <c r="AE190">
        <v>1</v>
      </c>
      <c r="AF190">
        <v>5</v>
      </c>
      <c r="AG190">
        <v>1</v>
      </c>
      <c r="AH190">
        <v>5</v>
      </c>
      <c r="AI190">
        <v>5</v>
      </c>
      <c r="AJ190">
        <v>4</v>
      </c>
      <c r="AK190">
        <v>4</v>
      </c>
      <c r="AL190">
        <v>2</v>
      </c>
      <c r="AM190">
        <v>3</v>
      </c>
      <c r="AN190">
        <v>4</v>
      </c>
      <c r="AO190">
        <v>1</v>
      </c>
      <c r="AP190">
        <v>1</v>
      </c>
      <c r="AQ190">
        <v>4</v>
      </c>
      <c r="AR190">
        <v>2</v>
      </c>
      <c r="AS190">
        <v>5</v>
      </c>
      <c r="AT190">
        <v>5</v>
      </c>
      <c r="AU190">
        <v>5</v>
      </c>
      <c r="AV190">
        <v>4</v>
      </c>
      <c r="AW190">
        <v>5</v>
      </c>
      <c r="AX190">
        <v>5</v>
      </c>
      <c r="AY190">
        <v>4</v>
      </c>
      <c r="AZ190">
        <v>5</v>
      </c>
      <c r="BA190">
        <v>5</v>
      </c>
      <c r="BB190">
        <v>5</v>
      </c>
      <c r="BC190">
        <v>0</v>
      </c>
      <c r="BD190">
        <v>7</v>
      </c>
      <c r="BE190">
        <v>4</v>
      </c>
      <c r="BF190">
        <f t="shared" si="23"/>
        <v>139.69999999999999</v>
      </c>
      <c r="BH190">
        <v>0</v>
      </c>
      <c r="BI190">
        <v>0</v>
      </c>
      <c r="BJ190">
        <v>151</v>
      </c>
      <c r="BK190">
        <f t="shared" si="22"/>
        <v>68.554000000000002</v>
      </c>
    </row>
    <row r="191" spans="1:63">
      <c r="A191" s="1">
        <v>43679.433935185189</v>
      </c>
      <c r="B191" s="1">
        <v>43679.439351851855</v>
      </c>
      <c r="C191">
        <v>0</v>
      </c>
      <c r="D191">
        <v>100</v>
      </c>
      <c r="E191">
        <v>467</v>
      </c>
      <c r="F191">
        <v>1</v>
      </c>
      <c r="G191" s="1">
        <v>43679.439351851855</v>
      </c>
      <c r="H191" t="s">
        <v>260</v>
      </c>
      <c r="I191" t="s">
        <v>61</v>
      </c>
      <c r="J191" t="s">
        <v>62</v>
      </c>
      <c r="K191">
        <v>1</v>
      </c>
      <c r="M191">
        <v>22</v>
      </c>
      <c r="N191">
        <v>1</v>
      </c>
      <c r="O191">
        <v>4</v>
      </c>
      <c r="P191">
        <v>1</v>
      </c>
      <c r="Q191">
        <v>3</v>
      </c>
      <c r="S191">
        <v>3</v>
      </c>
      <c r="T191">
        <v>5</v>
      </c>
      <c r="U191">
        <v>4</v>
      </c>
      <c r="V191">
        <v>5</v>
      </c>
      <c r="W191">
        <v>3</v>
      </c>
      <c r="X191">
        <v>3</v>
      </c>
      <c r="Y191">
        <v>5</v>
      </c>
      <c r="Z191">
        <v>5</v>
      </c>
      <c r="AA191">
        <v>2</v>
      </c>
      <c r="AB191">
        <v>2</v>
      </c>
      <c r="AC191">
        <v>5</v>
      </c>
      <c r="AD191">
        <v>1</v>
      </c>
      <c r="AE191">
        <v>1</v>
      </c>
      <c r="AF191">
        <v>5</v>
      </c>
      <c r="AG191">
        <v>1</v>
      </c>
      <c r="AH191">
        <v>5</v>
      </c>
      <c r="AI191">
        <v>2</v>
      </c>
      <c r="AJ191">
        <v>2</v>
      </c>
      <c r="AK191">
        <v>2</v>
      </c>
      <c r="AL191">
        <v>2</v>
      </c>
      <c r="AM191">
        <v>4</v>
      </c>
      <c r="AN191">
        <v>2</v>
      </c>
      <c r="AO191">
        <v>2</v>
      </c>
      <c r="AP191">
        <v>2</v>
      </c>
      <c r="AQ191">
        <v>2</v>
      </c>
      <c r="AR191">
        <v>2</v>
      </c>
      <c r="AS191">
        <v>4</v>
      </c>
      <c r="AT191">
        <v>4</v>
      </c>
      <c r="AU191">
        <v>4</v>
      </c>
      <c r="AV191">
        <v>4</v>
      </c>
      <c r="AW191">
        <v>4</v>
      </c>
      <c r="AX191">
        <v>4</v>
      </c>
      <c r="AY191">
        <v>4</v>
      </c>
      <c r="AZ191">
        <v>4</v>
      </c>
      <c r="BA191">
        <v>3</v>
      </c>
      <c r="BB191">
        <v>3</v>
      </c>
      <c r="BC191">
        <v>0</v>
      </c>
      <c r="BD191">
        <v>6</v>
      </c>
      <c r="BE191">
        <v>5</v>
      </c>
      <c r="BF191">
        <f t="shared" si="23"/>
        <v>167.64000000000001</v>
      </c>
      <c r="BH191">
        <v>0</v>
      </c>
      <c r="BI191">
        <v>0</v>
      </c>
      <c r="BJ191">
        <v>286</v>
      </c>
      <c r="BK191">
        <f t="shared" si="22"/>
        <v>129.84399999999999</v>
      </c>
    </row>
    <row r="192" spans="1:63">
      <c r="A192" s="1">
        <v>43679.435243055559</v>
      </c>
      <c r="B192" s="1">
        <v>43679.439652777779</v>
      </c>
      <c r="C192">
        <v>0</v>
      </c>
      <c r="D192">
        <v>100</v>
      </c>
      <c r="E192">
        <v>381</v>
      </c>
      <c r="F192">
        <v>1</v>
      </c>
      <c r="G192" s="1">
        <v>43679.439664351848</v>
      </c>
      <c r="H192" t="s">
        <v>261</v>
      </c>
      <c r="I192" t="s">
        <v>61</v>
      </c>
      <c r="J192" t="s">
        <v>62</v>
      </c>
      <c r="K192">
        <v>1</v>
      </c>
      <c r="M192">
        <v>24</v>
      </c>
      <c r="N192">
        <v>1</v>
      </c>
      <c r="O192">
        <v>4</v>
      </c>
      <c r="P192">
        <v>1</v>
      </c>
      <c r="Q192">
        <v>1</v>
      </c>
      <c r="S192">
        <v>5</v>
      </c>
      <c r="T192">
        <v>4</v>
      </c>
      <c r="U192">
        <v>4</v>
      </c>
      <c r="V192">
        <v>3</v>
      </c>
      <c r="W192">
        <v>4</v>
      </c>
      <c r="X192">
        <v>3</v>
      </c>
      <c r="Y192">
        <v>2</v>
      </c>
      <c r="Z192">
        <v>3</v>
      </c>
      <c r="AA192">
        <v>3</v>
      </c>
      <c r="AB192">
        <v>4</v>
      </c>
      <c r="AC192">
        <v>5</v>
      </c>
      <c r="AD192">
        <v>2</v>
      </c>
      <c r="AE192">
        <v>1</v>
      </c>
      <c r="AF192">
        <v>3</v>
      </c>
      <c r="AG192">
        <v>1</v>
      </c>
      <c r="AH192">
        <v>3</v>
      </c>
      <c r="AI192">
        <v>2</v>
      </c>
      <c r="AJ192">
        <v>2</v>
      </c>
      <c r="AK192">
        <v>1</v>
      </c>
      <c r="AL192">
        <v>2</v>
      </c>
      <c r="AM192">
        <v>4</v>
      </c>
      <c r="AN192">
        <v>2</v>
      </c>
      <c r="AO192">
        <v>2</v>
      </c>
      <c r="AP192">
        <v>2</v>
      </c>
      <c r="AQ192">
        <v>2</v>
      </c>
      <c r="AR192">
        <v>1</v>
      </c>
      <c r="AS192">
        <v>5</v>
      </c>
      <c r="AT192">
        <v>5</v>
      </c>
      <c r="AU192">
        <v>5</v>
      </c>
      <c r="AV192">
        <v>4</v>
      </c>
      <c r="AW192">
        <v>4</v>
      </c>
      <c r="AX192">
        <v>5</v>
      </c>
      <c r="AY192">
        <v>4</v>
      </c>
      <c r="AZ192">
        <v>5</v>
      </c>
      <c r="BA192">
        <v>4</v>
      </c>
      <c r="BB192">
        <v>5</v>
      </c>
      <c r="BC192">
        <v>0</v>
      </c>
      <c r="BD192">
        <v>68.5</v>
      </c>
      <c r="BE192">
        <v>0</v>
      </c>
      <c r="BF192">
        <f>BD192*2.54</f>
        <v>173.99</v>
      </c>
      <c r="BH192">
        <v>0</v>
      </c>
      <c r="BI192">
        <v>0</v>
      </c>
      <c r="BJ192">
        <v>138</v>
      </c>
      <c r="BK192">
        <f t="shared" si="22"/>
        <v>62.652000000000001</v>
      </c>
    </row>
    <row r="193" spans="1:63">
      <c r="A193" s="1">
        <v>43679.437071759261</v>
      </c>
      <c r="B193" s="1">
        <v>43679.439699074072</v>
      </c>
      <c r="C193">
        <v>0</v>
      </c>
      <c r="D193">
        <v>100</v>
      </c>
      <c r="E193">
        <v>226</v>
      </c>
      <c r="F193">
        <v>1</v>
      </c>
      <c r="G193" s="1">
        <v>43679.439699074072</v>
      </c>
      <c r="H193" t="s">
        <v>262</v>
      </c>
      <c r="I193" t="s">
        <v>61</v>
      </c>
      <c r="J193" t="s">
        <v>62</v>
      </c>
      <c r="K193">
        <v>1</v>
      </c>
      <c r="M193">
        <v>20</v>
      </c>
      <c r="N193">
        <v>1</v>
      </c>
      <c r="O193">
        <v>4</v>
      </c>
      <c r="P193">
        <v>1</v>
      </c>
      <c r="Q193">
        <v>3</v>
      </c>
      <c r="S193">
        <v>4</v>
      </c>
      <c r="T193">
        <v>4</v>
      </c>
      <c r="U193">
        <v>5</v>
      </c>
      <c r="V193">
        <v>4</v>
      </c>
      <c r="W193">
        <v>4</v>
      </c>
      <c r="X193">
        <v>5</v>
      </c>
      <c r="Y193">
        <v>5</v>
      </c>
      <c r="Z193">
        <v>5</v>
      </c>
      <c r="AA193">
        <v>5</v>
      </c>
      <c r="AB193">
        <v>1</v>
      </c>
      <c r="AC193">
        <v>5</v>
      </c>
      <c r="AD193">
        <v>1</v>
      </c>
      <c r="AE193">
        <v>1</v>
      </c>
      <c r="AF193">
        <v>3</v>
      </c>
      <c r="AG193">
        <v>1</v>
      </c>
      <c r="AH193">
        <v>1</v>
      </c>
      <c r="AI193">
        <v>3</v>
      </c>
      <c r="AJ193">
        <v>4</v>
      </c>
      <c r="AK193">
        <v>4</v>
      </c>
      <c r="AL193">
        <v>4</v>
      </c>
      <c r="AM193">
        <v>2</v>
      </c>
      <c r="AN193">
        <v>4</v>
      </c>
      <c r="AO193">
        <v>2</v>
      </c>
      <c r="AP193">
        <v>2</v>
      </c>
      <c r="AQ193">
        <v>2</v>
      </c>
      <c r="AR193">
        <v>2</v>
      </c>
      <c r="AS193">
        <v>3</v>
      </c>
      <c r="AT193">
        <v>4</v>
      </c>
      <c r="AU193">
        <v>4</v>
      </c>
      <c r="AV193">
        <v>4</v>
      </c>
      <c r="AW193">
        <v>4</v>
      </c>
      <c r="AX193">
        <v>4</v>
      </c>
      <c r="AY193">
        <v>4</v>
      </c>
      <c r="AZ193">
        <v>4</v>
      </c>
      <c r="BA193">
        <v>4</v>
      </c>
      <c r="BB193">
        <v>4</v>
      </c>
      <c r="BD193">
        <v>7</v>
      </c>
      <c r="BE193">
        <v>5</v>
      </c>
      <c r="BF193">
        <f t="shared" si="23"/>
        <v>170.18</v>
      </c>
      <c r="BH193">
        <v>0</v>
      </c>
      <c r="BI193">
        <v>0</v>
      </c>
      <c r="BJ193">
        <v>125</v>
      </c>
      <c r="BK193">
        <f t="shared" si="22"/>
        <v>56.75</v>
      </c>
    </row>
    <row r="194" spans="1:63">
      <c r="A194" s="1">
        <v>43679.436585648145</v>
      </c>
      <c r="B194" s="1">
        <v>43679.440509259257</v>
      </c>
      <c r="C194">
        <v>0</v>
      </c>
      <c r="D194">
        <v>100</v>
      </c>
      <c r="E194">
        <v>338</v>
      </c>
      <c r="F194">
        <v>1</v>
      </c>
      <c r="G194" s="1">
        <v>43679.440520833334</v>
      </c>
      <c r="H194" t="s">
        <v>263</v>
      </c>
      <c r="I194" t="s">
        <v>61</v>
      </c>
      <c r="J194" t="s">
        <v>62</v>
      </c>
      <c r="K194">
        <v>1</v>
      </c>
      <c r="M194">
        <v>23</v>
      </c>
      <c r="N194">
        <v>1</v>
      </c>
      <c r="O194">
        <v>4</v>
      </c>
      <c r="P194">
        <v>1</v>
      </c>
      <c r="Q194">
        <v>3</v>
      </c>
      <c r="S194">
        <v>3</v>
      </c>
      <c r="T194">
        <v>4</v>
      </c>
      <c r="U194">
        <v>4</v>
      </c>
      <c r="V194">
        <v>4</v>
      </c>
      <c r="W194">
        <v>4</v>
      </c>
      <c r="X194">
        <v>5</v>
      </c>
      <c r="Y194">
        <v>4</v>
      </c>
      <c r="Z194">
        <v>3</v>
      </c>
      <c r="AA194">
        <v>5</v>
      </c>
      <c r="AB194">
        <v>3</v>
      </c>
      <c r="AC194">
        <v>2</v>
      </c>
      <c r="AD194">
        <v>4</v>
      </c>
      <c r="AE194">
        <v>5</v>
      </c>
      <c r="AF194">
        <v>1</v>
      </c>
      <c r="AG194">
        <v>4</v>
      </c>
      <c r="AH194">
        <v>2</v>
      </c>
      <c r="AI194">
        <v>5</v>
      </c>
      <c r="AJ194">
        <v>2</v>
      </c>
      <c r="AK194">
        <v>1</v>
      </c>
      <c r="AL194">
        <v>1</v>
      </c>
      <c r="AM194">
        <v>5</v>
      </c>
      <c r="AN194">
        <v>1</v>
      </c>
      <c r="AO194">
        <v>1</v>
      </c>
      <c r="AP194">
        <v>1</v>
      </c>
      <c r="AQ194">
        <v>2</v>
      </c>
      <c r="AR194">
        <v>1</v>
      </c>
      <c r="AS194">
        <v>4</v>
      </c>
      <c r="AT194">
        <v>5</v>
      </c>
      <c r="AU194">
        <v>3</v>
      </c>
      <c r="AV194">
        <v>5</v>
      </c>
      <c r="AW194">
        <v>2</v>
      </c>
      <c r="AX194">
        <v>3</v>
      </c>
      <c r="AY194">
        <v>3</v>
      </c>
      <c r="AZ194">
        <v>2</v>
      </c>
      <c r="BA194">
        <v>4</v>
      </c>
      <c r="BB194">
        <v>2</v>
      </c>
      <c r="BC194">
        <v>165</v>
      </c>
      <c r="BE194">
        <v>0</v>
      </c>
      <c r="BF194">
        <f>BC194</f>
        <v>165</v>
      </c>
      <c r="BH194">
        <v>0</v>
      </c>
      <c r="BI194">
        <v>0</v>
      </c>
      <c r="BJ194">
        <v>145</v>
      </c>
      <c r="BK194">
        <f t="shared" si="22"/>
        <v>65.83</v>
      </c>
    </row>
    <row r="195" spans="1:63">
      <c r="A195" s="1">
        <v>43679.437673611108</v>
      </c>
      <c r="B195" s="1">
        <v>43679.441319444442</v>
      </c>
      <c r="C195">
        <v>0</v>
      </c>
      <c r="D195">
        <v>100</v>
      </c>
      <c r="E195">
        <v>314</v>
      </c>
      <c r="F195">
        <v>1</v>
      </c>
      <c r="G195" s="1">
        <v>43679.441331018519</v>
      </c>
      <c r="H195" t="s">
        <v>264</v>
      </c>
      <c r="I195" t="s">
        <v>61</v>
      </c>
      <c r="J195" t="s">
        <v>62</v>
      </c>
      <c r="K195">
        <v>1</v>
      </c>
      <c r="M195">
        <v>22</v>
      </c>
      <c r="N195">
        <v>1</v>
      </c>
      <c r="O195">
        <v>4</v>
      </c>
      <c r="P195">
        <v>1</v>
      </c>
      <c r="Q195">
        <v>1</v>
      </c>
      <c r="S195">
        <v>3</v>
      </c>
      <c r="T195">
        <v>4</v>
      </c>
      <c r="U195">
        <v>5</v>
      </c>
      <c r="V195">
        <v>5</v>
      </c>
      <c r="W195">
        <v>3</v>
      </c>
      <c r="X195">
        <v>3</v>
      </c>
      <c r="Y195">
        <v>3</v>
      </c>
      <c r="Z195">
        <v>5</v>
      </c>
      <c r="AA195">
        <v>5</v>
      </c>
      <c r="AB195">
        <v>1</v>
      </c>
      <c r="AC195">
        <v>2</v>
      </c>
      <c r="AD195">
        <v>3</v>
      </c>
      <c r="AE195">
        <v>2</v>
      </c>
      <c r="AF195">
        <v>1</v>
      </c>
      <c r="AG195">
        <v>2</v>
      </c>
      <c r="AH195">
        <v>2</v>
      </c>
      <c r="AI195">
        <v>1</v>
      </c>
      <c r="AJ195">
        <v>1</v>
      </c>
      <c r="AK195">
        <v>1</v>
      </c>
      <c r="AL195">
        <v>1</v>
      </c>
      <c r="AM195">
        <v>5</v>
      </c>
      <c r="AN195">
        <v>1</v>
      </c>
      <c r="AO195">
        <v>2</v>
      </c>
      <c r="AP195">
        <v>1</v>
      </c>
      <c r="AQ195">
        <v>2</v>
      </c>
      <c r="AR195">
        <v>2</v>
      </c>
      <c r="AS195">
        <v>4</v>
      </c>
      <c r="AT195">
        <v>2</v>
      </c>
      <c r="AU195">
        <v>3</v>
      </c>
      <c r="AV195">
        <v>5</v>
      </c>
      <c r="AW195">
        <v>2</v>
      </c>
      <c r="AX195">
        <v>2</v>
      </c>
      <c r="AY195">
        <v>4</v>
      </c>
      <c r="AZ195">
        <v>4</v>
      </c>
      <c r="BA195">
        <v>2</v>
      </c>
      <c r="BB195">
        <v>4</v>
      </c>
      <c r="BC195">
        <v>0</v>
      </c>
      <c r="BD195">
        <v>5</v>
      </c>
      <c r="BE195">
        <v>5</v>
      </c>
      <c r="BF195">
        <f t="shared" si="23"/>
        <v>165.1</v>
      </c>
      <c r="BH195">
        <v>0</v>
      </c>
      <c r="BI195">
        <v>0</v>
      </c>
      <c r="BJ195">
        <v>118</v>
      </c>
      <c r="BK195">
        <f t="shared" si="22"/>
        <v>53.572000000000003</v>
      </c>
    </row>
    <row r="196" spans="1:63">
      <c r="A196" s="1">
        <v>43679.437731481485</v>
      </c>
      <c r="B196" s="1">
        <v>43679.442465277774</v>
      </c>
      <c r="C196">
        <v>0</v>
      </c>
      <c r="D196">
        <v>100</v>
      </c>
      <c r="E196">
        <v>409</v>
      </c>
      <c r="F196">
        <v>1</v>
      </c>
      <c r="G196" s="1">
        <v>43679.442476851851</v>
      </c>
      <c r="H196" t="s">
        <v>265</v>
      </c>
      <c r="I196" t="s">
        <v>61</v>
      </c>
      <c r="J196" t="s">
        <v>62</v>
      </c>
      <c r="K196">
        <v>1</v>
      </c>
      <c r="M196">
        <v>27</v>
      </c>
      <c r="N196">
        <v>1</v>
      </c>
      <c r="O196">
        <v>4</v>
      </c>
      <c r="P196">
        <v>1</v>
      </c>
      <c r="Q196">
        <v>3</v>
      </c>
      <c r="S196">
        <v>2</v>
      </c>
      <c r="T196">
        <v>5</v>
      </c>
      <c r="U196">
        <v>5</v>
      </c>
      <c r="V196">
        <v>5</v>
      </c>
      <c r="W196">
        <v>4</v>
      </c>
      <c r="X196">
        <v>5</v>
      </c>
      <c r="Y196">
        <v>5</v>
      </c>
      <c r="Z196">
        <v>5</v>
      </c>
      <c r="AA196">
        <v>5</v>
      </c>
      <c r="AB196">
        <v>1</v>
      </c>
      <c r="AC196">
        <v>1</v>
      </c>
      <c r="AD196">
        <v>5</v>
      </c>
      <c r="AE196">
        <v>5</v>
      </c>
      <c r="AF196">
        <v>1</v>
      </c>
      <c r="AG196">
        <v>5</v>
      </c>
      <c r="AH196">
        <v>1</v>
      </c>
      <c r="AI196">
        <v>5</v>
      </c>
      <c r="AJ196">
        <v>1</v>
      </c>
      <c r="AK196">
        <v>2</v>
      </c>
      <c r="AL196">
        <v>2</v>
      </c>
      <c r="AM196">
        <v>4</v>
      </c>
      <c r="AN196">
        <v>3</v>
      </c>
      <c r="AO196">
        <v>1</v>
      </c>
      <c r="AP196">
        <v>1</v>
      </c>
      <c r="AQ196">
        <v>2</v>
      </c>
      <c r="AR196">
        <v>4</v>
      </c>
      <c r="AS196">
        <v>4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0</v>
      </c>
      <c r="BD196">
        <v>9.5</v>
      </c>
      <c r="BE196">
        <v>5</v>
      </c>
      <c r="BF196">
        <f t="shared" si="23"/>
        <v>176.53</v>
      </c>
      <c r="BH196">
        <v>0</v>
      </c>
      <c r="BI196">
        <v>0</v>
      </c>
      <c r="BJ196">
        <v>239</v>
      </c>
      <c r="BK196">
        <f t="shared" si="22"/>
        <v>108.506</v>
      </c>
    </row>
    <row r="197" spans="1:63">
      <c r="A197" s="1">
        <v>43679.440347222226</v>
      </c>
      <c r="B197" s="1">
        <v>43679.442754629628</v>
      </c>
      <c r="C197">
        <v>0</v>
      </c>
      <c r="D197">
        <v>100</v>
      </c>
      <c r="E197">
        <v>208</v>
      </c>
      <c r="F197">
        <v>1</v>
      </c>
      <c r="G197" s="1">
        <v>43679.442766203705</v>
      </c>
      <c r="H197" t="s">
        <v>266</v>
      </c>
      <c r="I197" t="s">
        <v>61</v>
      </c>
      <c r="J197" t="s">
        <v>62</v>
      </c>
      <c r="K197">
        <v>1</v>
      </c>
      <c r="M197">
        <v>18</v>
      </c>
      <c r="N197">
        <v>1</v>
      </c>
      <c r="O197">
        <v>4</v>
      </c>
      <c r="P197">
        <v>1</v>
      </c>
      <c r="Q197">
        <v>4</v>
      </c>
      <c r="S197">
        <v>2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</v>
      </c>
      <c r="Z197">
        <v>5</v>
      </c>
      <c r="AA197">
        <v>5</v>
      </c>
      <c r="AB197">
        <v>2</v>
      </c>
      <c r="AC197">
        <v>3</v>
      </c>
      <c r="AD197">
        <v>3</v>
      </c>
      <c r="AE197">
        <v>3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1</v>
      </c>
      <c r="AM197">
        <v>2</v>
      </c>
      <c r="AN197">
        <v>2</v>
      </c>
      <c r="AO197">
        <v>2</v>
      </c>
      <c r="AP197">
        <v>2</v>
      </c>
      <c r="AQ197">
        <v>2</v>
      </c>
      <c r="AR197">
        <v>2</v>
      </c>
      <c r="AS197">
        <v>4</v>
      </c>
      <c r="AT197">
        <v>5</v>
      </c>
      <c r="AU197">
        <v>3</v>
      </c>
      <c r="AV197">
        <v>4</v>
      </c>
      <c r="AW197">
        <v>3</v>
      </c>
      <c r="AX197">
        <v>2</v>
      </c>
      <c r="AY197">
        <v>2</v>
      </c>
      <c r="AZ197">
        <v>5</v>
      </c>
      <c r="BA197">
        <v>1</v>
      </c>
      <c r="BB197">
        <v>3</v>
      </c>
      <c r="BC197">
        <v>0</v>
      </c>
      <c r="BD197">
        <v>6</v>
      </c>
      <c r="BE197">
        <v>5</v>
      </c>
      <c r="BF197">
        <f t="shared" si="23"/>
        <v>167.64000000000001</v>
      </c>
      <c r="BH197">
        <v>0</v>
      </c>
      <c r="BI197">
        <v>0</v>
      </c>
      <c r="BJ197">
        <v>140</v>
      </c>
      <c r="BK197">
        <f t="shared" si="22"/>
        <v>63.56</v>
      </c>
    </row>
    <row r="198" spans="1:63">
      <c r="A198" s="1">
        <v>43679.438761574071</v>
      </c>
      <c r="B198" s="1">
        <v>43679.443298611113</v>
      </c>
      <c r="C198">
        <v>0</v>
      </c>
      <c r="D198">
        <v>100</v>
      </c>
      <c r="E198">
        <v>392</v>
      </c>
      <c r="F198">
        <v>1</v>
      </c>
      <c r="G198" s="1">
        <v>43679.443310185183</v>
      </c>
      <c r="H198" t="s">
        <v>267</v>
      </c>
      <c r="I198" t="s">
        <v>61</v>
      </c>
      <c r="J198" t="s">
        <v>62</v>
      </c>
      <c r="K198">
        <v>1</v>
      </c>
      <c r="M198">
        <v>19</v>
      </c>
      <c r="N198">
        <v>1</v>
      </c>
      <c r="O198">
        <v>4</v>
      </c>
      <c r="P198">
        <v>1</v>
      </c>
      <c r="Q198">
        <v>1</v>
      </c>
      <c r="S198">
        <v>5</v>
      </c>
      <c r="T198">
        <v>2</v>
      </c>
      <c r="U198">
        <v>3</v>
      </c>
      <c r="V198">
        <v>2</v>
      </c>
      <c r="W198">
        <v>2</v>
      </c>
      <c r="X198">
        <v>2</v>
      </c>
      <c r="Y198">
        <v>2</v>
      </c>
      <c r="Z198">
        <v>4</v>
      </c>
      <c r="AA198">
        <v>3</v>
      </c>
      <c r="AB198">
        <v>2</v>
      </c>
      <c r="AC198">
        <v>4</v>
      </c>
      <c r="AD198">
        <v>2</v>
      </c>
      <c r="AE198">
        <v>1</v>
      </c>
      <c r="AF198">
        <v>2</v>
      </c>
      <c r="AG198">
        <v>1</v>
      </c>
      <c r="AH198">
        <v>3</v>
      </c>
      <c r="AI198">
        <v>4</v>
      </c>
      <c r="AJ198">
        <v>2</v>
      </c>
      <c r="AK198">
        <v>2</v>
      </c>
      <c r="AL198">
        <v>3</v>
      </c>
      <c r="AM198">
        <v>3</v>
      </c>
      <c r="AN198">
        <v>3</v>
      </c>
      <c r="AO198">
        <v>2</v>
      </c>
      <c r="AP198">
        <v>2</v>
      </c>
      <c r="AQ198">
        <v>2</v>
      </c>
      <c r="AR198">
        <v>4</v>
      </c>
      <c r="AS198">
        <v>3</v>
      </c>
      <c r="AT198">
        <v>5</v>
      </c>
      <c r="AU198">
        <v>5</v>
      </c>
      <c r="AV198">
        <v>5</v>
      </c>
      <c r="AW198">
        <v>5</v>
      </c>
      <c r="AX198">
        <v>4</v>
      </c>
      <c r="AY198">
        <v>4</v>
      </c>
      <c r="AZ198">
        <v>4</v>
      </c>
      <c r="BA198">
        <v>5</v>
      </c>
      <c r="BB198">
        <v>5</v>
      </c>
      <c r="BC198">
        <v>0</v>
      </c>
      <c r="BD198">
        <v>2</v>
      </c>
      <c r="BE198">
        <v>5</v>
      </c>
      <c r="BF198">
        <f t="shared" si="23"/>
        <v>157.48000000000002</v>
      </c>
      <c r="BH198">
        <v>0</v>
      </c>
      <c r="BI198">
        <v>0</v>
      </c>
      <c r="BJ198">
        <v>145</v>
      </c>
      <c r="BK198">
        <f t="shared" si="22"/>
        <v>65.83</v>
      </c>
    </row>
    <row r="199" spans="1:63">
      <c r="A199" s="1">
        <v>43679.441967592589</v>
      </c>
      <c r="B199" s="1">
        <v>43679.444710648146</v>
      </c>
      <c r="C199">
        <v>0</v>
      </c>
      <c r="D199">
        <v>100</v>
      </c>
      <c r="E199">
        <v>237</v>
      </c>
      <c r="F199">
        <v>1</v>
      </c>
      <c r="G199" s="1">
        <v>43679.444722222222</v>
      </c>
      <c r="H199" t="s">
        <v>268</v>
      </c>
      <c r="I199" t="s">
        <v>61</v>
      </c>
      <c r="J199" t="s">
        <v>62</v>
      </c>
      <c r="K199">
        <v>1</v>
      </c>
      <c r="M199">
        <v>22</v>
      </c>
      <c r="N199">
        <v>1</v>
      </c>
      <c r="O199">
        <v>4</v>
      </c>
      <c r="P199">
        <v>1</v>
      </c>
      <c r="Q199">
        <v>1</v>
      </c>
      <c r="S199">
        <v>4</v>
      </c>
      <c r="T199">
        <v>2</v>
      </c>
      <c r="U199">
        <v>2</v>
      </c>
      <c r="V199">
        <v>3</v>
      </c>
      <c r="W199">
        <v>2</v>
      </c>
      <c r="X199">
        <v>2</v>
      </c>
      <c r="Y199">
        <v>4</v>
      </c>
      <c r="Z199">
        <v>2</v>
      </c>
      <c r="AA199">
        <v>3</v>
      </c>
      <c r="AB199">
        <v>3</v>
      </c>
      <c r="AC199">
        <v>5</v>
      </c>
      <c r="AD199">
        <v>1</v>
      </c>
      <c r="AE199">
        <v>1</v>
      </c>
      <c r="AF199">
        <v>3</v>
      </c>
      <c r="AG199">
        <v>1</v>
      </c>
      <c r="AH199">
        <v>4</v>
      </c>
      <c r="AI199">
        <v>4</v>
      </c>
      <c r="AJ199">
        <v>2</v>
      </c>
      <c r="AK199">
        <v>2</v>
      </c>
      <c r="AL199">
        <v>2</v>
      </c>
      <c r="AM199">
        <v>4</v>
      </c>
      <c r="AN199">
        <v>2</v>
      </c>
      <c r="AO199">
        <v>1</v>
      </c>
      <c r="AP199">
        <v>1</v>
      </c>
      <c r="AQ199">
        <v>2</v>
      </c>
      <c r="AR199">
        <v>2</v>
      </c>
      <c r="AS199">
        <v>5</v>
      </c>
      <c r="AT199">
        <v>5</v>
      </c>
      <c r="AU199">
        <v>2</v>
      </c>
      <c r="AV199">
        <v>4</v>
      </c>
      <c r="AW199">
        <v>4</v>
      </c>
      <c r="AX199">
        <v>2</v>
      </c>
      <c r="AY199">
        <v>3</v>
      </c>
      <c r="AZ199">
        <v>3</v>
      </c>
      <c r="BA199">
        <v>4</v>
      </c>
      <c r="BB199">
        <v>3</v>
      </c>
      <c r="BC199">
        <v>0</v>
      </c>
      <c r="BD199">
        <v>0</v>
      </c>
      <c r="BE199">
        <v>5.3</v>
      </c>
      <c r="BF199">
        <f>(30.48*BE199)+(2.54*3)</f>
        <v>169.16399999999999</v>
      </c>
      <c r="BH199">
        <v>0</v>
      </c>
      <c r="BI199">
        <v>0</v>
      </c>
      <c r="BJ199">
        <v>170</v>
      </c>
      <c r="BK199">
        <f t="shared" ref="BK199:BK262" si="24">BJ199*0.454</f>
        <v>77.180000000000007</v>
      </c>
    </row>
    <row r="200" spans="1:63">
      <c r="A200" s="1">
        <v>43679.438877314817</v>
      </c>
      <c r="B200" s="1">
        <v>43679.444988425923</v>
      </c>
      <c r="C200">
        <v>0</v>
      </c>
      <c r="D200">
        <v>100</v>
      </c>
      <c r="E200">
        <v>527</v>
      </c>
      <c r="F200">
        <v>1</v>
      </c>
      <c r="G200" s="1">
        <v>43679.445</v>
      </c>
      <c r="H200" t="s">
        <v>269</v>
      </c>
      <c r="I200" t="s">
        <v>61</v>
      </c>
      <c r="J200" t="s">
        <v>62</v>
      </c>
      <c r="K200">
        <v>1</v>
      </c>
      <c r="M200">
        <v>18</v>
      </c>
      <c r="N200">
        <v>1</v>
      </c>
      <c r="O200">
        <v>4</v>
      </c>
      <c r="P200">
        <v>1</v>
      </c>
      <c r="Q200">
        <v>1</v>
      </c>
      <c r="S200">
        <v>4</v>
      </c>
      <c r="T200">
        <v>3</v>
      </c>
      <c r="U200">
        <v>3</v>
      </c>
      <c r="V200">
        <v>3</v>
      </c>
      <c r="W200">
        <v>2</v>
      </c>
      <c r="X200">
        <v>2</v>
      </c>
      <c r="Y200">
        <v>4</v>
      </c>
      <c r="Z200">
        <v>3</v>
      </c>
      <c r="AA200">
        <v>2</v>
      </c>
      <c r="AB200">
        <v>4</v>
      </c>
      <c r="AC200">
        <v>4</v>
      </c>
      <c r="AD200">
        <v>1</v>
      </c>
      <c r="AE200">
        <v>1</v>
      </c>
      <c r="AF200">
        <v>4</v>
      </c>
      <c r="AG200">
        <v>1</v>
      </c>
      <c r="AH200">
        <v>4</v>
      </c>
      <c r="AI200">
        <v>4</v>
      </c>
      <c r="AJ200">
        <v>3</v>
      </c>
      <c r="AK200">
        <v>2</v>
      </c>
      <c r="AL200">
        <v>4</v>
      </c>
      <c r="AM200">
        <v>3</v>
      </c>
      <c r="AN200">
        <v>4</v>
      </c>
      <c r="AO200">
        <v>1</v>
      </c>
      <c r="AP200">
        <v>4</v>
      </c>
      <c r="AQ200">
        <v>2</v>
      </c>
      <c r="AR200">
        <v>2</v>
      </c>
      <c r="AS200">
        <v>4</v>
      </c>
      <c r="AT200">
        <v>5</v>
      </c>
      <c r="AU200">
        <v>3</v>
      </c>
      <c r="AV200">
        <v>5</v>
      </c>
      <c r="AW200">
        <v>3</v>
      </c>
      <c r="AX200">
        <v>4</v>
      </c>
      <c r="AY200">
        <v>4</v>
      </c>
      <c r="AZ200">
        <v>5</v>
      </c>
      <c r="BA200">
        <v>5</v>
      </c>
      <c r="BB200">
        <v>5</v>
      </c>
      <c r="BC200">
        <v>0</v>
      </c>
      <c r="BD200">
        <v>5</v>
      </c>
      <c r="BE200">
        <v>5</v>
      </c>
      <c r="BF200">
        <f t="shared" si="23"/>
        <v>165.1</v>
      </c>
      <c r="BH200">
        <v>0</v>
      </c>
      <c r="BI200">
        <v>0</v>
      </c>
      <c r="BJ200">
        <v>125</v>
      </c>
      <c r="BK200">
        <f t="shared" si="24"/>
        <v>56.75</v>
      </c>
    </row>
    <row r="201" spans="1:63">
      <c r="A201" s="1">
        <v>43679.43818287037</v>
      </c>
      <c r="B201" s="1">
        <v>43679.445185185185</v>
      </c>
      <c r="C201">
        <v>0</v>
      </c>
      <c r="D201">
        <v>100</v>
      </c>
      <c r="E201">
        <v>605</v>
      </c>
      <c r="F201">
        <v>1</v>
      </c>
      <c r="G201" s="1">
        <v>43679.445196759261</v>
      </c>
      <c r="H201" t="s">
        <v>270</v>
      </c>
      <c r="I201" t="s">
        <v>61</v>
      </c>
      <c r="J201" t="s">
        <v>62</v>
      </c>
      <c r="K201">
        <v>1</v>
      </c>
      <c r="M201">
        <v>48</v>
      </c>
      <c r="N201">
        <v>1</v>
      </c>
      <c r="O201">
        <v>4</v>
      </c>
      <c r="P201">
        <v>1</v>
      </c>
      <c r="Q201">
        <v>1</v>
      </c>
      <c r="S201">
        <v>4</v>
      </c>
      <c r="T201">
        <v>2</v>
      </c>
      <c r="U201">
        <v>2</v>
      </c>
      <c r="V201">
        <v>1</v>
      </c>
      <c r="W201">
        <v>1</v>
      </c>
      <c r="X201">
        <v>1</v>
      </c>
      <c r="Y201">
        <v>2</v>
      </c>
      <c r="Z201">
        <v>3</v>
      </c>
      <c r="AA201">
        <v>1</v>
      </c>
      <c r="AB201">
        <v>3</v>
      </c>
      <c r="AC201">
        <v>2</v>
      </c>
      <c r="AD201">
        <v>1</v>
      </c>
      <c r="AE201">
        <v>1</v>
      </c>
      <c r="AF201">
        <v>5</v>
      </c>
      <c r="AG201">
        <v>1</v>
      </c>
      <c r="AH201">
        <v>5</v>
      </c>
      <c r="AI201">
        <v>3</v>
      </c>
      <c r="AJ201">
        <v>1</v>
      </c>
      <c r="AK201">
        <v>3</v>
      </c>
      <c r="AL201">
        <v>5</v>
      </c>
      <c r="AM201">
        <v>1</v>
      </c>
      <c r="AN201">
        <v>4</v>
      </c>
      <c r="AO201">
        <v>1</v>
      </c>
      <c r="AP201">
        <v>4</v>
      </c>
      <c r="AQ201">
        <v>3</v>
      </c>
      <c r="AR201">
        <v>5</v>
      </c>
      <c r="AS201">
        <v>1</v>
      </c>
      <c r="AT201">
        <v>5</v>
      </c>
      <c r="AU201">
        <v>4</v>
      </c>
      <c r="AV201">
        <v>5</v>
      </c>
      <c r="AW201">
        <v>5</v>
      </c>
      <c r="AX201">
        <v>5</v>
      </c>
      <c r="AY201">
        <v>3</v>
      </c>
      <c r="AZ201">
        <v>5</v>
      </c>
      <c r="BA201">
        <v>5</v>
      </c>
      <c r="BB201">
        <v>4</v>
      </c>
      <c r="BC201">
        <v>0</v>
      </c>
      <c r="BD201">
        <v>1</v>
      </c>
      <c r="BE201">
        <v>5</v>
      </c>
      <c r="BF201">
        <f t="shared" si="23"/>
        <v>154.94</v>
      </c>
      <c r="BH201">
        <v>0</v>
      </c>
      <c r="BI201">
        <v>0</v>
      </c>
      <c r="BJ201">
        <v>108</v>
      </c>
      <c r="BK201">
        <f t="shared" si="24"/>
        <v>49.032000000000004</v>
      </c>
    </row>
    <row r="202" spans="1:63">
      <c r="A202" s="1">
        <v>43679.441840277781</v>
      </c>
      <c r="B202" s="1">
        <v>43679.445752314816</v>
      </c>
      <c r="C202">
        <v>0</v>
      </c>
      <c r="D202">
        <v>100</v>
      </c>
      <c r="E202">
        <v>337</v>
      </c>
      <c r="F202">
        <v>1</v>
      </c>
      <c r="G202" s="1">
        <v>43679.445763888885</v>
      </c>
      <c r="H202" t="s">
        <v>271</v>
      </c>
      <c r="I202" t="s">
        <v>61</v>
      </c>
      <c r="J202" t="s">
        <v>62</v>
      </c>
      <c r="K202">
        <v>1</v>
      </c>
      <c r="M202">
        <v>23</v>
      </c>
      <c r="N202">
        <v>1</v>
      </c>
      <c r="O202">
        <v>4</v>
      </c>
      <c r="P202">
        <v>1</v>
      </c>
      <c r="Q202">
        <v>1</v>
      </c>
      <c r="S202">
        <v>4</v>
      </c>
      <c r="T202">
        <v>2</v>
      </c>
      <c r="U202">
        <v>5</v>
      </c>
      <c r="V202">
        <v>1</v>
      </c>
      <c r="W202">
        <v>1</v>
      </c>
      <c r="X202">
        <v>1</v>
      </c>
      <c r="Y202">
        <v>1</v>
      </c>
      <c r="Z202">
        <v>2</v>
      </c>
      <c r="AA202">
        <v>3</v>
      </c>
      <c r="AB202">
        <v>4</v>
      </c>
      <c r="AC202">
        <v>5</v>
      </c>
      <c r="AD202">
        <v>2</v>
      </c>
      <c r="AE202">
        <v>1</v>
      </c>
      <c r="AF202">
        <v>3</v>
      </c>
      <c r="AG202">
        <v>1</v>
      </c>
      <c r="AH202">
        <v>3</v>
      </c>
      <c r="AI202">
        <v>2</v>
      </c>
      <c r="AJ202">
        <v>4</v>
      </c>
      <c r="AK202">
        <v>2</v>
      </c>
      <c r="AL202">
        <v>1</v>
      </c>
      <c r="AM202">
        <v>2</v>
      </c>
      <c r="AN202">
        <v>2</v>
      </c>
      <c r="AO202">
        <v>1</v>
      </c>
      <c r="AP202">
        <v>2</v>
      </c>
      <c r="AQ202">
        <v>2</v>
      </c>
      <c r="AR202">
        <v>4</v>
      </c>
      <c r="AS202">
        <v>5</v>
      </c>
      <c r="AT202">
        <v>5</v>
      </c>
      <c r="AU202">
        <v>3</v>
      </c>
      <c r="AV202">
        <v>3</v>
      </c>
      <c r="AW202">
        <v>3</v>
      </c>
      <c r="AX202">
        <v>5</v>
      </c>
      <c r="AY202">
        <v>4</v>
      </c>
      <c r="AZ202">
        <v>5</v>
      </c>
      <c r="BA202">
        <v>4</v>
      </c>
      <c r="BB202">
        <v>3</v>
      </c>
      <c r="BC202">
        <v>0</v>
      </c>
      <c r="BD202">
        <v>62</v>
      </c>
      <c r="BF202">
        <f>BD202*2.54</f>
        <v>157.47999999999999</v>
      </c>
      <c r="BH202">
        <v>0</v>
      </c>
      <c r="BI202">
        <v>0</v>
      </c>
      <c r="BJ202">
        <v>120</v>
      </c>
      <c r="BK202">
        <f t="shared" si="24"/>
        <v>54.480000000000004</v>
      </c>
    </row>
    <row r="203" spans="1:63">
      <c r="A203" s="1">
        <v>43679.439525462964</v>
      </c>
      <c r="B203" s="1">
        <v>43679.445763888885</v>
      </c>
      <c r="C203">
        <v>0</v>
      </c>
      <c r="D203">
        <v>100</v>
      </c>
      <c r="E203">
        <v>539</v>
      </c>
      <c r="F203">
        <v>1</v>
      </c>
      <c r="G203" s="1">
        <v>43679.445775462962</v>
      </c>
      <c r="H203" t="s">
        <v>272</v>
      </c>
      <c r="I203" t="s">
        <v>61</v>
      </c>
      <c r="J203" t="s">
        <v>62</v>
      </c>
      <c r="K203">
        <v>1</v>
      </c>
      <c r="M203">
        <v>43</v>
      </c>
      <c r="N203">
        <v>1</v>
      </c>
      <c r="O203">
        <v>4</v>
      </c>
      <c r="P203">
        <v>1</v>
      </c>
      <c r="Q203">
        <v>1</v>
      </c>
      <c r="S203">
        <v>3</v>
      </c>
      <c r="T203">
        <v>2</v>
      </c>
      <c r="U203">
        <v>1</v>
      </c>
      <c r="V203">
        <v>2</v>
      </c>
      <c r="W203">
        <v>1</v>
      </c>
      <c r="X203">
        <v>2</v>
      </c>
      <c r="Y203">
        <v>2</v>
      </c>
      <c r="Z203">
        <v>2</v>
      </c>
      <c r="AA203">
        <v>2</v>
      </c>
      <c r="AB203">
        <v>4</v>
      </c>
      <c r="AC203">
        <v>3</v>
      </c>
      <c r="AD203">
        <v>2</v>
      </c>
      <c r="AE203">
        <v>1</v>
      </c>
      <c r="AF203">
        <v>4</v>
      </c>
      <c r="AG203">
        <v>1</v>
      </c>
      <c r="AH203">
        <v>4</v>
      </c>
      <c r="AI203">
        <v>4</v>
      </c>
      <c r="AJ203">
        <v>4</v>
      </c>
      <c r="AK203">
        <v>2</v>
      </c>
      <c r="AL203">
        <v>4</v>
      </c>
      <c r="AM203">
        <v>2</v>
      </c>
      <c r="AN203">
        <v>2</v>
      </c>
      <c r="AO203">
        <v>1</v>
      </c>
      <c r="AP203">
        <v>2</v>
      </c>
      <c r="AQ203">
        <v>3</v>
      </c>
      <c r="AR203">
        <v>2</v>
      </c>
      <c r="AS203">
        <v>2</v>
      </c>
      <c r="AT203">
        <v>5</v>
      </c>
      <c r="AU203">
        <v>5</v>
      </c>
      <c r="AV203">
        <v>5</v>
      </c>
      <c r="AW203">
        <v>5</v>
      </c>
      <c r="AX203">
        <v>5</v>
      </c>
      <c r="AY203">
        <v>4</v>
      </c>
      <c r="AZ203">
        <v>5</v>
      </c>
      <c r="BA203">
        <v>5</v>
      </c>
      <c r="BB203">
        <v>5</v>
      </c>
      <c r="BC203">
        <v>0</v>
      </c>
      <c r="BD203">
        <v>3</v>
      </c>
      <c r="BE203">
        <v>5</v>
      </c>
      <c r="BF203">
        <f t="shared" si="23"/>
        <v>160.02000000000001</v>
      </c>
      <c r="BH203">
        <v>0</v>
      </c>
      <c r="BI203">
        <v>0</v>
      </c>
      <c r="BJ203">
        <v>117</v>
      </c>
      <c r="BK203">
        <f t="shared" si="24"/>
        <v>53.118000000000002</v>
      </c>
    </row>
    <row r="204" spans="1:63">
      <c r="A204" s="1">
        <v>43679.443379629629</v>
      </c>
      <c r="B204" s="1">
        <v>43679.446238425924</v>
      </c>
      <c r="C204">
        <v>0</v>
      </c>
      <c r="D204">
        <v>100</v>
      </c>
      <c r="E204">
        <v>246</v>
      </c>
      <c r="F204">
        <v>1</v>
      </c>
      <c r="G204" s="1">
        <v>43679.446238425924</v>
      </c>
      <c r="H204" t="s">
        <v>273</v>
      </c>
      <c r="I204" t="s">
        <v>61</v>
      </c>
      <c r="J204" t="s">
        <v>62</v>
      </c>
      <c r="K204">
        <v>1</v>
      </c>
      <c r="M204">
        <v>26</v>
      </c>
      <c r="N204">
        <v>1</v>
      </c>
      <c r="O204">
        <v>4</v>
      </c>
      <c r="P204">
        <v>1</v>
      </c>
      <c r="Q204">
        <v>3</v>
      </c>
      <c r="S204">
        <v>4</v>
      </c>
      <c r="T204">
        <v>2</v>
      </c>
      <c r="U204">
        <v>3</v>
      </c>
      <c r="V204">
        <v>3</v>
      </c>
      <c r="W204">
        <v>2</v>
      </c>
      <c r="X204">
        <v>2</v>
      </c>
      <c r="Y204">
        <v>3</v>
      </c>
      <c r="Z204">
        <v>5</v>
      </c>
      <c r="AA204">
        <v>3</v>
      </c>
      <c r="AB204">
        <v>2</v>
      </c>
      <c r="AC204">
        <v>4</v>
      </c>
      <c r="AD204">
        <v>1</v>
      </c>
      <c r="AE204">
        <v>1</v>
      </c>
      <c r="AF204">
        <v>4</v>
      </c>
      <c r="AG204">
        <v>1</v>
      </c>
      <c r="AH204">
        <v>4</v>
      </c>
      <c r="AI204">
        <v>3</v>
      </c>
      <c r="AJ204">
        <v>2</v>
      </c>
      <c r="AK204">
        <v>2</v>
      </c>
      <c r="AL204">
        <v>3</v>
      </c>
      <c r="AM204">
        <v>5</v>
      </c>
      <c r="AN204">
        <v>1</v>
      </c>
      <c r="AO204">
        <v>2</v>
      </c>
      <c r="AP204">
        <v>2</v>
      </c>
      <c r="AQ204">
        <v>2</v>
      </c>
      <c r="AR204">
        <v>1</v>
      </c>
      <c r="AS204">
        <v>5</v>
      </c>
      <c r="AT204">
        <v>5</v>
      </c>
      <c r="AU204">
        <v>4</v>
      </c>
      <c r="AV204">
        <v>4</v>
      </c>
      <c r="AW204">
        <v>4</v>
      </c>
      <c r="AX204">
        <v>4</v>
      </c>
      <c r="AY204">
        <v>4</v>
      </c>
      <c r="AZ204">
        <v>4</v>
      </c>
      <c r="BA204">
        <v>5</v>
      </c>
      <c r="BB204">
        <v>5</v>
      </c>
      <c r="BC204">
        <v>0</v>
      </c>
      <c r="BD204">
        <v>2</v>
      </c>
      <c r="BE204">
        <v>5</v>
      </c>
      <c r="BF204">
        <f t="shared" si="23"/>
        <v>157.48000000000002</v>
      </c>
      <c r="BH204">
        <v>0</v>
      </c>
      <c r="BI204">
        <v>0</v>
      </c>
      <c r="BJ204">
        <v>110</v>
      </c>
      <c r="BK204">
        <f t="shared" si="24"/>
        <v>49.940000000000005</v>
      </c>
    </row>
    <row r="205" spans="1:63">
      <c r="A205" s="1">
        <v>43679.441944444443</v>
      </c>
      <c r="B205" s="1">
        <v>43679.446319444447</v>
      </c>
      <c r="C205">
        <v>0</v>
      </c>
      <c r="D205">
        <v>100</v>
      </c>
      <c r="E205">
        <v>377</v>
      </c>
      <c r="F205">
        <v>1</v>
      </c>
      <c r="G205" s="1">
        <v>43679.446319444447</v>
      </c>
      <c r="H205" t="s">
        <v>274</v>
      </c>
      <c r="I205" t="s">
        <v>61</v>
      </c>
      <c r="J205" t="s">
        <v>62</v>
      </c>
      <c r="K205">
        <v>1</v>
      </c>
      <c r="M205">
        <v>32</v>
      </c>
      <c r="N205">
        <v>1</v>
      </c>
      <c r="O205">
        <v>4</v>
      </c>
      <c r="P205">
        <v>1</v>
      </c>
      <c r="Q205">
        <v>1</v>
      </c>
      <c r="S205">
        <v>4</v>
      </c>
      <c r="T205">
        <v>3</v>
      </c>
      <c r="U205">
        <v>3</v>
      </c>
      <c r="V205">
        <v>3</v>
      </c>
      <c r="W205">
        <v>2</v>
      </c>
      <c r="X205">
        <v>2</v>
      </c>
      <c r="Y205">
        <v>4</v>
      </c>
      <c r="Z205">
        <v>5</v>
      </c>
      <c r="AA205">
        <v>5</v>
      </c>
      <c r="AB205">
        <v>1</v>
      </c>
      <c r="AC205">
        <v>3</v>
      </c>
      <c r="AD205">
        <v>3</v>
      </c>
      <c r="AE205">
        <v>3</v>
      </c>
      <c r="AF205">
        <v>1</v>
      </c>
      <c r="AG205">
        <v>3</v>
      </c>
      <c r="AH205">
        <v>3</v>
      </c>
      <c r="AI205">
        <v>2</v>
      </c>
      <c r="AJ205">
        <v>2</v>
      </c>
      <c r="AK205">
        <v>2</v>
      </c>
      <c r="AL205">
        <v>2</v>
      </c>
      <c r="AM205">
        <v>4</v>
      </c>
      <c r="AN205">
        <v>1</v>
      </c>
      <c r="AO205">
        <v>2</v>
      </c>
      <c r="AP205">
        <v>2</v>
      </c>
      <c r="AQ205">
        <v>2</v>
      </c>
      <c r="AR205">
        <v>2</v>
      </c>
      <c r="AS205">
        <v>5</v>
      </c>
      <c r="AT205">
        <v>4</v>
      </c>
      <c r="AU205">
        <v>2</v>
      </c>
      <c r="AV205">
        <v>3</v>
      </c>
      <c r="AW205">
        <v>1</v>
      </c>
      <c r="AX205">
        <v>3</v>
      </c>
      <c r="AY205">
        <v>4</v>
      </c>
      <c r="AZ205">
        <v>4</v>
      </c>
      <c r="BA205">
        <v>4</v>
      </c>
      <c r="BB205">
        <v>4</v>
      </c>
      <c r="BC205">
        <v>0</v>
      </c>
      <c r="BD205">
        <v>6</v>
      </c>
      <c r="BE205">
        <v>5</v>
      </c>
      <c r="BF205">
        <f t="shared" si="23"/>
        <v>167.64000000000001</v>
      </c>
      <c r="BH205">
        <v>0</v>
      </c>
      <c r="BI205">
        <v>0</v>
      </c>
      <c r="BJ205">
        <v>157</v>
      </c>
      <c r="BK205">
        <f t="shared" si="24"/>
        <v>71.278000000000006</v>
      </c>
    </row>
    <row r="206" spans="1:63">
      <c r="A206" s="1">
        <v>43679.443182870367</v>
      </c>
      <c r="B206" s="1">
        <v>43679.447256944448</v>
      </c>
      <c r="C206">
        <v>0</v>
      </c>
      <c r="D206">
        <v>100</v>
      </c>
      <c r="E206">
        <v>352</v>
      </c>
      <c r="F206">
        <v>1</v>
      </c>
      <c r="G206" s="1">
        <v>43679.447268518517</v>
      </c>
      <c r="H206" t="s">
        <v>275</v>
      </c>
      <c r="I206" t="s">
        <v>61</v>
      </c>
      <c r="J206" t="s">
        <v>62</v>
      </c>
      <c r="K206">
        <v>1</v>
      </c>
      <c r="M206">
        <v>21</v>
      </c>
      <c r="N206">
        <v>1</v>
      </c>
      <c r="O206">
        <v>4</v>
      </c>
      <c r="P206">
        <v>1</v>
      </c>
      <c r="Q206">
        <v>8</v>
      </c>
      <c r="R206" t="s">
        <v>276</v>
      </c>
      <c r="S206">
        <v>5</v>
      </c>
      <c r="T206">
        <v>3</v>
      </c>
      <c r="U206">
        <v>2</v>
      </c>
      <c r="V206">
        <v>3</v>
      </c>
      <c r="W206">
        <v>2</v>
      </c>
      <c r="X206">
        <v>3</v>
      </c>
      <c r="Y206">
        <v>3</v>
      </c>
      <c r="Z206">
        <v>5</v>
      </c>
      <c r="AA206">
        <v>5</v>
      </c>
      <c r="AB206">
        <v>1</v>
      </c>
      <c r="AC206">
        <v>2</v>
      </c>
      <c r="AD206">
        <v>4</v>
      </c>
      <c r="AE206">
        <v>2</v>
      </c>
      <c r="AF206">
        <v>1</v>
      </c>
      <c r="AG206">
        <v>2</v>
      </c>
      <c r="AH206">
        <v>2</v>
      </c>
      <c r="AI206">
        <v>4</v>
      </c>
      <c r="AJ206">
        <v>3</v>
      </c>
      <c r="AK206">
        <v>3</v>
      </c>
      <c r="AL206">
        <v>3</v>
      </c>
      <c r="AM206">
        <v>2</v>
      </c>
      <c r="AN206">
        <v>2</v>
      </c>
      <c r="AO206">
        <v>1</v>
      </c>
      <c r="AP206">
        <v>1</v>
      </c>
      <c r="AQ206">
        <v>1</v>
      </c>
      <c r="AR206">
        <v>1</v>
      </c>
      <c r="AS206">
        <v>4</v>
      </c>
      <c r="AT206">
        <v>5</v>
      </c>
      <c r="AU206">
        <v>4</v>
      </c>
      <c r="AV206">
        <v>5</v>
      </c>
      <c r="AW206">
        <v>5</v>
      </c>
      <c r="AX206">
        <v>5</v>
      </c>
      <c r="AY206">
        <v>2</v>
      </c>
      <c r="AZ206">
        <v>3</v>
      </c>
      <c r="BA206">
        <v>5</v>
      </c>
      <c r="BB206">
        <v>5</v>
      </c>
      <c r="BC206">
        <v>0</v>
      </c>
      <c r="BD206">
        <v>2</v>
      </c>
      <c r="BE206">
        <v>5</v>
      </c>
      <c r="BF206">
        <f t="shared" si="23"/>
        <v>157.48000000000002</v>
      </c>
      <c r="BH206">
        <v>0</v>
      </c>
      <c r="BI206">
        <v>0</v>
      </c>
      <c r="BJ206">
        <v>130</v>
      </c>
      <c r="BK206">
        <f t="shared" si="24"/>
        <v>59.02</v>
      </c>
    </row>
    <row r="207" spans="1:63">
      <c r="A207" s="1">
        <v>43679.445486111108</v>
      </c>
      <c r="B207" s="1">
        <v>43679.448206018518</v>
      </c>
      <c r="C207">
        <v>0</v>
      </c>
      <c r="D207">
        <v>100</v>
      </c>
      <c r="E207">
        <v>234</v>
      </c>
      <c r="F207">
        <v>1</v>
      </c>
      <c r="G207" s="1">
        <v>43679.448206018518</v>
      </c>
      <c r="H207" t="s">
        <v>277</v>
      </c>
      <c r="I207" t="s">
        <v>61</v>
      </c>
      <c r="J207" t="s">
        <v>62</v>
      </c>
      <c r="K207">
        <v>1</v>
      </c>
      <c r="M207">
        <v>34</v>
      </c>
      <c r="N207">
        <v>1</v>
      </c>
      <c r="O207">
        <v>4</v>
      </c>
      <c r="P207">
        <v>1</v>
      </c>
      <c r="Q207">
        <v>4</v>
      </c>
      <c r="S207">
        <v>2</v>
      </c>
      <c r="T207">
        <v>4</v>
      </c>
      <c r="U207">
        <v>5</v>
      </c>
      <c r="V207">
        <v>4</v>
      </c>
      <c r="W207">
        <v>3</v>
      </c>
      <c r="X207">
        <v>4</v>
      </c>
      <c r="Y207">
        <v>5</v>
      </c>
      <c r="Z207">
        <v>5</v>
      </c>
      <c r="AA207">
        <v>5</v>
      </c>
      <c r="AB207">
        <v>1</v>
      </c>
      <c r="AC207">
        <v>1</v>
      </c>
      <c r="AD207">
        <v>3</v>
      </c>
      <c r="AE207">
        <v>4</v>
      </c>
      <c r="AF207">
        <v>1</v>
      </c>
      <c r="AG207">
        <v>3</v>
      </c>
      <c r="AH207">
        <v>3</v>
      </c>
      <c r="AI207">
        <v>1</v>
      </c>
      <c r="AJ207">
        <v>1</v>
      </c>
      <c r="AK207">
        <v>1</v>
      </c>
      <c r="AL207">
        <v>1</v>
      </c>
      <c r="AM207">
        <v>5</v>
      </c>
      <c r="AN207">
        <v>1</v>
      </c>
      <c r="AO207">
        <v>1</v>
      </c>
      <c r="AP207">
        <v>1</v>
      </c>
      <c r="AQ207">
        <v>1</v>
      </c>
      <c r="AR207">
        <v>2</v>
      </c>
      <c r="AS207">
        <v>5</v>
      </c>
      <c r="AT207">
        <v>4</v>
      </c>
      <c r="AU207">
        <v>2</v>
      </c>
      <c r="AV207">
        <v>2</v>
      </c>
      <c r="AW207">
        <v>1</v>
      </c>
      <c r="AX207">
        <v>1</v>
      </c>
      <c r="AY207">
        <v>1</v>
      </c>
      <c r="AZ207">
        <v>2</v>
      </c>
      <c r="BA207">
        <v>2</v>
      </c>
      <c r="BB207">
        <v>2</v>
      </c>
      <c r="BC207">
        <v>0</v>
      </c>
      <c r="BD207">
        <v>8</v>
      </c>
      <c r="BE207">
        <v>5</v>
      </c>
      <c r="BF207">
        <f t="shared" si="23"/>
        <v>172.72</v>
      </c>
      <c r="BH207">
        <v>0</v>
      </c>
      <c r="BI207">
        <v>0</v>
      </c>
      <c r="BJ207">
        <v>141</v>
      </c>
      <c r="BK207">
        <f t="shared" si="24"/>
        <v>64.013999999999996</v>
      </c>
    </row>
    <row r="208" spans="1:63">
      <c r="A208" s="1">
        <v>43679.445497685185</v>
      </c>
      <c r="B208" s="1">
        <v>43679.448946759258</v>
      </c>
      <c r="C208">
        <v>0</v>
      </c>
      <c r="D208">
        <v>100</v>
      </c>
      <c r="E208">
        <v>298</v>
      </c>
      <c r="F208">
        <v>1</v>
      </c>
      <c r="G208" s="1">
        <v>43679.448958333334</v>
      </c>
      <c r="H208" t="s">
        <v>278</v>
      </c>
      <c r="I208" t="s">
        <v>61</v>
      </c>
      <c r="J208" t="s">
        <v>62</v>
      </c>
      <c r="K208">
        <v>1</v>
      </c>
      <c r="M208">
        <v>27</v>
      </c>
      <c r="N208">
        <v>1</v>
      </c>
      <c r="O208">
        <v>4</v>
      </c>
      <c r="P208">
        <v>1</v>
      </c>
      <c r="Q208">
        <v>1</v>
      </c>
      <c r="S208">
        <v>4</v>
      </c>
      <c r="T208">
        <v>3</v>
      </c>
      <c r="U208">
        <v>3</v>
      </c>
      <c r="V208">
        <v>3</v>
      </c>
      <c r="W208">
        <v>3</v>
      </c>
      <c r="X208">
        <v>3</v>
      </c>
      <c r="Y208">
        <v>4</v>
      </c>
      <c r="Z208">
        <v>4</v>
      </c>
      <c r="AA208">
        <v>5</v>
      </c>
      <c r="AB208">
        <v>2</v>
      </c>
      <c r="AC208">
        <v>2</v>
      </c>
      <c r="AD208">
        <v>5</v>
      </c>
      <c r="AE208">
        <v>2</v>
      </c>
      <c r="AF208">
        <v>1</v>
      </c>
      <c r="AG208">
        <v>2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5</v>
      </c>
      <c r="AN208">
        <v>1</v>
      </c>
      <c r="AO208">
        <v>2</v>
      </c>
      <c r="AP208">
        <v>1</v>
      </c>
      <c r="AQ208">
        <v>2</v>
      </c>
      <c r="AR208">
        <v>2</v>
      </c>
      <c r="AS208">
        <v>4</v>
      </c>
      <c r="AT208">
        <v>4</v>
      </c>
      <c r="AU208">
        <v>3</v>
      </c>
      <c r="AV208">
        <v>4</v>
      </c>
      <c r="AW208">
        <v>3</v>
      </c>
      <c r="AX208">
        <v>4</v>
      </c>
      <c r="AY208">
        <v>4</v>
      </c>
      <c r="AZ208">
        <v>3</v>
      </c>
      <c r="BA208">
        <v>4</v>
      </c>
      <c r="BB208">
        <v>3</v>
      </c>
      <c r="BC208">
        <v>0</v>
      </c>
      <c r="BD208">
        <v>6</v>
      </c>
      <c r="BE208">
        <v>5</v>
      </c>
      <c r="BF208">
        <f t="shared" si="23"/>
        <v>167.64000000000001</v>
      </c>
      <c r="BH208">
        <v>0</v>
      </c>
      <c r="BI208">
        <v>0</v>
      </c>
      <c r="BJ208">
        <v>145</v>
      </c>
      <c r="BK208">
        <f t="shared" si="24"/>
        <v>65.83</v>
      </c>
    </row>
    <row r="209" spans="1:63">
      <c r="A209" s="1">
        <v>43679.442847222221</v>
      </c>
      <c r="B209" s="1">
        <v>43679.449201388888</v>
      </c>
      <c r="C209">
        <v>0</v>
      </c>
      <c r="D209">
        <v>100</v>
      </c>
      <c r="E209">
        <v>548</v>
      </c>
      <c r="F209">
        <v>1</v>
      </c>
      <c r="G209" s="1">
        <v>43679.449212962965</v>
      </c>
      <c r="H209" t="s">
        <v>279</v>
      </c>
      <c r="I209" t="s">
        <v>61</v>
      </c>
      <c r="J209" t="s">
        <v>62</v>
      </c>
      <c r="K209">
        <v>1</v>
      </c>
      <c r="M209">
        <v>20</v>
      </c>
      <c r="N209">
        <v>1</v>
      </c>
      <c r="O209">
        <v>4</v>
      </c>
      <c r="P209">
        <v>1</v>
      </c>
      <c r="Q209">
        <v>1</v>
      </c>
      <c r="S209">
        <v>4</v>
      </c>
      <c r="T209">
        <v>2</v>
      </c>
      <c r="U209">
        <v>3</v>
      </c>
      <c r="V209">
        <v>3</v>
      </c>
      <c r="W209">
        <v>2</v>
      </c>
      <c r="X209">
        <v>3</v>
      </c>
      <c r="Y209">
        <v>2</v>
      </c>
      <c r="Z209">
        <v>3</v>
      </c>
      <c r="AA209">
        <v>3</v>
      </c>
      <c r="AB209">
        <v>2</v>
      </c>
      <c r="AC209">
        <v>3</v>
      </c>
      <c r="AD209">
        <v>1</v>
      </c>
      <c r="AE209">
        <v>1</v>
      </c>
      <c r="AF209">
        <v>2</v>
      </c>
      <c r="AG209">
        <v>1</v>
      </c>
      <c r="AH209">
        <v>3</v>
      </c>
      <c r="AI209">
        <v>4</v>
      </c>
      <c r="AJ209">
        <v>2</v>
      </c>
      <c r="AK209">
        <v>2</v>
      </c>
      <c r="AL209">
        <v>4</v>
      </c>
      <c r="AM209">
        <v>2</v>
      </c>
      <c r="AN209">
        <v>2</v>
      </c>
      <c r="AO209">
        <v>1</v>
      </c>
      <c r="AP209">
        <v>2</v>
      </c>
      <c r="AQ209">
        <v>1</v>
      </c>
      <c r="AR209">
        <v>1</v>
      </c>
      <c r="AS209">
        <v>4</v>
      </c>
      <c r="AT209">
        <v>5</v>
      </c>
      <c r="AU209">
        <v>5</v>
      </c>
      <c r="AV209">
        <v>5</v>
      </c>
      <c r="AW209">
        <v>4</v>
      </c>
      <c r="AX209">
        <v>4</v>
      </c>
      <c r="AY209">
        <v>5</v>
      </c>
      <c r="AZ209">
        <v>5</v>
      </c>
      <c r="BA209">
        <v>4</v>
      </c>
      <c r="BB209">
        <v>5</v>
      </c>
      <c r="BC209">
        <v>0</v>
      </c>
      <c r="BD209">
        <v>63</v>
      </c>
      <c r="BE209">
        <v>0</v>
      </c>
      <c r="BF209">
        <f>BD209*2.54</f>
        <v>160.02000000000001</v>
      </c>
      <c r="BH209">
        <v>0</v>
      </c>
      <c r="BI209">
        <v>0</v>
      </c>
      <c r="BJ209">
        <v>115</v>
      </c>
      <c r="BK209">
        <f t="shared" si="24"/>
        <v>52.21</v>
      </c>
    </row>
    <row r="210" spans="1:63">
      <c r="A210" s="1">
        <v>43679.445474537039</v>
      </c>
      <c r="B210" s="1">
        <v>43679.450266203705</v>
      </c>
      <c r="C210">
        <v>0</v>
      </c>
      <c r="D210">
        <v>100</v>
      </c>
      <c r="E210">
        <v>413</v>
      </c>
      <c r="F210">
        <v>1</v>
      </c>
      <c r="G210" s="1">
        <v>43679.450266203705</v>
      </c>
      <c r="H210" t="s">
        <v>280</v>
      </c>
      <c r="I210" t="s">
        <v>61</v>
      </c>
      <c r="J210" t="s">
        <v>62</v>
      </c>
      <c r="K210">
        <v>1</v>
      </c>
      <c r="M210">
        <v>20</v>
      </c>
      <c r="N210">
        <v>1</v>
      </c>
      <c r="O210">
        <v>4</v>
      </c>
      <c r="P210">
        <v>1</v>
      </c>
      <c r="Q210">
        <v>1</v>
      </c>
      <c r="S210">
        <v>3</v>
      </c>
      <c r="T210">
        <v>5</v>
      </c>
      <c r="U210">
        <v>4</v>
      </c>
      <c r="V210">
        <v>4</v>
      </c>
      <c r="W210">
        <v>3</v>
      </c>
      <c r="X210">
        <v>5</v>
      </c>
      <c r="Y210">
        <v>4</v>
      </c>
      <c r="Z210">
        <v>5</v>
      </c>
      <c r="AA210">
        <v>5</v>
      </c>
      <c r="AB210">
        <v>2</v>
      </c>
      <c r="AC210">
        <v>5</v>
      </c>
      <c r="AD210">
        <v>3</v>
      </c>
      <c r="AE210">
        <v>1</v>
      </c>
      <c r="AF210">
        <v>3</v>
      </c>
      <c r="AG210">
        <v>1</v>
      </c>
      <c r="AH210">
        <v>3</v>
      </c>
      <c r="AI210">
        <v>4</v>
      </c>
      <c r="AJ210">
        <v>1</v>
      </c>
      <c r="AK210">
        <v>2</v>
      </c>
      <c r="AL210">
        <v>2</v>
      </c>
      <c r="AM210">
        <v>4</v>
      </c>
      <c r="AN210">
        <v>2</v>
      </c>
      <c r="AO210">
        <v>1</v>
      </c>
      <c r="AP210">
        <v>1</v>
      </c>
      <c r="AQ210">
        <v>1</v>
      </c>
      <c r="AR210">
        <v>1</v>
      </c>
      <c r="AS210">
        <v>2</v>
      </c>
      <c r="AT210">
        <v>5</v>
      </c>
      <c r="AU210">
        <v>4</v>
      </c>
      <c r="AV210">
        <v>5</v>
      </c>
      <c r="AW210">
        <v>5</v>
      </c>
      <c r="AX210">
        <v>2</v>
      </c>
      <c r="AY210">
        <v>2</v>
      </c>
      <c r="AZ210">
        <v>4</v>
      </c>
      <c r="BA210">
        <v>5</v>
      </c>
      <c r="BB210">
        <v>4</v>
      </c>
      <c r="BC210">
        <v>0</v>
      </c>
      <c r="BD210">
        <v>7</v>
      </c>
      <c r="BE210">
        <v>5</v>
      </c>
      <c r="BF210">
        <f t="shared" si="23"/>
        <v>170.18</v>
      </c>
      <c r="BH210">
        <v>0</v>
      </c>
      <c r="BI210">
        <v>0</v>
      </c>
      <c r="BJ210">
        <v>200</v>
      </c>
      <c r="BK210">
        <f t="shared" si="24"/>
        <v>90.8</v>
      </c>
    </row>
    <row r="211" spans="1:63">
      <c r="A211" s="1">
        <v>43679.447129629632</v>
      </c>
      <c r="B211" s="1">
        <v>43679.45034722222</v>
      </c>
      <c r="C211">
        <v>0</v>
      </c>
      <c r="D211">
        <v>100</v>
      </c>
      <c r="E211">
        <v>278</v>
      </c>
      <c r="F211">
        <v>1</v>
      </c>
      <c r="G211" s="1">
        <v>43679.45034722222</v>
      </c>
      <c r="H211" t="s">
        <v>281</v>
      </c>
      <c r="I211" t="s">
        <v>61</v>
      </c>
      <c r="J211" t="s">
        <v>62</v>
      </c>
      <c r="K211">
        <v>1</v>
      </c>
      <c r="M211">
        <v>30</v>
      </c>
      <c r="N211">
        <v>1</v>
      </c>
      <c r="O211">
        <v>4</v>
      </c>
      <c r="P211">
        <v>1</v>
      </c>
      <c r="Q211">
        <v>2</v>
      </c>
      <c r="S211">
        <v>4</v>
      </c>
      <c r="T211">
        <v>3</v>
      </c>
      <c r="U211">
        <v>3</v>
      </c>
      <c r="V211">
        <v>3</v>
      </c>
      <c r="W211">
        <v>3</v>
      </c>
      <c r="X211">
        <v>4</v>
      </c>
      <c r="Y211">
        <v>2</v>
      </c>
      <c r="Z211">
        <v>5</v>
      </c>
      <c r="AA211">
        <v>5</v>
      </c>
      <c r="AB211">
        <v>1</v>
      </c>
      <c r="AC211">
        <v>2</v>
      </c>
      <c r="AD211">
        <v>2</v>
      </c>
      <c r="AE211">
        <v>5</v>
      </c>
      <c r="AF211">
        <v>2</v>
      </c>
      <c r="AG211">
        <v>5</v>
      </c>
      <c r="AH211">
        <v>2</v>
      </c>
      <c r="AI211">
        <v>5</v>
      </c>
      <c r="AJ211">
        <v>4</v>
      </c>
      <c r="AK211">
        <v>4</v>
      </c>
      <c r="AL211">
        <v>4</v>
      </c>
      <c r="AM211">
        <v>2</v>
      </c>
      <c r="AN211">
        <v>5</v>
      </c>
      <c r="AO211">
        <v>2</v>
      </c>
      <c r="AP211">
        <v>3</v>
      </c>
      <c r="AQ211">
        <v>4</v>
      </c>
      <c r="AR211">
        <v>4</v>
      </c>
      <c r="AS211">
        <v>2</v>
      </c>
      <c r="AT211">
        <v>4</v>
      </c>
      <c r="AU211">
        <v>2</v>
      </c>
      <c r="AV211">
        <v>2</v>
      </c>
      <c r="AW211">
        <v>4</v>
      </c>
      <c r="AX211">
        <v>3</v>
      </c>
      <c r="AY211">
        <v>2</v>
      </c>
      <c r="AZ211">
        <v>3</v>
      </c>
      <c r="BA211">
        <v>4</v>
      </c>
      <c r="BB211">
        <v>4</v>
      </c>
      <c r="BC211">
        <v>0</v>
      </c>
      <c r="BD211">
        <v>8</v>
      </c>
      <c r="BE211">
        <v>5</v>
      </c>
      <c r="BF211">
        <f t="shared" si="23"/>
        <v>172.72</v>
      </c>
      <c r="BH211">
        <v>0</v>
      </c>
      <c r="BI211">
        <v>0</v>
      </c>
      <c r="BJ211">
        <v>223</v>
      </c>
      <c r="BK211">
        <f t="shared" si="24"/>
        <v>101.242</v>
      </c>
    </row>
    <row r="212" spans="1:63">
      <c r="A212" s="1">
        <v>43679.447025462963</v>
      </c>
      <c r="B212" s="1">
        <v>43679.451053240744</v>
      </c>
      <c r="C212">
        <v>0</v>
      </c>
      <c r="D212">
        <v>100</v>
      </c>
      <c r="E212">
        <v>348</v>
      </c>
      <c r="F212">
        <v>1</v>
      </c>
      <c r="G212" s="1">
        <v>43679.451064814813</v>
      </c>
      <c r="H212" t="s">
        <v>282</v>
      </c>
      <c r="I212" t="s">
        <v>61</v>
      </c>
      <c r="J212" t="s">
        <v>62</v>
      </c>
      <c r="K212">
        <v>1</v>
      </c>
      <c r="M212">
        <v>21</v>
      </c>
      <c r="N212">
        <v>1</v>
      </c>
      <c r="O212">
        <v>4</v>
      </c>
      <c r="P212">
        <v>1</v>
      </c>
      <c r="Q212">
        <v>1</v>
      </c>
      <c r="S212">
        <v>3</v>
      </c>
      <c r="T212">
        <v>4</v>
      </c>
      <c r="U212">
        <v>4</v>
      </c>
      <c r="V212">
        <v>3</v>
      </c>
      <c r="W212">
        <v>3</v>
      </c>
      <c r="X212">
        <v>3</v>
      </c>
      <c r="Y212">
        <v>3</v>
      </c>
      <c r="Z212">
        <v>5</v>
      </c>
      <c r="AA212">
        <v>5</v>
      </c>
      <c r="AB212">
        <v>1</v>
      </c>
      <c r="AC212">
        <v>2</v>
      </c>
      <c r="AD212">
        <v>3</v>
      </c>
      <c r="AE212">
        <v>2</v>
      </c>
      <c r="AF212">
        <v>1</v>
      </c>
      <c r="AG212">
        <v>1</v>
      </c>
      <c r="AH212">
        <v>3</v>
      </c>
      <c r="AI212">
        <v>2</v>
      </c>
      <c r="AJ212">
        <v>2</v>
      </c>
      <c r="AK212">
        <v>2</v>
      </c>
      <c r="AL212">
        <v>2</v>
      </c>
      <c r="AM212">
        <v>4</v>
      </c>
      <c r="AN212">
        <v>2</v>
      </c>
      <c r="AO212">
        <v>2</v>
      </c>
      <c r="AP212">
        <v>2</v>
      </c>
      <c r="AQ212">
        <v>2</v>
      </c>
      <c r="AR212">
        <v>2</v>
      </c>
      <c r="AS212">
        <v>4</v>
      </c>
      <c r="AT212">
        <v>3</v>
      </c>
      <c r="AU212">
        <v>3</v>
      </c>
      <c r="AV212">
        <v>3</v>
      </c>
      <c r="AW212">
        <v>3</v>
      </c>
      <c r="AX212">
        <v>3</v>
      </c>
      <c r="AY212">
        <v>3</v>
      </c>
      <c r="AZ212">
        <v>2</v>
      </c>
      <c r="BA212">
        <v>2</v>
      </c>
      <c r="BB212">
        <v>3</v>
      </c>
      <c r="BC212">
        <v>0</v>
      </c>
      <c r="BD212">
        <v>5</v>
      </c>
      <c r="BE212">
        <v>5</v>
      </c>
      <c r="BF212">
        <f t="shared" si="23"/>
        <v>165.1</v>
      </c>
      <c r="BH212">
        <v>0</v>
      </c>
      <c r="BI212">
        <v>0</v>
      </c>
      <c r="BJ212">
        <v>230</v>
      </c>
      <c r="BK212">
        <f t="shared" si="24"/>
        <v>104.42</v>
      </c>
    </row>
    <row r="213" spans="1:63">
      <c r="A213" s="1">
        <v>43679.447708333333</v>
      </c>
      <c r="B213" s="1">
        <v>43679.452094907407</v>
      </c>
      <c r="C213">
        <v>0</v>
      </c>
      <c r="D213">
        <v>100</v>
      </c>
      <c r="E213">
        <v>379</v>
      </c>
      <c r="F213">
        <v>1</v>
      </c>
      <c r="G213" s="1">
        <v>43679.452094907407</v>
      </c>
      <c r="H213" t="s">
        <v>283</v>
      </c>
      <c r="I213" t="s">
        <v>61</v>
      </c>
      <c r="J213" t="s">
        <v>62</v>
      </c>
      <c r="K213">
        <v>1</v>
      </c>
      <c r="M213">
        <v>32</v>
      </c>
      <c r="N213">
        <v>1</v>
      </c>
      <c r="O213">
        <v>4</v>
      </c>
      <c r="P213">
        <v>1</v>
      </c>
      <c r="Q213">
        <v>1</v>
      </c>
      <c r="S213">
        <v>3</v>
      </c>
      <c r="T213">
        <v>5</v>
      </c>
      <c r="U213">
        <v>3</v>
      </c>
      <c r="V213">
        <v>3</v>
      </c>
      <c r="W213">
        <v>1</v>
      </c>
      <c r="X213">
        <v>4</v>
      </c>
      <c r="Y213">
        <v>2</v>
      </c>
      <c r="Z213">
        <v>5</v>
      </c>
      <c r="AA213">
        <v>5</v>
      </c>
      <c r="AB213">
        <v>1</v>
      </c>
      <c r="AC213">
        <v>3</v>
      </c>
      <c r="AD213">
        <v>2</v>
      </c>
      <c r="AE213">
        <v>1</v>
      </c>
      <c r="AF213">
        <v>1</v>
      </c>
      <c r="AG213">
        <v>1</v>
      </c>
      <c r="AH213">
        <v>3</v>
      </c>
      <c r="AI213">
        <v>4</v>
      </c>
      <c r="AJ213">
        <v>3</v>
      </c>
      <c r="AK213">
        <v>1</v>
      </c>
      <c r="AL213">
        <v>3</v>
      </c>
      <c r="AM213">
        <v>4</v>
      </c>
      <c r="AN213">
        <v>2</v>
      </c>
      <c r="AO213">
        <v>3</v>
      </c>
      <c r="AP213">
        <v>2</v>
      </c>
      <c r="AQ213">
        <v>2</v>
      </c>
      <c r="AR213">
        <v>3</v>
      </c>
      <c r="AS213">
        <v>4</v>
      </c>
      <c r="AT213">
        <v>5</v>
      </c>
      <c r="AU213">
        <v>5</v>
      </c>
      <c r="AV213">
        <v>5</v>
      </c>
      <c r="AW213">
        <v>5</v>
      </c>
      <c r="AX213">
        <v>5</v>
      </c>
      <c r="AY213">
        <v>4</v>
      </c>
      <c r="AZ213">
        <v>5</v>
      </c>
      <c r="BA213">
        <v>4</v>
      </c>
      <c r="BB213">
        <v>5</v>
      </c>
      <c r="BC213">
        <v>0</v>
      </c>
      <c r="BD213">
        <v>4</v>
      </c>
      <c r="BE213">
        <v>5</v>
      </c>
      <c r="BF213">
        <f t="shared" si="23"/>
        <v>162.56</v>
      </c>
      <c r="BH213">
        <v>0</v>
      </c>
      <c r="BI213">
        <v>0</v>
      </c>
      <c r="BJ213">
        <v>190</v>
      </c>
      <c r="BK213">
        <f t="shared" si="24"/>
        <v>86.26</v>
      </c>
    </row>
    <row r="214" spans="1:63">
      <c r="A214" s="1">
        <v>43679.448055555556</v>
      </c>
      <c r="B214" s="1">
        <v>43679.452233796299</v>
      </c>
      <c r="C214">
        <v>0</v>
      </c>
      <c r="D214">
        <v>100</v>
      </c>
      <c r="E214">
        <v>361</v>
      </c>
      <c r="F214">
        <v>1</v>
      </c>
      <c r="G214" s="1">
        <v>43679.452233796299</v>
      </c>
      <c r="H214" t="s">
        <v>284</v>
      </c>
      <c r="I214" t="s">
        <v>61</v>
      </c>
      <c r="J214" t="s">
        <v>62</v>
      </c>
      <c r="K214">
        <v>1</v>
      </c>
      <c r="M214">
        <v>19</v>
      </c>
      <c r="N214">
        <v>1</v>
      </c>
      <c r="O214">
        <v>4</v>
      </c>
      <c r="P214">
        <v>1</v>
      </c>
      <c r="Q214">
        <v>4</v>
      </c>
      <c r="S214">
        <v>4</v>
      </c>
      <c r="T214">
        <v>2</v>
      </c>
      <c r="U214">
        <v>3</v>
      </c>
      <c r="V214">
        <v>3</v>
      </c>
      <c r="W214">
        <v>1</v>
      </c>
      <c r="X214">
        <v>1</v>
      </c>
      <c r="Y214">
        <v>2</v>
      </c>
      <c r="Z214">
        <v>3</v>
      </c>
      <c r="AA214">
        <v>3</v>
      </c>
      <c r="AB214">
        <v>3</v>
      </c>
      <c r="AC214">
        <v>3</v>
      </c>
      <c r="AD214">
        <v>2</v>
      </c>
      <c r="AE214">
        <v>2</v>
      </c>
      <c r="AF214">
        <v>3</v>
      </c>
      <c r="AG214">
        <v>1</v>
      </c>
      <c r="AH214">
        <v>3</v>
      </c>
      <c r="AI214">
        <v>3</v>
      </c>
      <c r="AJ214">
        <v>2</v>
      </c>
      <c r="AK214">
        <v>4</v>
      </c>
      <c r="AL214">
        <v>2</v>
      </c>
      <c r="AM214">
        <v>2</v>
      </c>
      <c r="AN214">
        <v>3</v>
      </c>
      <c r="AO214">
        <v>2</v>
      </c>
      <c r="AP214">
        <v>2</v>
      </c>
      <c r="AQ214">
        <v>2</v>
      </c>
      <c r="AR214">
        <v>3</v>
      </c>
      <c r="AS214">
        <v>3</v>
      </c>
      <c r="AT214">
        <v>5</v>
      </c>
      <c r="AU214">
        <v>5</v>
      </c>
      <c r="AV214">
        <v>5</v>
      </c>
      <c r="AW214">
        <v>4</v>
      </c>
      <c r="AX214">
        <v>5</v>
      </c>
      <c r="AY214">
        <v>3</v>
      </c>
      <c r="AZ214">
        <v>5</v>
      </c>
      <c r="BA214">
        <v>4</v>
      </c>
      <c r="BB214">
        <v>4</v>
      </c>
      <c r="BC214">
        <v>0</v>
      </c>
      <c r="BD214">
        <v>0</v>
      </c>
      <c r="BE214">
        <v>5</v>
      </c>
      <c r="BF214">
        <f t="shared" si="23"/>
        <v>152.4</v>
      </c>
      <c r="BH214">
        <v>0</v>
      </c>
      <c r="BI214">
        <v>0</v>
      </c>
      <c r="BJ214">
        <v>98</v>
      </c>
      <c r="BK214">
        <f t="shared" si="24"/>
        <v>44.492000000000004</v>
      </c>
    </row>
    <row r="215" spans="1:63">
      <c r="A215" s="1">
        <v>43679.448958333334</v>
      </c>
      <c r="B215" s="1">
        <v>43679.452893518515</v>
      </c>
      <c r="C215">
        <v>0</v>
      </c>
      <c r="D215">
        <v>100</v>
      </c>
      <c r="E215">
        <v>340</v>
      </c>
      <c r="F215">
        <v>1</v>
      </c>
      <c r="G215" s="1">
        <v>43679.452905092592</v>
      </c>
      <c r="H215" t="s">
        <v>285</v>
      </c>
      <c r="I215" t="s">
        <v>61</v>
      </c>
      <c r="J215" t="s">
        <v>62</v>
      </c>
      <c r="K215">
        <v>1</v>
      </c>
      <c r="M215">
        <v>20</v>
      </c>
      <c r="N215">
        <v>1</v>
      </c>
      <c r="O215">
        <v>4</v>
      </c>
      <c r="P215">
        <v>1</v>
      </c>
      <c r="Q215">
        <v>4</v>
      </c>
      <c r="S215">
        <v>4</v>
      </c>
      <c r="T215">
        <v>2</v>
      </c>
      <c r="U215">
        <v>2</v>
      </c>
      <c r="V215">
        <v>2</v>
      </c>
      <c r="W215">
        <v>3</v>
      </c>
      <c r="X215">
        <v>2</v>
      </c>
      <c r="Y215">
        <v>1</v>
      </c>
      <c r="Z215">
        <v>4</v>
      </c>
      <c r="AA215">
        <v>2</v>
      </c>
      <c r="AB215">
        <v>1</v>
      </c>
      <c r="AC215">
        <v>1</v>
      </c>
      <c r="AD215">
        <v>2</v>
      </c>
      <c r="AE215">
        <v>1</v>
      </c>
      <c r="AF215">
        <v>3</v>
      </c>
      <c r="AG215">
        <v>1</v>
      </c>
      <c r="AH215">
        <v>2</v>
      </c>
      <c r="AI215">
        <v>4</v>
      </c>
      <c r="AJ215">
        <v>2</v>
      </c>
      <c r="AK215">
        <v>2</v>
      </c>
      <c r="AL215">
        <v>2</v>
      </c>
      <c r="AM215">
        <v>4</v>
      </c>
      <c r="AN215">
        <v>2</v>
      </c>
      <c r="AO215">
        <v>1</v>
      </c>
      <c r="AP215">
        <v>1</v>
      </c>
      <c r="AQ215">
        <v>1</v>
      </c>
      <c r="AR215">
        <v>1</v>
      </c>
      <c r="AS215">
        <v>4</v>
      </c>
      <c r="AT215">
        <v>4</v>
      </c>
      <c r="AU215">
        <v>5</v>
      </c>
      <c r="AV215">
        <v>4</v>
      </c>
      <c r="AW215">
        <v>4</v>
      </c>
      <c r="AX215">
        <v>5</v>
      </c>
      <c r="AY215">
        <v>3</v>
      </c>
      <c r="AZ215">
        <v>5</v>
      </c>
      <c r="BA215">
        <v>3</v>
      </c>
      <c r="BB215">
        <v>5</v>
      </c>
      <c r="BC215">
        <v>0</v>
      </c>
      <c r="BD215">
        <v>9</v>
      </c>
      <c r="BE215">
        <v>4</v>
      </c>
      <c r="BF215">
        <f t="shared" si="23"/>
        <v>144.78</v>
      </c>
      <c r="BH215">
        <v>0</v>
      </c>
      <c r="BI215">
        <v>0</v>
      </c>
      <c r="BJ215">
        <v>85</v>
      </c>
      <c r="BK215">
        <f t="shared" si="24"/>
        <v>38.590000000000003</v>
      </c>
    </row>
    <row r="216" spans="1:63">
      <c r="A216" s="1">
        <v>43679.449074074073</v>
      </c>
      <c r="B216" s="1">
        <v>43679.453576388885</v>
      </c>
      <c r="C216">
        <v>0</v>
      </c>
      <c r="D216">
        <v>100</v>
      </c>
      <c r="E216">
        <v>388</v>
      </c>
      <c r="F216">
        <v>1</v>
      </c>
      <c r="G216" s="1">
        <v>43679.453576388885</v>
      </c>
      <c r="H216" t="s">
        <v>286</v>
      </c>
      <c r="I216" t="s">
        <v>61</v>
      </c>
      <c r="J216" t="s">
        <v>62</v>
      </c>
      <c r="K216">
        <v>1</v>
      </c>
      <c r="M216">
        <v>23</v>
      </c>
      <c r="N216">
        <v>1</v>
      </c>
      <c r="O216">
        <v>4</v>
      </c>
      <c r="P216">
        <v>1</v>
      </c>
      <c r="Q216">
        <v>1</v>
      </c>
      <c r="S216">
        <v>4</v>
      </c>
      <c r="T216">
        <v>3</v>
      </c>
      <c r="U216">
        <v>3</v>
      </c>
      <c r="V216">
        <v>3</v>
      </c>
      <c r="W216">
        <v>4</v>
      </c>
      <c r="X216">
        <v>4</v>
      </c>
      <c r="Y216">
        <v>3</v>
      </c>
      <c r="Z216">
        <v>4</v>
      </c>
      <c r="AA216">
        <v>5</v>
      </c>
      <c r="AB216">
        <v>1</v>
      </c>
      <c r="AC216">
        <v>1</v>
      </c>
      <c r="AD216">
        <v>3</v>
      </c>
      <c r="AE216">
        <v>4</v>
      </c>
      <c r="AF216">
        <v>1</v>
      </c>
      <c r="AG216">
        <v>4</v>
      </c>
      <c r="AH216">
        <v>1</v>
      </c>
      <c r="AI216">
        <v>3</v>
      </c>
      <c r="AJ216">
        <v>2</v>
      </c>
      <c r="AK216">
        <v>1</v>
      </c>
      <c r="AL216">
        <v>3</v>
      </c>
      <c r="AM216">
        <v>4</v>
      </c>
      <c r="AN216">
        <v>1</v>
      </c>
      <c r="AO216">
        <v>3</v>
      </c>
      <c r="AP216">
        <v>2</v>
      </c>
      <c r="AQ216">
        <v>2</v>
      </c>
      <c r="AR216">
        <v>2</v>
      </c>
      <c r="AS216">
        <v>5</v>
      </c>
      <c r="AT216">
        <v>3</v>
      </c>
      <c r="AU216">
        <v>1</v>
      </c>
      <c r="AV216">
        <v>3</v>
      </c>
      <c r="AW216">
        <v>3</v>
      </c>
      <c r="AX216">
        <v>2</v>
      </c>
      <c r="AY216">
        <v>2</v>
      </c>
      <c r="AZ216">
        <v>1</v>
      </c>
      <c r="BA216">
        <v>2</v>
      </c>
      <c r="BB216">
        <v>2</v>
      </c>
      <c r="BC216">
        <v>0</v>
      </c>
      <c r="BD216">
        <v>6</v>
      </c>
      <c r="BE216">
        <v>5</v>
      </c>
      <c r="BF216">
        <f t="shared" si="23"/>
        <v>167.64000000000001</v>
      </c>
      <c r="BH216">
        <v>0</v>
      </c>
      <c r="BI216">
        <v>0</v>
      </c>
      <c r="BJ216">
        <v>155</v>
      </c>
      <c r="BK216">
        <f t="shared" si="24"/>
        <v>70.37</v>
      </c>
    </row>
    <row r="217" spans="1:63">
      <c r="A217" s="1">
        <v>43679.447013888886</v>
      </c>
      <c r="B217" s="1">
        <v>43679.454212962963</v>
      </c>
      <c r="C217">
        <v>0</v>
      </c>
      <c r="D217">
        <v>100</v>
      </c>
      <c r="E217">
        <v>622</v>
      </c>
      <c r="F217">
        <v>1</v>
      </c>
      <c r="G217" s="1">
        <v>43679.454224537039</v>
      </c>
      <c r="H217" t="s">
        <v>287</v>
      </c>
      <c r="I217" t="s">
        <v>61</v>
      </c>
      <c r="J217" t="s">
        <v>62</v>
      </c>
      <c r="K217">
        <v>1</v>
      </c>
      <c r="M217">
        <v>21</v>
      </c>
      <c r="N217">
        <v>1</v>
      </c>
      <c r="O217">
        <v>4</v>
      </c>
      <c r="P217">
        <v>1</v>
      </c>
      <c r="Q217">
        <v>1</v>
      </c>
      <c r="S217">
        <v>2</v>
      </c>
      <c r="T217">
        <v>4</v>
      </c>
      <c r="U217">
        <v>4</v>
      </c>
      <c r="V217">
        <v>5</v>
      </c>
      <c r="W217">
        <v>5</v>
      </c>
      <c r="X217">
        <v>5</v>
      </c>
      <c r="Y217">
        <v>5</v>
      </c>
      <c r="Z217">
        <v>5</v>
      </c>
      <c r="AA217">
        <v>5</v>
      </c>
      <c r="AB217">
        <v>1</v>
      </c>
      <c r="AC217">
        <v>1</v>
      </c>
      <c r="AD217">
        <v>5</v>
      </c>
      <c r="AE217">
        <v>5</v>
      </c>
      <c r="AF217">
        <v>1</v>
      </c>
      <c r="AG217">
        <v>5</v>
      </c>
      <c r="AH217">
        <v>1</v>
      </c>
      <c r="AI217">
        <v>2</v>
      </c>
      <c r="AJ217">
        <v>1</v>
      </c>
      <c r="AK217">
        <v>2</v>
      </c>
      <c r="AL217">
        <v>1</v>
      </c>
      <c r="AM217">
        <v>5</v>
      </c>
      <c r="AN217">
        <v>5</v>
      </c>
      <c r="AO217">
        <v>2</v>
      </c>
      <c r="AP217">
        <v>3</v>
      </c>
      <c r="AQ217">
        <v>2</v>
      </c>
      <c r="AR217">
        <v>3</v>
      </c>
      <c r="AS217">
        <v>5</v>
      </c>
      <c r="AT217">
        <v>2</v>
      </c>
      <c r="AU217">
        <v>1</v>
      </c>
      <c r="AV217">
        <v>2</v>
      </c>
      <c r="AW217">
        <v>2</v>
      </c>
      <c r="AX217">
        <v>1</v>
      </c>
      <c r="AY217">
        <v>1</v>
      </c>
      <c r="AZ217">
        <v>1</v>
      </c>
      <c r="BA217">
        <v>2</v>
      </c>
      <c r="BB217">
        <v>5</v>
      </c>
      <c r="BC217">
        <v>0</v>
      </c>
      <c r="BD217">
        <v>1</v>
      </c>
      <c r="BE217">
        <v>5</v>
      </c>
      <c r="BF217">
        <f t="shared" si="23"/>
        <v>154.94</v>
      </c>
      <c r="BH217">
        <v>0</v>
      </c>
      <c r="BI217">
        <v>0</v>
      </c>
      <c r="BJ217">
        <v>190</v>
      </c>
      <c r="BK217">
        <f t="shared" si="24"/>
        <v>86.26</v>
      </c>
    </row>
    <row r="218" spans="1:63">
      <c r="A218" s="1">
        <v>43679.452326388891</v>
      </c>
      <c r="B218" s="1">
        <v>43679.454675925925</v>
      </c>
      <c r="C218">
        <v>0</v>
      </c>
      <c r="D218">
        <v>100</v>
      </c>
      <c r="E218">
        <v>202</v>
      </c>
      <c r="F218">
        <v>1</v>
      </c>
      <c r="G218" s="1">
        <v>43679.454687500001</v>
      </c>
      <c r="H218" t="s">
        <v>288</v>
      </c>
      <c r="I218" t="s">
        <v>61</v>
      </c>
      <c r="J218" t="s">
        <v>62</v>
      </c>
      <c r="K218">
        <v>1</v>
      </c>
      <c r="M218">
        <v>21</v>
      </c>
      <c r="N218">
        <v>1</v>
      </c>
      <c r="O218">
        <v>4</v>
      </c>
      <c r="P218">
        <v>1</v>
      </c>
      <c r="Q218">
        <v>1</v>
      </c>
      <c r="S218">
        <v>2</v>
      </c>
      <c r="T218">
        <v>5</v>
      </c>
      <c r="U218">
        <v>5</v>
      </c>
      <c r="V218">
        <v>5</v>
      </c>
      <c r="W218">
        <v>4</v>
      </c>
      <c r="X218">
        <v>5</v>
      </c>
      <c r="Y218">
        <v>5</v>
      </c>
      <c r="Z218">
        <v>5</v>
      </c>
      <c r="AA218">
        <v>5</v>
      </c>
      <c r="AB218">
        <v>2</v>
      </c>
      <c r="AC218">
        <v>1</v>
      </c>
      <c r="AD218">
        <v>2</v>
      </c>
      <c r="AE218">
        <v>1</v>
      </c>
      <c r="AF218">
        <v>2</v>
      </c>
      <c r="AG218">
        <v>1</v>
      </c>
      <c r="AH218">
        <v>3</v>
      </c>
      <c r="AI218">
        <v>4</v>
      </c>
      <c r="AJ218">
        <v>1</v>
      </c>
      <c r="AK218">
        <v>2</v>
      </c>
      <c r="AL218">
        <v>2</v>
      </c>
      <c r="AM218">
        <v>4</v>
      </c>
      <c r="AN218">
        <v>4</v>
      </c>
      <c r="AO218">
        <v>2</v>
      </c>
      <c r="AP218">
        <v>2</v>
      </c>
      <c r="AQ218">
        <v>4</v>
      </c>
      <c r="AR218">
        <v>4</v>
      </c>
      <c r="AS218">
        <v>4</v>
      </c>
      <c r="AT218">
        <v>3</v>
      </c>
      <c r="AU218">
        <v>5</v>
      </c>
      <c r="AV218">
        <v>4</v>
      </c>
      <c r="AW218">
        <v>5</v>
      </c>
      <c r="AX218">
        <v>4</v>
      </c>
      <c r="AY218">
        <v>2</v>
      </c>
      <c r="AZ218">
        <v>2</v>
      </c>
      <c r="BA218">
        <v>4</v>
      </c>
      <c r="BB218">
        <v>4</v>
      </c>
      <c r="BC218">
        <v>0</v>
      </c>
      <c r="BE218">
        <v>5.4</v>
      </c>
      <c r="BF218">
        <f>(30.48*BE218)+(2.54*4)</f>
        <v>174.75200000000001</v>
      </c>
      <c r="BH218">
        <v>0</v>
      </c>
      <c r="BI218">
        <v>0</v>
      </c>
      <c r="BJ218">
        <v>150</v>
      </c>
      <c r="BK218">
        <f t="shared" si="24"/>
        <v>68.100000000000009</v>
      </c>
    </row>
    <row r="219" spans="1:63">
      <c r="A219" s="1">
        <v>43679.449432870373</v>
      </c>
      <c r="B219" s="1">
        <v>43679.454780092594</v>
      </c>
      <c r="C219">
        <v>0</v>
      </c>
      <c r="D219">
        <v>100</v>
      </c>
      <c r="E219">
        <v>461</v>
      </c>
      <c r="F219">
        <v>1</v>
      </c>
      <c r="G219" s="1">
        <v>43679.454780092594</v>
      </c>
      <c r="H219" t="s">
        <v>289</v>
      </c>
      <c r="I219" t="s">
        <v>61</v>
      </c>
      <c r="J219" t="s">
        <v>62</v>
      </c>
      <c r="K219">
        <v>1</v>
      </c>
      <c r="M219">
        <v>24</v>
      </c>
      <c r="N219">
        <v>1</v>
      </c>
      <c r="O219">
        <v>4</v>
      </c>
      <c r="P219">
        <v>1</v>
      </c>
      <c r="Q219">
        <v>3</v>
      </c>
      <c r="S219">
        <v>4</v>
      </c>
      <c r="T219">
        <v>5</v>
      </c>
      <c r="U219">
        <v>5</v>
      </c>
      <c r="V219">
        <v>5</v>
      </c>
      <c r="W219">
        <v>5</v>
      </c>
      <c r="X219">
        <v>5</v>
      </c>
      <c r="Y219">
        <v>4</v>
      </c>
      <c r="Z219">
        <v>5</v>
      </c>
      <c r="AA219">
        <v>5</v>
      </c>
      <c r="AB219">
        <v>1</v>
      </c>
      <c r="AC219">
        <v>3</v>
      </c>
      <c r="AD219">
        <v>3</v>
      </c>
      <c r="AE219">
        <v>1</v>
      </c>
      <c r="AF219">
        <v>2</v>
      </c>
      <c r="AG219">
        <v>1</v>
      </c>
      <c r="AH219">
        <v>3</v>
      </c>
      <c r="AI219">
        <v>2</v>
      </c>
      <c r="AJ219">
        <v>2</v>
      </c>
      <c r="AK219">
        <v>1</v>
      </c>
      <c r="AL219">
        <v>1</v>
      </c>
      <c r="AM219">
        <v>4</v>
      </c>
      <c r="AN219">
        <v>1</v>
      </c>
      <c r="AO219">
        <v>1</v>
      </c>
      <c r="AP219">
        <v>4</v>
      </c>
      <c r="AQ219">
        <v>1</v>
      </c>
      <c r="AR219">
        <v>2</v>
      </c>
      <c r="AS219">
        <v>2</v>
      </c>
      <c r="AT219">
        <v>4</v>
      </c>
      <c r="AU219">
        <v>2</v>
      </c>
      <c r="AV219">
        <v>2</v>
      </c>
      <c r="AW219">
        <v>2</v>
      </c>
      <c r="AX219">
        <v>1</v>
      </c>
      <c r="AY219">
        <v>1</v>
      </c>
      <c r="AZ219">
        <v>2</v>
      </c>
      <c r="BA219">
        <v>2</v>
      </c>
      <c r="BB219">
        <v>3</v>
      </c>
      <c r="BC219">
        <v>0</v>
      </c>
      <c r="BD219">
        <v>4</v>
      </c>
      <c r="BE219">
        <v>5</v>
      </c>
      <c r="BF219">
        <f t="shared" si="23"/>
        <v>162.56</v>
      </c>
      <c r="BH219">
        <v>0</v>
      </c>
      <c r="BI219">
        <v>0</v>
      </c>
      <c r="BJ219">
        <v>220</v>
      </c>
      <c r="BK219">
        <f t="shared" si="24"/>
        <v>99.88000000000001</v>
      </c>
    </row>
    <row r="220" spans="1:63">
      <c r="A220" s="1">
        <v>43679.450266203705</v>
      </c>
      <c r="B220" s="1">
        <v>43679.454953703702</v>
      </c>
      <c r="C220">
        <v>0</v>
      </c>
      <c r="D220">
        <v>100</v>
      </c>
      <c r="E220">
        <v>405</v>
      </c>
      <c r="F220">
        <v>1</v>
      </c>
      <c r="G220" s="1">
        <v>43679.454965277779</v>
      </c>
      <c r="H220" t="s">
        <v>290</v>
      </c>
      <c r="I220" t="s">
        <v>61</v>
      </c>
      <c r="J220" t="s">
        <v>62</v>
      </c>
      <c r="K220">
        <v>1</v>
      </c>
      <c r="M220">
        <v>19</v>
      </c>
      <c r="N220">
        <v>1</v>
      </c>
      <c r="O220">
        <v>4</v>
      </c>
      <c r="P220">
        <v>1</v>
      </c>
      <c r="Q220">
        <v>4</v>
      </c>
      <c r="S220">
        <v>3</v>
      </c>
      <c r="T220">
        <v>4</v>
      </c>
      <c r="U220">
        <v>4</v>
      </c>
      <c r="V220">
        <v>3</v>
      </c>
      <c r="W220">
        <v>4</v>
      </c>
      <c r="X220">
        <v>4</v>
      </c>
      <c r="Y220">
        <v>2</v>
      </c>
      <c r="Z220">
        <v>5</v>
      </c>
      <c r="AA220">
        <v>5</v>
      </c>
      <c r="AB220">
        <v>3</v>
      </c>
      <c r="AC220">
        <v>2</v>
      </c>
      <c r="AD220">
        <v>3</v>
      </c>
      <c r="AE220">
        <v>3</v>
      </c>
      <c r="AF220">
        <v>2</v>
      </c>
      <c r="AG220">
        <v>3</v>
      </c>
      <c r="AH220">
        <v>2</v>
      </c>
      <c r="AI220">
        <v>4</v>
      </c>
      <c r="AJ220">
        <v>2</v>
      </c>
      <c r="AK220">
        <v>2</v>
      </c>
      <c r="AL220">
        <v>2</v>
      </c>
      <c r="AM220">
        <v>4</v>
      </c>
      <c r="AN220">
        <v>2</v>
      </c>
      <c r="AO220">
        <v>1</v>
      </c>
      <c r="AP220">
        <v>1</v>
      </c>
      <c r="AQ220">
        <v>2</v>
      </c>
      <c r="AR220">
        <v>2</v>
      </c>
      <c r="AS220">
        <v>4</v>
      </c>
      <c r="AT220">
        <v>3</v>
      </c>
      <c r="AU220">
        <v>4</v>
      </c>
      <c r="AV220">
        <v>5</v>
      </c>
      <c r="AW220">
        <v>5</v>
      </c>
      <c r="AX220">
        <v>5</v>
      </c>
      <c r="AY220">
        <v>5</v>
      </c>
      <c r="AZ220">
        <v>5</v>
      </c>
      <c r="BA220">
        <v>5</v>
      </c>
      <c r="BB220">
        <v>4</v>
      </c>
      <c r="BC220">
        <v>0</v>
      </c>
      <c r="BD220">
        <v>0</v>
      </c>
      <c r="BE220">
        <v>5</v>
      </c>
      <c r="BF220">
        <f t="shared" si="23"/>
        <v>152.4</v>
      </c>
      <c r="BH220">
        <v>0</v>
      </c>
      <c r="BI220">
        <v>0</v>
      </c>
      <c r="BJ220">
        <v>115</v>
      </c>
      <c r="BK220">
        <f t="shared" si="24"/>
        <v>52.21</v>
      </c>
    </row>
    <row r="221" spans="1:63">
      <c r="A221" s="1">
        <v>43679.450335648151</v>
      </c>
      <c r="B221" s="1">
        <v>43679.455057870371</v>
      </c>
      <c r="C221">
        <v>0</v>
      </c>
      <c r="D221">
        <v>100</v>
      </c>
      <c r="E221">
        <v>407</v>
      </c>
      <c r="F221">
        <v>1</v>
      </c>
      <c r="G221" s="1">
        <v>43679.455069444448</v>
      </c>
      <c r="H221" t="s">
        <v>291</v>
      </c>
      <c r="I221" t="s">
        <v>61</v>
      </c>
      <c r="J221" t="s">
        <v>62</v>
      </c>
      <c r="K221">
        <v>1</v>
      </c>
      <c r="M221">
        <v>25</v>
      </c>
      <c r="N221">
        <v>1</v>
      </c>
      <c r="O221">
        <v>4</v>
      </c>
      <c r="P221">
        <v>1</v>
      </c>
      <c r="Q221">
        <v>2</v>
      </c>
      <c r="S221">
        <v>2</v>
      </c>
      <c r="T221">
        <v>5</v>
      </c>
      <c r="U221">
        <v>3</v>
      </c>
      <c r="V221">
        <v>4</v>
      </c>
      <c r="W221">
        <v>4</v>
      </c>
      <c r="X221">
        <v>5</v>
      </c>
      <c r="Y221">
        <v>4</v>
      </c>
      <c r="Z221">
        <v>5</v>
      </c>
      <c r="AA221">
        <v>2</v>
      </c>
      <c r="AB221">
        <v>1</v>
      </c>
      <c r="AC221">
        <v>3</v>
      </c>
      <c r="AD221">
        <v>1</v>
      </c>
      <c r="AE221">
        <v>1</v>
      </c>
      <c r="AF221">
        <v>4</v>
      </c>
      <c r="AG221">
        <v>1</v>
      </c>
      <c r="AH221">
        <v>2</v>
      </c>
      <c r="AI221">
        <v>1</v>
      </c>
      <c r="AJ221">
        <v>2</v>
      </c>
      <c r="AK221">
        <v>2</v>
      </c>
      <c r="AL221">
        <v>2</v>
      </c>
      <c r="AM221">
        <v>4</v>
      </c>
      <c r="AN221">
        <v>2</v>
      </c>
      <c r="AO221">
        <v>2</v>
      </c>
      <c r="AP221">
        <v>2</v>
      </c>
      <c r="AQ221">
        <v>1</v>
      </c>
      <c r="AR221">
        <v>2</v>
      </c>
      <c r="AS221">
        <v>2</v>
      </c>
      <c r="AT221">
        <v>3</v>
      </c>
      <c r="AU221">
        <v>3</v>
      </c>
      <c r="AV221">
        <v>3</v>
      </c>
      <c r="AW221">
        <v>3</v>
      </c>
      <c r="AX221">
        <v>3</v>
      </c>
      <c r="AY221">
        <v>3</v>
      </c>
      <c r="AZ221">
        <v>3</v>
      </c>
      <c r="BA221">
        <v>3</v>
      </c>
      <c r="BB221">
        <v>3</v>
      </c>
      <c r="BC221">
        <v>0</v>
      </c>
      <c r="BD221">
        <v>63</v>
      </c>
      <c r="BF221">
        <f>BD221*2.54</f>
        <v>160.02000000000001</v>
      </c>
      <c r="BH221">
        <v>0</v>
      </c>
      <c r="BI221">
        <v>0</v>
      </c>
      <c r="BJ221">
        <v>178</v>
      </c>
      <c r="BK221">
        <f t="shared" si="24"/>
        <v>80.811999999999998</v>
      </c>
    </row>
    <row r="222" spans="1:63">
      <c r="A222" s="1">
        <v>43679.447824074072</v>
      </c>
      <c r="B222" s="1">
        <v>43679.455069444448</v>
      </c>
      <c r="C222">
        <v>0</v>
      </c>
      <c r="D222">
        <v>100</v>
      </c>
      <c r="E222">
        <v>625</v>
      </c>
      <c r="F222">
        <v>1</v>
      </c>
      <c r="G222" s="1">
        <v>43679.455081018517</v>
      </c>
      <c r="H222" t="s">
        <v>292</v>
      </c>
      <c r="I222" t="s">
        <v>61</v>
      </c>
      <c r="J222" t="s">
        <v>62</v>
      </c>
      <c r="K222">
        <v>1</v>
      </c>
      <c r="M222">
        <v>24</v>
      </c>
      <c r="N222">
        <v>1</v>
      </c>
      <c r="O222">
        <v>4</v>
      </c>
      <c r="P222">
        <v>1</v>
      </c>
      <c r="Q222">
        <v>1</v>
      </c>
      <c r="S222">
        <v>4</v>
      </c>
      <c r="T222">
        <v>2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5</v>
      </c>
      <c r="AC222">
        <v>5</v>
      </c>
      <c r="AD222">
        <v>1</v>
      </c>
      <c r="AE222">
        <v>1</v>
      </c>
      <c r="AF222">
        <v>5</v>
      </c>
      <c r="AG222">
        <v>1</v>
      </c>
      <c r="AH222">
        <v>5</v>
      </c>
      <c r="AI222">
        <v>4</v>
      </c>
      <c r="AJ222">
        <v>2</v>
      </c>
      <c r="AK222">
        <v>2</v>
      </c>
      <c r="AL222">
        <v>4</v>
      </c>
      <c r="AM222">
        <v>3</v>
      </c>
      <c r="AN222">
        <v>4</v>
      </c>
      <c r="AO222">
        <v>2</v>
      </c>
      <c r="AP222">
        <v>3</v>
      </c>
      <c r="AQ222">
        <v>4</v>
      </c>
      <c r="AR222">
        <v>3</v>
      </c>
      <c r="AS222">
        <v>4</v>
      </c>
      <c r="AT222">
        <v>5</v>
      </c>
      <c r="AU222">
        <v>5</v>
      </c>
      <c r="AV222">
        <v>5</v>
      </c>
      <c r="AW222">
        <v>5</v>
      </c>
      <c r="AX222">
        <v>5</v>
      </c>
      <c r="AY222">
        <v>5</v>
      </c>
      <c r="AZ222">
        <v>5</v>
      </c>
      <c r="BA222">
        <v>5</v>
      </c>
      <c r="BB222">
        <v>5</v>
      </c>
      <c r="BC222">
        <v>0</v>
      </c>
      <c r="BD222">
        <v>7</v>
      </c>
      <c r="BE222">
        <v>5</v>
      </c>
      <c r="BF222">
        <f t="shared" si="23"/>
        <v>170.18</v>
      </c>
      <c r="BH222">
        <v>0</v>
      </c>
      <c r="BI222">
        <v>0</v>
      </c>
      <c r="BJ222">
        <v>135</v>
      </c>
      <c r="BK222">
        <f t="shared" si="24"/>
        <v>61.29</v>
      </c>
    </row>
    <row r="223" spans="1:63">
      <c r="A223" s="1">
        <v>43679.451481481483</v>
      </c>
      <c r="B223" s="1">
        <v>43679.456261574072</v>
      </c>
      <c r="C223">
        <v>0</v>
      </c>
      <c r="D223">
        <v>100</v>
      </c>
      <c r="E223">
        <v>413</v>
      </c>
      <c r="F223">
        <v>1</v>
      </c>
      <c r="G223" s="1">
        <v>43679.456273148149</v>
      </c>
      <c r="H223" t="s">
        <v>293</v>
      </c>
      <c r="I223" t="s">
        <v>61</v>
      </c>
      <c r="J223" t="s">
        <v>62</v>
      </c>
      <c r="K223">
        <v>1</v>
      </c>
      <c r="M223">
        <v>22</v>
      </c>
      <c r="N223">
        <v>1</v>
      </c>
      <c r="O223">
        <v>4</v>
      </c>
      <c r="P223">
        <v>1</v>
      </c>
      <c r="Q223">
        <v>3</v>
      </c>
      <c r="S223">
        <v>5</v>
      </c>
      <c r="T223">
        <v>4</v>
      </c>
      <c r="U223">
        <v>3</v>
      </c>
      <c r="V223">
        <v>3</v>
      </c>
      <c r="W223">
        <v>1</v>
      </c>
      <c r="X223">
        <v>2</v>
      </c>
      <c r="Y223">
        <v>2</v>
      </c>
      <c r="Z223">
        <v>4</v>
      </c>
      <c r="AA223">
        <v>3</v>
      </c>
      <c r="AB223">
        <v>1</v>
      </c>
      <c r="AC223">
        <v>2</v>
      </c>
      <c r="AD223">
        <v>3</v>
      </c>
      <c r="AE223">
        <v>4</v>
      </c>
      <c r="AF223">
        <v>2</v>
      </c>
      <c r="AG223">
        <v>3</v>
      </c>
      <c r="AH223">
        <v>3</v>
      </c>
      <c r="AI223">
        <v>3</v>
      </c>
      <c r="AJ223">
        <v>2</v>
      </c>
      <c r="AK223">
        <v>2</v>
      </c>
      <c r="AL223">
        <v>4</v>
      </c>
      <c r="AM223">
        <v>3</v>
      </c>
      <c r="AN223">
        <v>4</v>
      </c>
      <c r="AO223">
        <v>2</v>
      </c>
      <c r="AP223">
        <v>2</v>
      </c>
      <c r="AQ223">
        <v>1</v>
      </c>
      <c r="AR223">
        <v>4</v>
      </c>
      <c r="AS223">
        <v>4</v>
      </c>
      <c r="AT223">
        <v>5</v>
      </c>
      <c r="AU223">
        <v>5</v>
      </c>
      <c r="AV223">
        <v>5</v>
      </c>
      <c r="AW223">
        <v>4</v>
      </c>
      <c r="AX223">
        <v>5</v>
      </c>
      <c r="AY223">
        <v>3</v>
      </c>
      <c r="AZ223">
        <v>4</v>
      </c>
      <c r="BA223">
        <v>5</v>
      </c>
      <c r="BB223">
        <v>5</v>
      </c>
      <c r="BC223">
        <v>0</v>
      </c>
      <c r="BD223">
        <v>7</v>
      </c>
      <c r="BE223">
        <v>5</v>
      </c>
      <c r="BF223">
        <f t="shared" si="23"/>
        <v>170.18</v>
      </c>
      <c r="BH223">
        <v>0</v>
      </c>
      <c r="BI223">
        <v>0</v>
      </c>
      <c r="BJ223">
        <v>230</v>
      </c>
      <c r="BK223">
        <f t="shared" si="24"/>
        <v>104.42</v>
      </c>
    </row>
    <row r="224" spans="1:63">
      <c r="A224" s="1">
        <v>43679.452175925922</v>
      </c>
      <c r="B224" s="1">
        <v>43679.456747685188</v>
      </c>
      <c r="C224">
        <v>0</v>
      </c>
      <c r="D224">
        <v>100</v>
      </c>
      <c r="E224">
        <v>395</v>
      </c>
      <c r="F224">
        <v>1</v>
      </c>
      <c r="G224" s="1">
        <v>43679.456747685188</v>
      </c>
      <c r="H224" t="s">
        <v>294</v>
      </c>
      <c r="I224" t="s">
        <v>61</v>
      </c>
      <c r="J224" t="s">
        <v>62</v>
      </c>
      <c r="K224">
        <v>1</v>
      </c>
      <c r="M224">
        <v>25</v>
      </c>
      <c r="N224">
        <v>1</v>
      </c>
      <c r="O224">
        <v>4</v>
      </c>
      <c r="P224">
        <v>1</v>
      </c>
      <c r="Q224">
        <v>3</v>
      </c>
      <c r="S224">
        <v>2</v>
      </c>
      <c r="T224">
        <v>3</v>
      </c>
      <c r="U224">
        <v>2</v>
      </c>
      <c r="V224">
        <v>1</v>
      </c>
      <c r="W224">
        <v>1</v>
      </c>
      <c r="X224">
        <v>3</v>
      </c>
      <c r="Y224">
        <v>2</v>
      </c>
      <c r="Z224">
        <v>5</v>
      </c>
      <c r="AA224">
        <v>2</v>
      </c>
      <c r="AB224">
        <v>4</v>
      </c>
      <c r="AC224">
        <v>4</v>
      </c>
      <c r="AD224">
        <v>2</v>
      </c>
      <c r="AE224">
        <v>3</v>
      </c>
      <c r="AF224">
        <v>3</v>
      </c>
      <c r="AG224">
        <v>2</v>
      </c>
      <c r="AH224">
        <v>1</v>
      </c>
      <c r="AI224">
        <v>3</v>
      </c>
      <c r="AJ224">
        <v>3</v>
      </c>
      <c r="AK224">
        <v>3</v>
      </c>
      <c r="AL224">
        <v>2</v>
      </c>
      <c r="AM224">
        <v>3</v>
      </c>
      <c r="AN224">
        <v>3</v>
      </c>
      <c r="AO224">
        <v>3</v>
      </c>
      <c r="AP224">
        <v>3</v>
      </c>
      <c r="AQ224">
        <v>2</v>
      </c>
      <c r="AR224">
        <v>2</v>
      </c>
      <c r="AS224">
        <v>3</v>
      </c>
      <c r="AT224">
        <v>4</v>
      </c>
      <c r="AU224">
        <v>3</v>
      </c>
      <c r="AV224">
        <v>4</v>
      </c>
      <c r="AW224">
        <v>5</v>
      </c>
      <c r="AX224">
        <v>5</v>
      </c>
      <c r="AY224">
        <v>4</v>
      </c>
      <c r="AZ224">
        <v>4</v>
      </c>
      <c r="BA224">
        <v>4</v>
      </c>
      <c r="BB224">
        <v>4</v>
      </c>
      <c r="BD224">
        <v>4</v>
      </c>
      <c r="BE224">
        <v>11</v>
      </c>
      <c r="BF224">
        <f>(30.48*BD224)+(2.54*BE224)</f>
        <v>149.86000000000001</v>
      </c>
      <c r="BH224">
        <v>0</v>
      </c>
      <c r="BI224">
        <v>0</v>
      </c>
      <c r="BJ224">
        <v>180</v>
      </c>
      <c r="BK224">
        <f t="shared" si="24"/>
        <v>81.72</v>
      </c>
    </row>
    <row r="225" spans="1:63">
      <c r="A225" s="1">
        <v>43679.455439814818</v>
      </c>
      <c r="B225" s="1">
        <v>43679.45789351852</v>
      </c>
      <c r="C225">
        <v>0</v>
      </c>
      <c r="D225">
        <v>100</v>
      </c>
      <c r="E225">
        <v>211</v>
      </c>
      <c r="F225">
        <v>1</v>
      </c>
      <c r="G225" s="1">
        <v>43679.45789351852</v>
      </c>
      <c r="H225" t="s">
        <v>295</v>
      </c>
      <c r="I225" t="s">
        <v>61</v>
      </c>
      <c r="J225" t="s">
        <v>62</v>
      </c>
      <c r="K225">
        <v>1</v>
      </c>
      <c r="M225">
        <v>18</v>
      </c>
      <c r="N225">
        <v>1</v>
      </c>
      <c r="O225">
        <v>4</v>
      </c>
      <c r="P225">
        <v>1</v>
      </c>
      <c r="Q225">
        <v>4</v>
      </c>
      <c r="S225">
        <v>4</v>
      </c>
      <c r="T225">
        <v>3</v>
      </c>
      <c r="U225">
        <v>3</v>
      </c>
      <c r="V225">
        <v>3</v>
      </c>
      <c r="W225">
        <v>2</v>
      </c>
      <c r="X225">
        <v>2</v>
      </c>
      <c r="Y225">
        <v>3</v>
      </c>
      <c r="Z225">
        <v>3</v>
      </c>
      <c r="AA225">
        <v>3</v>
      </c>
      <c r="AB225">
        <v>3</v>
      </c>
      <c r="AC225">
        <v>4</v>
      </c>
      <c r="AD225">
        <v>3</v>
      </c>
      <c r="AE225">
        <v>1</v>
      </c>
      <c r="AF225">
        <v>3</v>
      </c>
      <c r="AG225">
        <v>1</v>
      </c>
      <c r="AH225">
        <v>3</v>
      </c>
      <c r="AI225">
        <v>2</v>
      </c>
      <c r="AJ225">
        <v>1</v>
      </c>
      <c r="AK225">
        <v>1</v>
      </c>
      <c r="AL225">
        <v>1</v>
      </c>
      <c r="AM225">
        <v>4</v>
      </c>
      <c r="AN225">
        <v>2</v>
      </c>
      <c r="AO225">
        <v>2</v>
      </c>
      <c r="AP225">
        <v>2</v>
      </c>
      <c r="AQ225">
        <v>2</v>
      </c>
      <c r="AR225">
        <v>1</v>
      </c>
      <c r="AS225">
        <v>5</v>
      </c>
      <c r="AT225">
        <v>5</v>
      </c>
      <c r="AU225">
        <v>5</v>
      </c>
      <c r="AV225">
        <v>4</v>
      </c>
      <c r="AW225">
        <v>4</v>
      </c>
      <c r="AX225">
        <v>4</v>
      </c>
      <c r="AY225">
        <v>4</v>
      </c>
      <c r="AZ225">
        <v>5</v>
      </c>
      <c r="BA225">
        <v>4</v>
      </c>
      <c r="BB225">
        <v>5</v>
      </c>
      <c r="BC225">
        <v>0</v>
      </c>
      <c r="BD225">
        <v>65</v>
      </c>
      <c r="BE225">
        <v>0</v>
      </c>
      <c r="BF225">
        <f t="shared" ref="BF225:BF226" si="25">BD225*2.54</f>
        <v>165.1</v>
      </c>
      <c r="BH225">
        <v>0</v>
      </c>
      <c r="BI225">
        <v>0</v>
      </c>
      <c r="BJ225">
        <v>135</v>
      </c>
      <c r="BK225">
        <f t="shared" si="24"/>
        <v>61.29</v>
      </c>
    </row>
    <row r="226" spans="1:63">
      <c r="A226" s="1">
        <v>43679.455810185187</v>
      </c>
      <c r="B226" s="1">
        <v>43679.458935185183</v>
      </c>
      <c r="C226">
        <v>0</v>
      </c>
      <c r="D226">
        <v>100</v>
      </c>
      <c r="E226">
        <v>269</v>
      </c>
      <c r="F226">
        <v>1</v>
      </c>
      <c r="G226" s="1">
        <v>43679.458935185183</v>
      </c>
      <c r="H226" t="s">
        <v>296</v>
      </c>
      <c r="I226" t="s">
        <v>61</v>
      </c>
      <c r="J226" t="s">
        <v>62</v>
      </c>
      <c r="K226">
        <v>1</v>
      </c>
      <c r="M226">
        <v>20</v>
      </c>
      <c r="N226">
        <v>1</v>
      </c>
      <c r="O226">
        <v>4</v>
      </c>
      <c r="P226">
        <v>1</v>
      </c>
      <c r="Q226">
        <v>4</v>
      </c>
      <c r="S226">
        <v>2</v>
      </c>
      <c r="T226">
        <v>5</v>
      </c>
      <c r="U226">
        <v>4</v>
      </c>
      <c r="V226">
        <v>4</v>
      </c>
      <c r="W226">
        <v>4</v>
      </c>
      <c r="X226">
        <v>4</v>
      </c>
      <c r="Y226">
        <v>5</v>
      </c>
      <c r="Z226">
        <v>5</v>
      </c>
      <c r="AA226">
        <v>5</v>
      </c>
      <c r="AB226">
        <v>1</v>
      </c>
      <c r="AC226">
        <v>2</v>
      </c>
      <c r="AD226">
        <v>3</v>
      </c>
      <c r="AE226">
        <v>4</v>
      </c>
      <c r="AF226">
        <v>1</v>
      </c>
      <c r="AG226">
        <v>2</v>
      </c>
      <c r="AH226">
        <v>1</v>
      </c>
      <c r="AI226">
        <v>1</v>
      </c>
      <c r="AJ226">
        <v>2</v>
      </c>
      <c r="AK226">
        <v>2</v>
      </c>
      <c r="AL226">
        <v>1</v>
      </c>
      <c r="AM226">
        <v>3</v>
      </c>
      <c r="AN226">
        <v>3</v>
      </c>
      <c r="AO226">
        <v>1</v>
      </c>
      <c r="AP226">
        <v>1</v>
      </c>
      <c r="AQ226">
        <v>1</v>
      </c>
      <c r="AR226">
        <v>1</v>
      </c>
      <c r="AS226">
        <v>5</v>
      </c>
      <c r="AT226">
        <v>5</v>
      </c>
      <c r="AU226">
        <v>2</v>
      </c>
      <c r="AV226">
        <v>5</v>
      </c>
      <c r="AW226">
        <v>5</v>
      </c>
      <c r="AX226">
        <v>5</v>
      </c>
      <c r="AY226">
        <v>4</v>
      </c>
      <c r="AZ226">
        <v>4</v>
      </c>
      <c r="BA226">
        <v>4</v>
      </c>
      <c r="BB226">
        <v>5</v>
      </c>
      <c r="BC226">
        <v>0</v>
      </c>
      <c r="BD226">
        <v>61</v>
      </c>
      <c r="BE226">
        <v>0</v>
      </c>
      <c r="BF226">
        <f t="shared" si="25"/>
        <v>154.94</v>
      </c>
      <c r="BH226">
        <v>0</v>
      </c>
      <c r="BI226">
        <v>0</v>
      </c>
      <c r="BJ226">
        <v>125</v>
      </c>
      <c r="BK226">
        <f t="shared" si="24"/>
        <v>56.75</v>
      </c>
    </row>
    <row r="227" spans="1:63">
      <c r="A227" s="1">
        <v>43679.45071759259</v>
      </c>
      <c r="B227" s="1">
        <v>43679.458993055552</v>
      </c>
      <c r="C227">
        <v>0</v>
      </c>
      <c r="D227">
        <v>100</v>
      </c>
      <c r="E227">
        <v>714</v>
      </c>
      <c r="F227">
        <v>1</v>
      </c>
      <c r="G227" s="1">
        <v>43679.458993055552</v>
      </c>
      <c r="H227" t="s">
        <v>297</v>
      </c>
      <c r="I227" t="s">
        <v>61</v>
      </c>
      <c r="J227" t="s">
        <v>62</v>
      </c>
      <c r="K227">
        <v>1</v>
      </c>
      <c r="M227">
        <v>25</v>
      </c>
      <c r="N227">
        <v>1</v>
      </c>
      <c r="O227">
        <v>4</v>
      </c>
      <c r="P227">
        <v>1</v>
      </c>
      <c r="Q227">
        <v>1</v>
      </c>
      <c r="S227">
        <v>4</v>
      </c>
      <c r="T227">
        <v>4</v>
      </c>
      <c r="U227">
        <v>3</v>
      </c>
      <c r="V227">
        <v>5</v>
      </c>
      <c r="W227">
        <v>5</v>
      </c>
      <c r="X227">
        <v>3</v>
      </c>
      <c r="Y227">
        <v>5</v>
      </c>
      <c r="Z227">
        <v>5</v>
      </c>
      <c r="AA227">
        <v>3</v>
      </c>
      <c r="AB227">
        <v>2</v>
      </c>
      <c r="AC227">
        <v>2</v>
      </c>
      <c r="AD227">
        <v>1</v>
      </c>
      <c r="AE227">
        <v>1</v>
      </c>
      <c r="AF227">
        <v>2</v>
      </c>
      <c r="AG227">
        <v>1</v>
      </c>
      <c r="AH227">
        <v>2</v>
      </c>
      <c r="AI227">
        <v>1</v>
      </c>
      <c r="AJ227">
        <v>1</v>
      </c>
      <c r="AK227">
        <v>1</v>
      </c>
      <c r="AL227">
        <v>1</v>
      </c>
      <c r="AM227">
        <v>5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5</v>
      </c>
      <c r="AT227">
        <v>5</v>
      </c>
      <c r="AU227">
        <v>3</v>
      </c>
      <c r="AV227">
        <v>3</v>
      </c>
      <c r="AW227">
        <v>4</v>
      </c>
      <c r="AX227">
        <v>4</v>
      </c>
      <c r="AY227">
        <v>2</v>
      </c>
      <c r="AZ227">
        <v>5</v>
      </c>
      <c r="BA227">
        <v>3</v>
      </c>
      <c r="BB227">
        <v>3</v>
      </c>
      <c r="BD227">
        <v>5</v>
      </c>
      <c r="BE227">
        <v>3</v>
      </c>
      <c r="BF227">
        <f>(30.48*BD227)+(2.54*BE227)</f>
        <v>160.02000000000001</v>
      </c>
      <c r="BH227">
        <v>0</v>
      </c>
      <c r="BI227">
        <v>0</v>
      </c>
      <c r="BJ227">
        <v>119</v>
      </c>
      <c r="BK227">
        <f t="shared" si="24"/>
        <v>54.026000000000003</v>
      </c>
    </row>
    <row r="228" spans="1:63">
      <c r="A228" s="1">
        <v>43679.456736111111</v>
      </c>
      <c r="B228" s="1">
        <v>43679.46025462963</v>
      </c>
      <c r="C228">
        <v>0</v>
      </c>
      <c r="D228">
        <v>100</v>
      </c>
      <c r="E228">
        <v>304</v>
      </c>
      <c r="F228">
        <v>1</v>
      </c>
      <c r="G228" s="1">
        <v>43679.460266203707</v>
      </c>
      <c r="H228" t="s">
        <v>298</v>
      </c>
      <c r="I228" t="s">
        <v>61</v>
      </c>
      <c r="J228" t="s">
        <v>62</v>
      </c>
      <c r="K228">
        <v>1</v>
      </c>
      <c r="M228">
        <v>18</v>
      </c>
      <c r="N228">
        <v>1</v>
      </c>
      <c r="O228">
        <v>4</v>
      </c>
      <c r="P228">
        <v>1</v>
      </c>
      <c r="Q228">
        <v>4</v>
      </c>
      <c r="S228">
        <v>4</v>
      </c>
      <c r="T228">
        <v>5</v>
      </c>
      <c r="U228">
        <v>4</v>
      </c>
      <c r="V228">
        <v>5</v>
      </c>
      <c r="W228">
        <v>4</v>
      </c>
      <c r="X228">
        <v>5</v>
      </c>
      <c r="Y228">
        <v>3</v>
      </c>
      <c r="Z228">
        <v>4</v>
      </c>
      <c r="AA228">
        <v>4</v>
      </c>
      <c r="AB228">
        <v>2</v>
      </c>
      <c r="AC228">
        <v>4</v>
      </c>
      <c r="AD228">
        <v>2</v>
      </c>
      <c r="AE228">
        <v>3</v>
      </c>
      <c r="AF228">
        <v>3</v>
      </c>
      <c r="AG228">
        <v>3</v>
      </c>
      <c r="AH228">
        <v>4</v>
      </c>
      <c r="AI228">
        <v>4</v>
      </c>
      <c r="AJ228">
        <v>2</v>
      </c>
      <c r="AK228">
        <v>2</v>
      </c>
      <c r="AL228">
        <v>3</v>
      </c>
      <c r="AM228">
        <v>4</v>
      </c>
      <c r="AN228">
        <v>2</v>
      </c>
      <c r="AO228">
        <v>2</v>
      </c>
      <c r="AP228">
        <v>2</v>
      </c>
      <c r="AQ228">
        <v>2</v>
      </c>
      <c r="AR228">
        <v>2</v>
      </c>
      <c r="AS228">
        <v>4</v>
      </c>
      <c r="AT228">
        <v>4</v>
      </c>
      <c r="AU228">
        <v>3</v>
      </c>
      <c r="AV228">
        <v>5</v>
      </c>
      <c r="AW228">
        <v>5</v>
      </c>
      <c r="AX228">
        <v>3</v>
      </c>
      <c r="AY228">
        <v>4</v>
      </c>
      <c r="AZ228">
        <v>3</v>
      </c>
      <c r="BA228">
        <v>4</v>
      </c>
      <c r="BB228">
        <v>4</v>
      </c>
      <c r="BC228">
        <v>163</v>
      </c>
      <c r="BD228">
        <v>0</v>
      </c>
      <c r="BE228">
        <v>0</v>
      </c>
      <c r="BF228">
        <f>BC228</f>
        <v>163</v>
      </c>
      <c r="BH228">
        <v>0</v>
      </c>
      <c r="BI228">
        <v>0</v>
      </c>
      <c r="BJ228">
        <v>135</v>
      </c>
      <c r="BK228">
        <f t="shared" si="24"/>
        <v>61.29</v>
      </c>
    </row>
    <row r="229" spans="1:63">
      <c r="A229" s="1">
        <v>43679.458506944444</v>
      </c>
      <c r="B229" s="1">
        <v>43679.461053240739</v>
      </c>
      <c r="C229">
        <v>0</v>
      </c>
      <c r="D229">
        <v>100</v>
      </c>
      <c r="E229">
        <v>220</v>
      </c>
      <c r="F229">
        <v>1</v>
      </c>
      <c r="G229" s="1">
        <v>43679.461064814815</v>
      </c>
      <c r="H229" t="s">
        <v>299</v>
      </c>
      <c r="I229" t="s">
        <v>61</v>
      </c>
      <c r="J229" t="s">
        <v>62</v>
      </c>
      <c r="K229">
        <v>1</v>
      </c>
      <c r="M229">
        <v>23</v>
      </c>
      <c r="N229">
        <v>1</v>
      </c>
      <c r="O229">
        <v>4</v>
      </c>
      <c r="P229">
        <v>1</v>
      </c>
      <c r="Q229">
        <v>4</v>
      </c>
      <c r="S229">
        <v>3</v>
      </c>
      <c r="T229">
        <v>4</v>
      </c>
      <c r="U229">
        <v>4</v>
      </c>
      <c r="V229">
        <v>5</v>
      </c>
      <c r="W229">
        <v>3</v>
      </c>
      <c r="X229">
        <v>4</v>
      </c>
      <c r="Y229">
        <v>4</v>
      </c>
      <c r="Z229">
        <v>5</v>
      </c>
      <c r="AA229">
        <v>5</v>
      </c>
      <c r="AB229">
        <v>2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3</v>
      </c>
      <c r="AI229">
        <v>4</v>
      </c>
      <c r="AJ229">
        <v>1</v>
      </c>
      <c r="AK229">
        <v>1</v>
      </c>
      <c r="AL229">
        <v>4</v>
      </c>
      <c r="AM229">
        <v>3</v>
      </c>
      <c r="AN229">
        <v>2</v>
      </c>
      <c r="AO229">
        <v>2</v>
      </c>
      <c r="AP229">
        <v>2</v>
      </c>
      <c r="AQ229">
        <v>2</v>
      </c>
      <c r="AR229">
        <v>3</v>
      </c>
      <c r="AS229">
        <v>4</v>
      </c>
      <c r="AT229">
        <v>4</v>
      </c>
      <c r="AU229">
        <v>4</v>
      </c>
      <c r="AV229">
        <v>5</v>
      </c>
      <c r="AW229">
        <v>5</v>
      </c>
      <c r="AX229">
        <v>3</v>
      </c>
      <c r="AY229">
        <v>2</v>
      </c>
      <c r="AZ229">
        <v>2</v>
      </c>
      <c r="BA229">
        <v>5</v>
      </c>
      <c r="BB229">
        <v>3</v>
      </c>
      <c r="BD229">
        <v>2</v>
      </c>
      <c r="BE229">
        <v>5</v>
      </c>
      <c r="BF229">
        <f t="shared" ref="BF229:BF293" si="26">(30.48*BE229)+(2.54*BD229)</f>
        <v>157.48000000000002</v>
      </c>
      <c r="BH229">
        <v>0</v>
      </c>
      <c r="BI229">
        <v>0</v>
      </c>
      <c r="BJ229">
        <v>110</v>
      </c>
      <c r="BK229">
        <f t="shared" si="24"/>
        <v>49.940000000000005</v>
      </c>
    </row>
    <row r="230" spans="1:63">
      <c r="A230" s="1">
        <v>43679.452372685184</v>
      </c>
      <c r="B230" s="1">
        <v>43679.461585648147</v>
      </c>
      <c r="C230">
        <v>0</v>
      </c>
      <c r="D230">
        <v>100</v>
      </c>
      <c r="E230">
        <v>796</v>
      </c>
      <c r="F230">
        <v>1</v>
      </c>
      <c r="G230" s="1">
        <v>43679.461597222224</v>
      </c>
      <c r="H230" t="s">
        <v>300</v>
      </c>
      <c r="I230" t="s">
        <v>61</v>
      </c>
      <c r="J230" t="s">
        <v>62</v>
      </c>
      <c r="K230">
        <v>1</v>
      </c>
      <c r="M230">
        <v>23</v>
      </c>
      <c r="N230">
        <v>1</v>
      </c>
      <c r="O230">
        <v>4</v>
      </c>
      <c r="P230">
        <v>1</v>
      </c>
      <c r="Q230">
        <v>2</v>
      </c>
      <c r="S230">
        <v>4</v>
      </c>
      <c r="T230">
        <v>4</v>
      </c>
      <c r="U230">
        <v>3</v>
      </c>
      <c r="V230">
        <v>3</v>
      </c>
      <c r="W230">
        <v>2</v>
      </c>
      <c r="X230">
        <v>3</v>
      </c>
      <c r="Y230">
        <v>4</v>
      </c>
      <c r="Z230">
        <v>2</v>
      </c>
      <c r="AA230">
        <v>4</v>
      </c>
      <c r="AB230">
        <v>3</v>
      </c>
      <c r="AC230">
        <v>3</v>
      </c>
      <c r="AD230">
        <v>3</v>
      </c>
      <c r="AE230">
        <v>3</v>
      </c>
      <c r="AF230">
        <v>2</v>
      </c>
      <c r="AG230">
        <v>2</v>
      </c>
      <c r="AH230">
        <v>2</v>
      </c>
      <c r="AI230">
        <v>3</v>
      </c>
      <c r="AJ230">
        <v>2</v>
      </c>
      <c r="AK230">
        <v>2</v>
      </c>
      <c r="AL230">
        <v>2</v>
      </c>
      <c r="AM230">
        <v>3</v>
      </c>
      <c r="AN230">
        <v>2</v>
      </c>
      <c r="AO230">
        <v>2</v>
      </c>
      <c r="AP230">
        <v>2</v>
      </c>
      <c r="AQ230">
        <v>2</v>
      </c>
      <c r="AR230">
        <v>3</v>
      </c>
      <c r="AS230">
        <v>3</v>
      </c>
      <c r="AT230">
        <v>4</v>
      </c>
      <c r="AU230">
        <v>3</v>
      </c>
      <c r="AV230">
        <v>4</v>
      </c>
      <c r="AW230">
        <v>3</v>
      </c>
      <c r="AX230">
        <v>4</v>
      </c>
      <c r="AY230">
        <v>3</v>
      </c>
      <c r="AZ230">
        <v>2</v>
      </c>
      <c r="BA230">
        <v>3</v>
      </c>
      <c r="BB230">
        <v>3</v>
      </c>
      <c r="BC230">
        <v>0</v>
      </c>
      <c r="BD230">
        <v>5</v>
      </c>
      <c r="BE230">
        <v>4</v>
      </c>
      <c r="BF230">
        <f>(30.48*BD230)+(2.54*BE230)</f>
        <v>162.56</v>
      </c>
      <c r="BH230">
        <v>0</v>
      </c>
      <c r="BI230">
        <v>0</v>
      </c>
      <c r="BJ230">
        <v>183</v>
      </c>
      <c r="BK230">
        <f t="shared" si="24"/>
        <v>83.082000000000008</v>
      </c>
    </row>
    <row r="231" spans="1:63">
      <c r="A231" s="1">
        <v>43679.458252314813</v>
      </c>
      <c r="B231" s="1">
        <v>43679.462384259263</v>
      </c>
      <c r="C231">
        <v>0</v>
      </c>
      <c r="D231">
        <v>100</v>
      </c>
      <c r="E231">
        <v>356</v>
      </c>
      <c r="F231">
        <v>1</v>
      </c>
      <c r="G231" s="1">
        <v>43679.462395833332</v>
      </c>
      <c r="H231" t="s">
        <v>301</v>
      </c>
      <c r="I231" t="s">
        <v>61</v>
      </c>
      <c r="J231" t="s">
        <v>62</v>
      </c>
      <c r="K231">
        <v>1</v>
      </c>
      <c r="M231">
        <v>26</v>
      </c>
      <c r="N231">
        <v>1</v>
      </c>
      <c r="O231">
        <v>4</v>
      </c>
      <c r="P231">
        <v>1</v>
      </c>
      <c r="Q231">
        <v>2</v>
      </c>
      <c r="S231">
        <v>3</v>
      </c>
      <c r="T231">
        <v>2</v>
      </c>
      <c r="U231">
        <v>3</v>
      </c>
      <c r="V231">
        <v>3</v>
      </c>
      <c r="W231">
        <v>3</v>
      </c>
      <c r="X231">
        <v>4</v>
      </c>
      <c r="Y231">
        <v>3</v>
      </c>
      <c r="Z231">
        <v>4</v>
      </c>
      <c r="AA231">
        <v>3</v>
      </c>
      <c r="AB231">
        <v>2</v>
      </c>
      <c r="AC231">
        <v>1</v>
      </c>
      <c r="AD231">
        <v>2</v>
      </c>
      <c r="AE231">
        <v>4</v>
      </c>
      <c r="AF231">
        <v>3</v>
      </c>
      <c r="AG231">
        <v>4</v>
      </c>
      <c r="AH231">
        <v>3</v>
      </c>
      <c r="AI231">
        <v>4</v>
      </c>
      <c r="AJ231">
        <v>4</v>
      </c>
      <c r="AK231">
        <v>4</v>
      </c>
      <c r="AL231">
        <v>4</v>
      </c>
      <c r="AM231">
        <v>2</v>
      </c>
      <c r="AN231">
        <v>4</v>
      </c>
      <c r="AO231">
        <v>2</v>
      </c>
      <c r="AP231">
        <v>2</v>
      </c>
      <c r="AQ231">
        <v>3</v>
      </c>
      <c r="AR231">
        <v>2</v>
      </c>
      <c r="AS231">
        <v>2</v>
      </c>
      <c r="AT231">
        <v>5</v>
      </c>
      <c r="AU231">
        <v>5</v>
      </c>
      <c r="AV231">
        <v>5</v>
      </c>
      <c r="AW231">
        <v>5</v>
      </c>
      <c r="AX231">
        <v>5</v>
      </c>
      <c r="AY231">
        <v>5</v>
      </c>
      <c r="AZ231">
        <v>5</v>
      </c>
      <c r="BA231">
        <v>5</v>
      </c>
      <c r="BB231">
        <v>5</v>
      </c>
      <c r="BC231">
        <v>0</v>
      </c>
      <c r="BD231">
        <v>2</v>
      </c>
      <c r="BE231">
        <v>5</v>
      </c>
      <c r="BF231">
        <f t="shared" si="26"/>
        <v>157.48000000000002</v>
      </c>
      <c r="BH231">
        <v>0</v>
      </c>
      <c r="BI231">
        <v>0</v>
      </c>
      <c r="BJ231">
        <v>155</v>
      </c>
      <c r="BK231">
        <f t="shared" si="24"/>
        <v>70.37</v>
      </c>
    </row>
    <row r="232" spans="1:63">
      <c r="A232" s="1">
        <v>43679.458541666667</v>
      </c>
      <c r="B232" s="1">
        <v>43679.462592592594</v>
      </c>
      <c r="C232">
        <v>0</v>
      </c>
      <c r="D232">
        <v>100</v>
      </c>
      <c r="E232">
        <v>350</v>
      </c>
      <c r="F232">
        <v>1</v>
      </c>
      <c r="G232" s="1">
        <v>43679.462604166663</v>
      </c>
      <c r="H232" t="s">
        <v>302</v>
      </c>
      <c r="I232" t="s">
        <v>61</v>
      </c>
      <c r="J232" t="s">
        <v>62</v>
      </c>
      <c r="K232">
        <v>1</v>
      </c>
      <c r="M232">
        <v>20</v>
      </c>
      <c r="N232">
        <v>1</v>
      </c>
      <c r="O232">
        <v>4</v>
      </c>
      <c r="P232">
        <v>1</v>
      </c>
      <c r="Q232">
        <v>6</v>
      </c>
      <c r="S232">
        <v>2</v>
      </c>
      <c r="T232">
        <v>4</v>
      </c>
      <c r="U232">
        <v>5</v>
      </c>
      <c r="V232">
        <v>5</v>
      </c>
      <c r="W232">
        <v>5</v>
      </c>
      <c r="X232">
        <v>5</v>
      </c>
      <c r="Y232">
        <v>5</v>
      </c>
      <c r="Z232">
        <v>5</v>
      </c>
      <c r="AA232">
        <v>3</v>
      </c>
      <c r="AB232">
        <v>1</v>
      </c>
      <c r="AC232">
        <v>3</v>
      </c>
      <c r="AD232">
        <v>1</v>
      </c>
      <c r="AE232">
        <v>1</v>
      </c>
      <c r="AF232">
        <v>3</v>
      </c>
      <c r="AG232">
        <v>1</v>
      </c>
      <c r="AH232">
        <v>2</v>
      </c>
      <c r="AI232">
        <v>2</v>
      </c>
      <c r="AJ232">
        <v>2</v>
      </c>
      <c r="AK232">
        <v>1</v>
      </c>
      <c r="AL232">
        <v>1</v>
      </c>
      <c r="AM232">
        <v>5</v>
      </c>
      <c r="AN232">
        <v>2</v>
      </c>
      <c r="AO232">
        <v>1</v>
      </c>
      <c r="AP232">
        <v>1</v>
      </c>
      <c r="AQ232">
        <v>2</v>
      </c>
      <c r="AR232">
        <v>1</v>
      </c>
      <c r="AS232">
        <v>5</v>
      </c>
      <c r="AT232">
        <v>2</v>
      </c>
      <c r="AU232">
        <v>2</v>
      </c>
      <c r="AV232">
        <v>1</v>
      </c>
      <c r="AW232">
        <v>2</v>
      </c>
      <c r="AX232">
        <v>1</v>
      </c>
      <c r="AY232">
        <v>1</v>
      </c>
      <c r="AZ232">
        <v>3</v>
      </c>
      <c r="BA232">
        <v>2</v>
      </c>
      <c r="BB232">
        <v>3</v>
      </c>
      <c r="BC232">
        <v>0</v>
      </c>
      <c r="BD232">
        <v>2</v>
      </c>
      <c r="BE232">
        <v>5</v>
      </c>
      <c r="BF232">
        <f t="shared" si="26"/>
        <v>157.48000000000002</v>
      </c>
      <c r="BH232">
        <v>0</v>
      </c>
      <c r="BI232">
        <v>0</v>
      </c>
      <c r="BJ232">
        <v>125</v>
      </c>
      <c r="BK232">
        <f t="shared" si="24"/>
        <v>56.75</v>
      </c>
    </row>
    <row r="233" spans="1:63">
      <c r="A233" s="1">
        <v>43679.456458333334</v>
      </c>
      <c r="B233" s="1">
        <v>43679.462743055556</v>
      </c>
      <c r="C233">
        <v>0</v>
      </c>
      <c r="D233">
        <v>100</v>
      </c>
      <c r="E233">
        <v>543</v>
      </c>
      <c r="F233">
        <v>1</v>
      </c>
      <c r="G233" s="1">
        <v>43679.462754629632</v>
      </c>
      <c r="H233" t="s">
        <v>303</v>
      </c>
      <c r="I233" t="s">
        <v>61</v>
      </c>
      <c r="J233" t="s">
        <v>62</v>
      </c>
      <c r="K233">
        <v>1</v>
      </c>
      <c r="M233">
        <v>25</v>
      </c>
      <c r="N233">
        <v>1</v>
      </c>
      <c r="O233">
        <v>4</v>
      </c>
      <c r="P233">
        <v>1</v>
      </c>
      <c r="Q233">
        <v>6</v>
      </c>
      <c r="S233">
        <v>3</v>
      </c>
      <c r="T233">
        <v>1</v>
      </c>
      <c r="U233">
        <v>2</v>
      </c>
      <c r="V233">
        <v>2</v>
      </c>
      <c r="W233">
        <v>1</v>
      </c>
      <c r="X233">
        <v>1</v>
      </c>
      <c r="Y233">
        <v>1</v>
      </c>
      <c r="Z233">
        <v>2</v>
      </c>
      <c r="AA233">
        <v>3</v>
      </c>
      <c r="AB233">
        <v>4</v>
      </c>
      <c r="AC233">
        <v>3</v>
      </c>
      <c r="AD233">
        <v>3</v>
      </c>
      <c r="AE233">
        <v>3</v>
      </c>
      <c r="AF233">
        <v>2</v>
      </c>
      <c r="AG233">
        <v>3</v>
      </c>
      <c r="AH233">
        <v>3</v>
      </c>
      <c r="AI233">
        <v>3</v>
      </c>
      <c r="AJ233">
        <v>4</v>
      </c>
      <c r="AK233">
        <v>2</v>
      </c>
      <c r="AL233">
        <v>4</v>
      </c>
      <c r="AM233">
        <v>3</v>
      </c>
      <c r="AN233">
        <v>3</v>
      </c>
      <c r="AO233">
        <v>2</v>
      </c>
      <c r="AP233">
        <v>2</v>
      </c>
      <c r="AQ233">
        <v>3</v>
      </c>
      <c r="AR233">
        <v>4</v>
      </c>
      <c r="AS233">
        <v>4</v>
      </c>
      <c r="AT233">
        <v>5</v>
      </c>
      <c r="AU233">
        <v>5</v>
      </c>
      <c r="AV233">
        <v>4</v>
      </c>
      <c r="AW233">
        <v>5</v>
      </c>
      <c r="AX233">
        <v>5</v>
      </c>
      <c r="AY233">
        <v>5</v>
      </c>
      <c r="AZ233">
        <v>4</v>
      </c>
      <c r="BA233">
        <v>4</v>
      </c>
      <c r="BB233">
        <v>5</v>
      </c>
      <c r="BC233">
        <v>0</v>
      </c>
      <c r="BD233">
        <v>69</v>
      </c>
      <c r="BE233">
        <v>0</v>
      </c>
      <c r="BF233">
        <f t="shared" ref="BF233" si="27">BD233*2.54</f>
        <v>175.26</v>
      </c>
      <c r="BH233">
        <v>0</v>
      </c>
      <c r="BI233">
        <v>0</v>
      </c>
      <c r="BJ233">
        <v>138</v>
      </c>
      <c r="BK233">
        <f t="shared" si="24"/>
        <v>62.652000000000001</v>
      </c>
    </row>
    <row r="234" spans="1:63">
      <c r="A234" s="1">
        <v>43679.460509259261</v>
      </c>
      <c r="B234" s="1">
        <v>43679.462916666664</v>
      </c>
      <c r="C234">
        <v>0</v>
      </c>
      <c r="D234">
        <v>100</v>
      </c>
      <c r="E234">
        <v>207</v>
      </c>
      <c r="F234">
        <v>1</v>
      </c>
      <c r="G234" s="1">
        <v>43679.462916666664</v>
      </c>
      <c r="H234" t="s">
        <v>304</v>
      </c>
      <c r="I234" t="s">
        <v>61</v>
      </c>
      <c r="J234" t="s">
        <v>62</v>
      </c>
      <c r="K234">
        <v>1</v>
      </c>
      <c r="M234">
        <v>20</v>
      </c>
      <c r="N234">
        <v>1</v>
      </c>
      <c r="O234">
        <v>4</v>
      </c>
      <c r="P234">
        <v>1</v>
      </c>
      <c r="Q234">
        <v>1</v>
      </c>
      <c r="S234">
        <v>4</v>
      </c>
      <c r="T234">
        <v>2</v>
      </c>
      <c r="U234">
        <v>2</v>
      </c>
      <c r="V234">
        <v>1</v>
      </c>
      <c r="W234">
        <v>3</v>
      </c>
      <c r="X234">
        <v>2</v>
      </c>
      <c r="Y234">
        <v>3</v>
      </c>
      <c r="Z234">
        <v>3</v>
      </c>
      <c r="AA234">
        <v>3</v>
      </c>
      <c r="AB234">
        <v>3</v>
      </c>
      <c r="AC234">
        <v>3</v>
      </c>
      <c r="AD234">
        <v>2</v>
      </c>
      <c r="AE234">
        <v>1</v>
      </c>
      <c r="AF234">
        <v>3</v>
      </c>
      <c r="AG234">
        <v>1</v>
      </c>
      <c r="AH234">
        <v>3</v>
      </c>
      <c r="AI234">
        <v>4</v>
      </c>
      <c r="AJ234">
        <v>1</v>
      </c>
      <c r="AK234">
        <v>2</v>
      </c>
      <c r="AL234">
        <v>2</v>
      </c>
      <c r="AM234">
        <v>4</v>
      </c>
      <c r="AN234">
        <v>1</v>
      </c>
      <c r="AO234">
        <v>1</v>
      </c>
      <c r="AP234">
        <v>2</v>
      </c>
      <c r="AQ234">
        <v>2</v>
      </c>
      <c r="AR234">
        <v>2</v>
      </c>
      <c r="AS234">
        <v>5</v>
      </c>
      <c r="AT234">
        <v>5</v>
      </c>
      <c r="AU234">
        <v>3</v>
      </c>
      <c r="AV234">
        <v>4</v>
      </c>
      <c r="AW234">
        <v>4</v>
      </c>
      <c r="AX234">
        <v>3</v>
      </c>
      <c r="AY234">
        <v>4</v>
      </c>
      <c r="AZ234">
        <v>4</v>
      </c>
      <c r="BA234">
        <v>3</v>
      </c>
      <c r="BB234">
        <v>4</v>
      </c>
      <c r="BD234">
        <v>7</v>
      </c>
      <c r="BE234">
        <v>5</v>
      </c>
      <c r="BF234">
        <f t="shared" si="26"/>
        <v>170.18</v>
      </c>
      <c r="BH234">
        <v>0</v>
      </c>
      <c r="BI234">
        <v>0</v>
      </c>
      <c r="BJ234">
        <v>133</v>
      </c>
      <c r="BK234">
        <f t="shared" si="24"/>
        <v>60.382000000000005</v>
      </c>
    </row>
    <row r="235" spans="1:63">
      <c r="A235" s="1">
        <v>43679.458831018521</v>
      </c>
      <c r="B235" s="1">
        <v>43679.463321759256</v>
      </c>
      <c r="C235">
        <v>0</v>
      </c>
      <c r="D235">
        <v>100</v>
      </c>
      <c r="E235">
        <v>388</v>
      </c>
      <c r="F235">
        <v>1</v>
      </c>
      <c r="G235" s="1">
        <v>43679.463333333333</v>
      </c>
      <c r="H235" t="s">
        <v>305</v>
      </c>
      <c r="I235" t="s">
        <v>61</v>
      </c>
      <c r="J235" t="s">
        <v>62</v>
      </c>
      <c r="K235">
        <v>1</v>
      </c>
      <c r="M235">
        <v>20</v>
      </c>
      <c r="N235">
        <v>1</v>
      </c>
      <c r="O235">
        <v>4</v>
      </c>
      <c r="P235">
        <v>2</v>
      </c>
      <c r="Q235">
        <v>1</v>
      </c>
      <c r="S235">
        <v>3</v>
      </c>
      <c r="T235">
        <v>5</v>
      </c>
      <c r="U235">
        <v>5</v>
      </c>
      <c r="V235">
        <v>3</v>
      </c>
      <c r="W235">
        <v>4</v>
      </c>
      <c r="X235">
        <v>4</v>
      </c>
      <c r="Y235">
        <v>5</v>
      </c>
      <c r="Z235">
        <v>5</v>
      </c>
      <c r="AA235">
        <v>5</v>
      </c>
      <c r="AB235">
        <v>1</v>
      </c>
      <c r="AC235">
        <v>2</v>
      </c>
      <c r="AD235">
        <v>3</v>
      </c>
      <c r="AE235">
        <v>2</v>
      </c>
      <c r="AF235">
        <v>1</v>
      </c>
      <c r="AG235">
        <v>2</v>
      </c>
      <c r="AH235">
        <v>2</v>
      </c>
      <c r="AI235">
        <v>3</v>
      </c>
      <c r="AJ235">
        <v>2</v>
      </c>
      <c r="AK235">
        <v>1</v>
      </c>
      <c r="AL235">
        <v>3</v>
      </c>
      <c r="AM235">
        <v>4</v>
      </c>
      <c r="AN235">
        <v>2</v>
      </c>
      <c r="AO235">
        <v>1</v>
      </c>
      <c r="AP235">
        <v>1</v>
      </c>
      <c r="AQ235">
        <v>2</v>
      </c>
      <c r="AR235">
        <v>4</v>
      </c>
      <c r="AS235">
        <v>3</v>
      </c>
      <c r="AT235">
        <v>4</v>
      </c>
      <c r="AU235">
        <v>1</v>
      </c>
      <c r="AV235">
        <v>4</v>
      </c>
      <c r="AW235">
        <v>3</v>
      </c>
      <c r="AX235">
        <v>4</v>
      </c>
      <c r="AY235">
        <v>1</v>
      </c>
      <c r="AZ235">
        <v>2</v>
      </c>
      <c r="BA235">
        <v>4</v>
      </c>
      <c r="BB235">
        <v>5</v>
      </c>
      <c r="BC235">
        <v>0</v>
      </c>
      <c r="BD235">
        <v>3</v>
      </c>
      <c r="BE235">
        <v>5</v>
      </c>
      <c r="BF235">
        <f t="shared" si="26"/>
        <v>160.02000000000001</v>
      </c>
      <c r="BH235">
        <v>0</v>
      </c>
      <c r="BI235">
        <v>0</v>
      </c>
      <c r="BJ235">
        <v>220</v>
      </c>
      <c r="BK235">
        <f t="shared" si="24"/>
        <v>99.88000000000001</v>
      </c>
    </row>
    <row r="236" spans="1:63">
      <c r="A236" s="1">
        <v>43679.460717592592</v>
      </c>
      <c r="B236" s="1">
        <v>43679.464097222219</v>
      </c>
      <c r="C236">
        <v>0</v>
      </c>
      <c r="D236">
        <v>100</v>
      </c>
      <c r="E236">
        <v>292</v>
      </c>
      <c r="F236">
        <v>1</v>
      </c>
      <c r="G236" s="1">
        <v>43679.464108796295</v>
      </c>
      <c r="H236" t="s">
        <v>306</v>
      </c>
      <c r="I236" t="s">
        <v>61</v>
      </c>
      <c r="J236" t="s">
        <v>62</v>
      </c>
      <c r="K236">
        <v>1</v>
      </c>
      <c r="M236">
        <v>21</v>
      </c>
      <c r="N236">
        <v>1</v>
      </c>
      <c r="O236">
        <v>4</v>
      </c>
      <c r="P236">
        <v>1</v>
      </c>
      <c r="Q236">
        <v>1</v>
      </c>
      <c r="S236">
        <v>3</v>
      </c>
      <c r="T236">
        <v>2</v>
      </c>
      <c r="U236">
        <v>3</v>
      </c>
      <c r="V236">
        <v>5</v>
      </c>
      <c r="W236">
        <v>3</v>
      </c>
      <c r="X236">
        <v>2</v>
      </c>
      <c r="Y236">
        <v>4</v>
      </c>
      <c r="Z236">
        <v>3</v>
      </c>
      <c r="AA236">
        <v>2</v>
      </c>
      <c r="AB236">
        <v>2</v>
      </c>
      <c r="AC236">
        <v>4</v>
      </c>
      <c r="AD236">
        <v>2</v>
      </c>
      <c r="AE236">
        <v>2</v>
      </c>
      <c r="AF236">
        <v>3</v>
      </c>
      <c r="AG236">
        <v>1</v>
      </c>
      <c r="AH236">
        <v>3</v>
      </c>
      <c r="AI236">
        <v>2</v>
      </c>
      <c r="AJ236">
        <v>2</v>
      </c>
      <c r="AK236">
        <v>3</v>
      </c>
      <c r="AL236">
        <v>4</v>
      </c>
      <c r="AM236">
        <v>4</v>
      </c>
      <c r="AN236">
        <v>1</v>
      </c>
      <c r="AO236">
        <v>2</v>
      </c>
      <c r="AP236">
        <v>2</v>
      </c>
      <c r="AQ236">
        <v>4</v>
      </c>
      <c r="AR236">
        <v>3</v>
      </c>
      <c r="AS236">
        <v>4</v>
      </c>
      <c r="AT236">
        <v>4</v>
      </c>
      <c r="AU236">
        <v>3</v>
      </c>
      <c r="AV236">
        <v>4</v>
      </c>
      <c r="AW236">
        <v>4</v>
      </c>
      <c r="AX236">
        <v>5</v>
      </c>
      <c r="AY236">
        <v>5</v>
      </c>
      <c r="AZ236">
        <v>5</v>
      </c>
      <c r="BA236">
        <v>5</v>
      </c>
      <c r="BB236">
        <v>4</v>
      </c>
      <c r="BC236">
        <v>0</v>
      </c>
      <c r="BD236">
        <v>5</v>
      </c>
      <c r="BE236">
        <v>3</v>
      </c>
      <c r="BF236">
        <f>(30.48*BD236)+(2.54*BE236)</f>
        <v>160.02000000000001</v>
      </c>
      <c r="BH236">
        <v>0</v>
      </c>
      <c r="BI236">
        <v>0</v>
      </c>
      <c r="BJ236">
        <v>103</v>
      </c>
      <c r="BK236">
        <f t="shared" si="24"/>
        <v>46.762</v>
      </c>
    </row>
    <row r="237" spans="1:63">
      <c r="A237" s="1">
        <v>43679.460694444446</v>
      </c>
      <c r="B237" s="1">
        <v>43679.464895833335</v>
      </c>
      <c r="C237">
        <v>0</v>
      </c>
      <c r="D237">
        <v>100</v>
      </c>
      <c r="E237">
        <v>363</v>
      </c>
      <c r="F237">
        <v>1</v>
      </c>
      <c r="G237" s="1">
        <v>43679.464895833335</v>
      </c>
      <c r="H237" t="s">
        <v>307</v>
      </c>
      <c r="I237" t="s">
        <v>61</v>
      </c>
      <c r="J237" t="s">
        <v>62</v>
      </c>
      <c r="K237">
        <v>1</v>
      </c>
      <c r="M237">
        <v>27</v>
      </c>
      <c r="N237">
        <v>1</v>
      </c>
      <c r="O237">
        <v>4</v>
      </c>
      <c r="P237">
        <v>1</v>
      </c>
      <c r="Q237">
        <v>1</v>
      </c>
      <c r="S237">
        <v>4</v>
      </c>
      <c r="T237">
        <v>4</v>
      </c>
      <c r="U237">
        <v>3</v>
      </c>
      <c r="V237">
        <v>3</v>
      </c>
      <c r="W237">
        <v>3</v>
      </c>
      <c r="X237">
        <v>4</v>
      </c>
      <c r="Y237">
        <v>3</v>
      </c>
      <c r="Z237">
        <v>5</v>
      </c>
      <c r="AA237">
        <v>5</v>
      </c>
      <c r="AB237">
        <v>1</v>
      </c>
      <c r="AC237">
        <v>2</v>
      </c>
      <c r="AD237">
        <v>3</v>
      </c>
      <c r="AE237">
        <v>3</v>
      </c>
      <c r="AF237">
        <v>1</v>
      </c>
      <c r="AG237">
        <v>3</v>
      </c>
      <c r="AH237">
        <v>2</v>
      </c>
      <c r="AI237">
        <v>5</v>
      </c>
      <c r="AJ237">
        <v>2</v>
      </c>
      <c r="AK237">
        <v>3</v>
      </c>
      <c r="AL237">
        <v>2</v>
      </c>
      <c r="AM237">
        <v>4</v>
      </c>
      <c r="AN237">
        <v>1</v>
      </c>
      <c r="AO237">
        <v>1</v>
      </c>
      <c r="AP237">
        <v>2</v>
      </c>
      <c r="AQ237">
        <v>2</v>
      </c>
      <c r="AR237">
        <v>2</v>
      </c>
      <c r="AS237">
        <v>4</v>
      </c>
      <c r="AT237">
        <v>4</v>
      </c>
      <c r="AU237">
        <v>4</v>
      </c>
      <c r="AV237">
        <v>4</v>
      </c>
      <c r="AW237">
        <v>4</v>
      </c>
      <c r="AX237">
        <v>2</v>
      </c>
      <c r="AY237">
        <v>1</v>
      </c>
      <c r="AZ237">
        <v>4</v>
      </c>
      <c r="BA237">
        <v>4</v>
      </c>
      <c r="BB237">
        <v>4</v>
      </c>
      <c r="BC237">
        <v>0</v>
      </c>
      <c r="BD237">
        <v>5</v>
      </c>
      <c r="BE237">
        <v>5</v>
      </c>
      <c r="BF237">
        <f t="shared" si="26"/>
        <v>165.1</v>
      </c>
      <c r="BH237">
        <v>0</v>
      </c>
      <c r="BI237">
        <v>0</v>
      </c>
      <c r="BJ237">
        <v>158</v>
      </c>
      <c r="BK237">
        <f t="shared" si="24"/>
        <v>71.731999999999999</v>
      </c>
    </row>
    <row r="238" spans="1:63">
      <c r="A238" s="1">
        <v>43679.459733796299</v>
      </c>
      <c r="B238" s="1">
        <v>43679.46502314815</v>
      </c>
      <c r="C238">
        <v>0</v>
      </c>
      <c r="D238">
        <v>100</v>
      </c>
      <c r="E238">
        <v>457</v>
      </c>
      <c r="F238">
        <v>1</v>
      </c>
      <c r="G238" s="1">
        <v>43679.46503472222</v>
      </c>
      <c r="H238" t="s">
        <v>308</v>
      </c>
      <c r="I238" t="s">
        <v>61</v>
      </c>
      <c r="J238" t="s">
        <v>62</v>
      </c>
      <c r="K238">
        <v>1</v>
      </c>
      <c r="M238">
        <v>24</v>
      </c>
      <c r="N238">
        <v>1</v>
      </c>
      <c r="O238">
        <v>4</v>
      </c>
      <c r="P238">
        <v>1</v>
      </c>
      <c r="Q238">
        <v>8</v>
      </c>
      <c r="R238" t="s">
        <v>309</v>
      </c>
      <c r="S238">
        <v>3</v>
      </c>
      <c r="T238">
        <v>5</v>
      </c>
      <c r="U238">
        <v>3</v>
      </c>
      <c r="V238">
        <v>3</v>
      </c>
      <c r="W238">
        <v>2</v>
      </c>
      <c r="X238">
        <v>2</v>
      </c>
      <c r="Y238">
        <v>2</v>
      </c>
      <c r="Z238">
        <v>5</v>
      </c>
      <c r="AA238">
        <v>5</v>
      </c>
      <c r="AB238">
        <v>2</v>
      </c>
      <c r="AC238">
        <v>5</v>
      </c>
      <c r="AD238">
        <v>1</v>
      </c>
      <c r="AE238">
        <v>1</v>
      </c>
      <c r="AF238">
        <v>1</v>
      </c>
      <c r="AG238">
        <v>1</v>
      </c>
      <c r="AH238">
        <v>5</v>
      </c>
      <c r="AI238">
        <v>3</v>
      </c>
      <c r="AJ238">
        <v>2</v>
      </c>
      <c r="AK238">
        <v>2</v>
      </c>
      <c r="AL238">
        <v>4</v>
      </c>
      <c r="AM238">
        <v>3</v>
      </c>
      <c r="AN238">
        <v>1</v>
      </c>
      <c r="AO238">
        <v>2</v>
      </c>
      <c r="AP238">
        <v>2</v>
      </c>
      <c r="AQ238">
        <v>1</v>
      </c>
      <c r="AR238">
        <v>3</v>
      </c>
      <c r="AS238">
        <v>4</v>
      </c>
      <c r="AT238">
        <v>4</v>
      </c>
      <c r="AU238">
        <v>3</v>
      </c>
      <c r="AV238">
        <v>2</v>
      </c>
      <c r="AW238">
        <v>2</v>
      </c>
      <c r="AX238">
        <v>1</v>
      </c>
      <c r="AY238">
        <v>1</v>
      </c>
      <c r="AZ238">
        <v>3</v>
      </c>
      <c r="BA238">
        <v>1</v>
      </c>
      <c r="BB238">
        <v>3</v>
      </c>
      <c r="BC238">
        <v>0</v>
      </c>
      <c r="BD238">
        <v>3</v>
      </c>
      <c r="BE238">
        <v>5</v>
      </c>
      <c r="BF238">
        <f t="shared" si="26"/>
        <v>160.02000000000001</v>
      </c>
      <c r="BH238">
        <v>0</v>
      </c>
      <c r="BI238">
        <v>0</v>
      </c>
      <c r="BJ238">
        <v>174</v>
      </c>
      <c r="BK238">
        <f t="shared" si="24"/>
        <v>78.996000000000009</v>
      </c>
    </row>
    <row r="239" spans="1:63">
      <c r="A239" s="1">
        <v>43679.461759259262</v>
      </c>
      <c r="B239" s="1">
        <v>43679.465266203704</v>
      </c>
      <c r="C239">
        <v>0</v>
      </c>
      <c r="D239">
        <v>100</v>
      </c>
      <c r="E239">
        <v>303</v>
      </c>
      <c r="F239">
        <v>1</v>
      </c>
      <c r="G239" s="1">
        <v>43679.465277777781</v>
      </c>
      <c r="H239" t="s">
        <v>310</v>
      </c>
      <c r="I239" t="s">
        <v>61</v>
      </c>
      <c r="J239" t="s">
        <v>62</v>
      </c>
      <c r="K239">
        <v>1</v>
      </c>
      <c r="M239">
        <v>20</v>
      </c>
      <c r="N239">
        <v>1</v>
      </c>
      <c r="O239">
        <v>4</v>
      </c>
      <c r="P239">
        <v>1</v>
      </c>
      <c r="Q239">
        <v>1</v>
      </c>
      <c r="S239">
        <v>4</v>
      </c>
      <c r="T239">
        <v>5</v>
      </c>
      <c r="U239">
        <v>4</v>
      </c>
      <c r="V239">
        <v>5</v>
      </c>
      <c r="W239">
        <v>4</v>
      </c>
      <c r="X239">
        <v>4</v>
      </c>
      <c r="Y239">
        <v>5</v>
      </c>
      <c r="Z239">
        <v>4</v>
      </c>
      <c r="AA239">
        <v>5</v>
      </c>
      <c r="AB239">
        <v>2</v>
      </c>
      <c r="AC239">
        <v>2</v>
      </c>
      <c r="AD239">
        <v>1</v>
      </c>
      <c r="AE239">
        <v>3</v>
      </c>
      <c r="AF239">
        <v>1</v>
      </c>
      <c r="AG239">
        <v>2</v>
      </c>
      <c r="AH239">
        <v>3</v>
      </c>
      <c r="AI239">
        <v>2</v>
      </c>
      <c r="AJ239">
        <v>1</v>
      </c>
      <c r="AK239">
        <v>1</v>
      </c>
      <c r="AL239">
        <v>2</v>
      </c>
      <c r="AM239">
        <v>4</v>
      </c>
      <c r="AN239">
        <v>2</v>
      </c>
      <c r="AO239">
        <v>1</v>
      </c>
      <c r="AP239">
        <v>1</v>
      </c>
      <c r="AQ239">
        <v>1</v>
      </c>
      <c r="AR239">
        <v>2</v>
      </c>
      <c r="AS239">
        <v>4</v>
      </c>
      <c r="AT239">
        <v>5</v>
      </c>
      <c r="AU239">
        <v>1</v>
      </c>
      <c r="AV239">
        <v>3</v>
      </c>
      <c r="AW239">
        <v>3</v>
      </c>
      <c r="AX239">
        <v>4</v>
      </c>
      <c r="AY239">
        <v>2</v>
      </c>
      <c r="AZ239">
        <v>4</v>
      </c>
      <c r="BA239">
        <v>3</v>
      </c>
      <c r="BB239">
        <v>4</v>
      </c>
      <c r="BC239">
        <v>160</v>
      </c>
      <c r="BD239">
        <v>3</v>
      </c>
      <c r="BE239">
        <v>5</v>
      </c>
      <c r="BF239">
        <f>BC239</f>
        <v>160</v>
      </c>
      <c r="BH239">
        <v>0</v>
      </c>
      <c r="BI239">
        <v>0</v>
      </c>
      <c r="BJ239">
        <v>145</v>
      </c>
      <c r="BK239">
        <f t="shared" si="24"/>
        <v>65.83</v>
      </c>
    </row>
    <row r="240" spans="1:63">
      <c r="A240" s="1">
        <v>43679.465150462966</v>
      </c>
      <c r="B240" s="1">
        <v>43679.467951388891</v>
      </c>
      <c r="C240">
        <v>0</v>
      </c>
      <c r="D240">
        <v>100</v>
      </c>
      <c r="E240">
        <v>242</v>
      </c>
      <c r="F240">
        <v>1</v>
      </c>
      <c r="G240" s="1">
        <v>43679.467962962961</v>
      </c>
      <c r="H240" t="s">
        <v>311</v>
      </c>
      <c r="I240" t="s">
        <v>61</v>
      </c>
      <c r="J240" t="s">
        <v>62</v>
      </c>
      <c r="K240">
        <v>1</v>
      </c>
      <c r="M240">
        <v>19</v>
      </c>
      <c r="N240">
        <v>1</v>
      </c>
      <c r="O240">
        <v>4</v>
      </c>
      <c r="P240">
        <v>1</v>
      </c>
      <c r="Q240">
        <v>1</v>
      </c>
      <c r="S240">
        <v>2</v>
      </c>
      <c r="T240">
        <v>3</v>
      </c>
      <c r="U240">
        <v>3</v>
      </c>
      <c r="V240">
        <v>4</v>
      </c>
      <c r="W240">
        <v>4</v>
      </c>
      <c r="X240">
        <v>3</v>
      </c>
      <c r="Y240">
        <v>4</v>
      </c>
      <c r="Z240">
        <v>3</v>
      </c>
      <c r="AA240">
        <v>4</v>
      </c>
      <c r="AB240">
        <v>2</v>
      </c>
      <c r="AC240">
        <v>3</v>
      </c>
      <c r="AD240">
        <v>3</v>
      </c>
      <c r="AE240">
        <v>2</v>
      </c>
      <c r="AF240">
        <v>2</v>
      </c>
      <c r="AG240">
        <v>2</v>
      </c>
      <c r="AH240">
        <v>2</v>
      </c>
      <c r="AI240">
        <v>5</v>
      </c>
      <c r="AJ240">
        <v>3</v>
      </c>
      <c r="AK240">
        <v>2</v>
      </c>
      <c r="AL240">
        <v>4</v>
      </c>
      <c r="AM240">
        <v>2</v>
      </c>
      <c r="AN240">
        <v>4</v>
      </c>
      <c r="AO240">
        <v>2</v>
      </c>
      <c r="AP240">
        <v>2</v>
      </c>
      <c r="AQ240">
        <v>2</v>
      </c>
      <c r="AR240">
        <v>2</v>
      </c>
      <c r="AS240">
        <v>3</v>
      </c>
      <c r="AT240">
        <v>5</v>
      </c>
      <c r="AU240">
        <v>4</v>
      </c>
      <c r="AV240">
        <v>5</v>
      </c>
      <c r="AW240">
        <v>5</v>
      </c>
      <c r="AX240">
        <v>5</v>
      </c>
      <c r="AY240">
        <v>5</v>
      </c>
      <c r="AZ240">
        <v>5</v>
      </c>
      <c r="BA240">
        <v>5</v>
      </c>
      <c r="BB240">
        <v>5</v>
      </c>
      <c r="BC240">
        <v>0</v>
      </c>
      <c r="BD240">
        <v>8</v>
      </c>
      <c r="BE240">
        <v>5</v>
      </c>
      <c r="BF240">
        <f t="shared" si="26"/>
        <v>172.72</v>
      </c>
      <c r="BH240">
        <v>0</v>
      </c>
      <c r="BI240">
        <v>0</v>
      </c>
      <c r="BJ240">
        <v>140</v>
      </c>
      <c r="BK240">
        <f t="shared" si="24"/>
        <v>63.56</v>
      </c>
    </row>
    <row r="241" spans="1:63">
      <c r="A241" s="1">
        <v>43679.464849537035</v>
      </c>
      <c r="B241" s="1">
        <v>43679.468425925923</v>
      </c>
      <c r="C241">
        <v>0</v>
      </c>
      <c r="D241">
        <v>100</v>
      </c>
      <c r="E241">
        <v>308</v>
      </c>
      <c r="F241">
        <v>1</v>
      </c>
      <c r="G241" s="1">
        <v>43679.468425925923</v>
      </c>
      <c r="H241" t="s">
        <v>312</v>
      </c>
      <c r="I241" t="s">
        <v>61</v>
      </c>
      <c r="J241" t="s">
        <v>62</v>
      </c>
      <c r="K241">
        <v>1</v>
      </c>
      <c r="M241">
        <v>20</v>
      </c>
      <c r="N241">
        <v>1</v>
      </c>
      <c r="O241">
        <v>4</v>
      </c>
      <c r="P241">
        <v>1</v>
      </c>
      <c r="Q241">
        <v>4</v>
      </c>
      <c r="S241">
        <v>2</v>
      </c>
      <c r="T241">
        <v>4</v>
      </c>
      <c r="U241">
        <v>5</v>
      </c>
      <c r="V241">
        <v>4</v>
      </c>
      <c r="W241">
        <v>3</v>
      </c>
      <c r="X241">
        <v>4</v>
      </c>
      <c r="Y241">
        <v>3</v>
      </c>
      <c r="Z241">
        <v>5</v>
      </c>
      <c r="AA241">
        <v>5</v>
      </c>
      <c r="AB241">
        <v>1</v>
      </c>
      <c r="AC241">
        <v>2</v>
      </c>
      <c r="AD241">
        <v>3</v>
      </c>
      <c r="AE241">
        <v>4</v>
      </c>
      <c r="AF241">
        <v>1</v>
      </c>
      <c r="AG241">
        <v>3</v>
      </c>
      <c r="AH241">
        <v>2</v>
      </c>
      <c r="AI241">
        <v>4</v>
      </c>
      <c r="AJ241">
        <v>1</v>
      </c>
      <c r="AK241">
        <v>2</v>
      </c>
      <c r="AL241">
        <v>1</v>
      </c>
      <c r="AM241">
        <v>5</v>
      </c>
      <c r="AN241">
        <v>2</v>
      </c>
      <c r="AO241">
        <v>2</v>
      </c>
      <c r="AP241">
        <v>2</v>
      </c>
      <c r="AQ241">
        <v>1</v>
      </c>
      <c r="AR241">
        <v>2</v>
      </c>
      <c r="AS241">
        <v>4</v>
      </c>
      <c r="AT241">
        <v>2</v>
      </c>
      <c r="AU241">
        <v>4</v>
      </c>
      <c r="AV241">
        <v>3</v>
      </c>
      <c r="AW241">
        <v>2</v>
      </c>
      <c r="AX241">
        <v>4</v>
      </c>
      <c r="AY241">
        <v>1</v>
      </c>
      <c r="AZ241">
        <v>5</v>
      </c>
      <c r="BA241">
        <v>2</v>
      </c>
      <c r="BB241">
        <v>4</v>
      </c>
      <c r="BC241">
        <v>0</v>
      </c>
      <c r="BD241">
        <v>2</v>
      </c>
      <c r="BE241">
        <v>5</v>
      </c>
      <c r="BF241">
        <f t="shared" si="26"/>
        <v>157.48000000000002</v>
      </c>
      <c r="BH241">
        <v>0</v>
      </c>
      <c r="BI241">
        <v>0</v>
      </c>
      <c r="BJ241">
        <v>160</v>
      </c>
      <c r="BK241">
        <f t="shared" si="24"/>
        <v>72.64</v>
      </c>
    </row>
    <row r="242" spans="1:63">
      <c r="A242" s="1">
        <v>43679.464386574073</v>
      </c>
      <c r="B242" s="1">
        <v>43679.468773148146</v>
      </c>
      <c r="C242">
        <v>0</v>
      </c>
      <c r="D242">
        <v>100</v>
      </c>
      <c r="E242">
        <v>378</v>
      </c>
      <c r="F242">
        <v>1</v>
      </c>
      <c r="G242" s="1">
        <v>43679.468784722223</v>
      </c>
      <c r="H242" t="s">
        <v>313</v>
      </c>
      <c r="I242" t="s">
        <v>61</v>
      </c>
      <c r="J242" t="s">
        <v>62</v>
      </c>
      <c r="K242">
        <v>1</v>
      </c>
      <c r="M242">
        <v>30</v>
      </c>
      <c r="N242">
        <v>1</v>
      </c>
      <c r="O242">
        <v>4</v>
      </c>
      <c r="P242">
        <v>1</v>
      </c>
      <c r="Q242">
        <v>8</v>
      </c>
      <c r="R242" t="s">
        <v>314</v>
      </c>
      <c r="S242">
        <v>3</v>
      </c>
      <c r="T242">
        <v>4</v>
      </c>
      <c r="U242">
        <v>4</v>
      </c>
      <c r="V242">
        <v>4</v>
      </c>
      <c r="W242">
        <v>2</v>
      </c>
      <c r="X242">
        <v>2</v>
      </c>
      <c r="Y242">
        <v>3</v>
      </c>
      <c r="Z242">
        <v>5</v>
      </c>
      <c r="AA242">
        <v>4</v>
      </c>
      <c r="AB242">
        <v>1</v>
      </c>
      <c r="AC242">
        <v>2</v>
      </c>
      <c r="AD242">
        <v>1</v>
      </c>
      <c r="AE242">
        <v>1</v>
      </c>
      <c r="AF242">
        <v>3</v>
      </c>
      <c r="AG242">
        <v>1</v>
      </c>
      <c r="AH242">
        <v>5</v>
      </c>
      <c r="AI242">
        <v>2</v>
      </c>
      <c r="AJ242">
        <v>4</v>
      </c>
      <c r="AK242">
        <v>3</v>
      </c>
      <c r="AL242">
        <v>2</v>
      </c>
      <c r="AM242">
        <v>2</v>
      </c>
      <c r="AN242">
        <v>2</v>
      </c>
      <c r="AO242">
        <v>2</v>
      </c>
      <c r="AP242">
        <v>4</v>
      </c>
      <c r="AQ242">
        <v>3</v>
      </c>
      <c r="AR242">
        <v>2</v>
      </c>
      <c r="AS242">
        <v>3</v>
      </c>
      <c r="AT242">
        <v>4</v>
      </c>
      <c r="AU242">
        <v>5</v>
      </c>
      <c r="AV242">
        <v>2</v>
      </c>
      <c r="AW242">
        <v>3</v>
      </c>
      <c r="AX242">
        <v>2</v>
      </c>
      <c r="AY242">
        <v>1</v>
      </c>
      <c r="AZ242">
        <v>3</v>
      </c>
      <c r="BA242">
        <v>2</v>
      </c>
      <c r="BB242">
        <v>5</v>
      </c>
      <c r="BC242">
        <v>0</v>
      </c>
      <c r="BD242">
        <v>2</v>
      </c>
      <c r="BE242">
        <v>5</v>
      </c>
      <c r="BF242">
        <f t="shared" si="26"/>
        <v>157.48000000000002</v>
      </c>
      <c r="BH242">
        <v>0</v>
      </c>
      <c r="BI242">
        <v>0</v>
      </c>
      <c r="BJ242">
        <v>212</v>
      </c>
      <c r="BK242">
        <f t="shared" si="24"/>
        <v>96.248000000000005</v>
      </c>
    </row>
    <row r="243" spans="1:63">
      <c r="A243" s="1">
        <v>43679.461539351854</v>
      </c>
      <c r="B243" s="1">
        <v>43679.470138888886</v>
      </c>
      <c r="C243">
        <v>0</v>
      </c>
      <c r="D243">
        <v>100</v>
      </c>
      <c r="E243">
        <v>743</v>
      </c>
      <c r="F243">
        <v>1</v>
      </c>
      <c r="G243" s="1">
        <v>43679.470150462963</v>
      </c>
      <c r="H243" t="s">
        <v>315</v>
      </c>
      <c r="I243" t="s">
        <v>61</v>
      </c>
      <c r="J243" t="s">
        <v>62</v>
      </c>
      <c r="K243">
        <v>1</v>
      </c>
      <c r="M243">
        <v>32</v>
      </c>
      <c r="N243">
        <v>1</v>
      </c>
      <c r="O243">
        <v>4</v>
      </c>
      <c r="P243">
        <v>1</v>
      </c>
      <c r="Q243">
        <v>3</v>
      </c>
      <c r="S243">
        <v>5</v>
      </c>
      <c r="T243">
        <v>4</v>
      </c>
      <c r="U243">
        <v>3</v>
      </c>
      <c r="V243">
        <v>3</v>
      </c>
      <c r="W243">
        <v>2</v>
      </c>
      <c r="X243">
        <v>3</v>
      </c>
      <c r="Y243">
        <v>1</v>
      </c>
      <c r="Z243">
        <v>4</v>
      </c>
      <c r="AA243">
        <v>2</v>
      </c>
      <c r="AB243">
        <v>1</v>
      </c>
      <c r="AC243">
        <v>4</v>
      </c>
      <c r="AD243">
        <v>1</v>
      </c>
      <c r="AE243">
        <v>1</v>
      </c>
      <c r="AF243">
        <v>3</v>
      </c>
      <c r="AG243">
        <v>1</v>
      </c>
      <c r="AH243">
        <v>5</v>
      </c>
      <c r="AI243">
        <v>3</v>
      </c>
      <c r="AJ243">
        <v>2</v>
      </c>
      <c r="AK243">
        <v>4</v>
      </c>
      <c r="AL243">
        <v>2</v>
      </c>
      <c r="AM243">
        <v>3</v>
      </c>
      <c r="AN243">
        <v>2</v>
      </c>
      <c r="AO243">
        <v>1</v>
      </c>
      <c r="AP243">
        <v>2</v>
      </c>
      <c r="AQ243">
        <v>2</v>
      </c>
      <c r="AR243">
        <v>2</v>
      </c>
      <c r="AS243">
        <v>4</v>
      </c>
      <c r="AT243">
        <v>5</v>
      </c>
      <c r="AU243">
        <v>4</v>
      </c>
      <c r="AV243">
        <v>5</v>
      </c>
      <c r="AW243">
        <v>5</v>
      </c>
      <c r="AX243">
        <v>3</v>
      </c>
      <c r="AY243">
        <v>4</v>
      </c>
      <c r="AZ243">
        <v>5</v>
      </c>
      <c r="BA243">
        <v>3</v>
      </c>
      <c r="BB243">
        <v>5</v>
      </c>
      <c r="BC243">
        <v>0</v>
      </c>
      <c r="BD243">
        <v>2</v>
      </c>
      <c r="BE243">
        <v>5</v>
      </c>
      <c r="BF243">
        <f t="shared" si="26"/>
        <v>157.48000000000002</v>
      </c>
      <c r="BH243">
        <v>0</v>
      </c>
      <c r="BI243">
        <v>0</v>
      </c>
      <c r="BJ243">
        <v>130</v>
      </c>
      <c r="BK243">
        <f t="shared" si="24"/>
        <v>59.02</v>
      </c>
    </row>
    <row r="244" spans="1:63">
      <c r="A244" s="1">
        <v>43679.469270833331</v>
      </c>
      <c r="B244" s="1">
        <v>43679.47146990741</v>
      </c>
      <c r="C244">
        <v>0</v>
      </c>
      <c r="D244">
        <v>100</v>
      </c>
      <c r="E244">
        <v>189</v>
      </c>
      <c r="F244">
        <v>1</v>
      </c>
      <c r="G244" s="1">
        <v>43679.47146990741</v>
      </c>
      <c r="H244" t="s">
        <v>316</v>
      </c>
      <c r="I244" t="s">
        <v>61</v>
      </c>
      <c r="J244" t="s">
        <v>62</v>
      </c>
      <c r="K244">
        <v>1</v>
      </c>
      <c r="M244">
        <v>19</v>
      </c>
      <c r="N244">
        <v>1</v>
      </c>
      <c r="O244">
        <v>4</v>
      </c>
      <c r="P244">
        <v>1</v>
      </c>
      <c r="Q244">
        <v>4</v>
      </c>
      <c r="S244">
        <v>3</v>
      </c>
      <c r="T244">
        <v>4</v>
      </c>
      <c r="U244">
        <v>4</v>
      </c>
      <c r="V244">
        <v>4</v>
      </c>
      <c r="W244">
        <v>4</v>
      </c>
      <c r="X244">
        <v>5</v>
      </c>
      <c r="Y244">
        <v>3</v>
      </c>
      <c r="Z244">
        <v>4</v>
      </c>
      <c r="AA244">
        <v>4</v>
      </c>
      <c r="AB244">
        <v>2</v>
      </c>
      <c r="AC244">
        <v>2</v>
      </c>
      <c r="AD244">
        <v>3</v>
      </c>
      <c r="AE244">
        <v>3</v>
      </c>
      <c r="AF244">
        <v>2</v>
      </c>
      <c r="AG244">
        <v>3</v>
      </c>
      <c r="AH244">
        <v>2</v>
      </c>
      <c r="AI244">
        <v>3</v>
      </c>
      <c r="AJ244">
        <v>2</v>
      </c>
      <c r="AK244">
        <v>2</v>
      </c>
      <c r="AL244">
        <v>2</v>
      </c>
      <c r="AM244">
        <v>4</v>
      </c>
      <c r="AN244">
        <v>2</v>
      </c>
      <c r="AO244">
        <v>2</v>
      </c>
      <c r="AP244">
        <v>1</v>
      </c>
      <c r="AQ244">
        <v>2</v>
      </c>
      <c r="AR244">
        <v>2</v>
      </c>
      <c r="AS244">
        <v>4</v>
      </c>
      <c r="AT244">
        <v>3</v>
      </c>
      <c r="AU244">
        <v>2</v>
      </c>
      <c r="AV244">
        <v>2</v>
      </c>
      <c r="AW244">
        <v>4</v>
      </c>
      <c r="AX244">
        <v>4</v>
      </c>
      <c r="AY244">
        <v>2</v>
      </c>
      <c r="AZ244">
        <v>2</v>
      </c>
      <c r="BA244">
        <v>2</v>
      </c>
      <c r="BB244">
        <v>3</v>
      </c>
      <c r="BC244">
        <v>0</v>
      </c>
      <c r="BD244">
        <v>3</v>
      </c>
      <c r="BE244">
        <v>5</v>
      </c>
      <c r="BF244">
        <f t="shared" si="26"/>
        <v>160.02000000000001</v>
      </c>
      <c r="BH244">
        <v>0</v>
      </c>
      <c r="BI244">
        <v>0</v>
      </c>
      <c r="BJ244">
        <v>160</v>
      </c>
      <c r="BK244">
        <f t="shared" si="24"/>
        <v>72.64</v>
      </c>
    </row>
    <row r="245" spans="1:63">
      <c r="A245" s="1">
        <v>43679.468101851853</v>
      </c>
      <c r="B245" s="1">
        <v>43679.472013888888</v>
      </c>
      <c r="C245">
        <v>0</v>
      </c>
      <c r="D245">
        <v>100</v>
      </c>
      <c r="E245">
        <v>337</v>
      </c>
      <c r="F245">
        <v>1</v>
      </c>
      <c r="G245" s="1">
        <v>43679.472013888888</v>
      </c>
      <c r="H245" t="s">
        <v>317</v>
      </c>
      <c r="I245" t="s">
        <v>61</v>
      </c>
      <c r="J245" t="s">
        <v>62</v>
      </c>
      <c r="K245">
        <v>1</v>
      </c>
      <c r="M245">
        <v>27</v>
      </c>
      <c r="N245">
        <v>1</v>
      </c>
      <c r="O245">
        <v>4</v>
      </c>
      <c r="P245">
        <v>1</v>
      </c>
      <c r="Q245">
        <v>3</v>
      </c>
      <c r="S245">
        <v>3</v>
      </c>
      <c r="T245">
        <v>4</v>
      </c>
      <c r="U245">
        <v>4</v>
      </c>
      <c r="V245">
        <v>5</v>
      </c>
      <c r="W245">
        <v>5</v>
      </c>
      <c r="X245">
        <v>3</v>
      </c>
      <c r="Y245">
        <v>3</v>
      </c>
      <c r="Z245">
        <v>4</v>
      </c>
      <c r="AA245">
        <v>5</v>
      </c>
      <c r="AB245">
        <v>1</v>
      </c>
      <c r="AC245">
        <v>2</v>
      </c>
      <c r="AD245">
        <v>3</v>
      </c>
      <c r="AE245">
        <v>2</v>
      </c>
      <c r="AF245">
        <v>1</v>
      </c>
      <c r="AG245">
        <v>2</v>
      </c>
      <c r="AH245">
        <v>1</v>
      </c>
      <c r="AI245">
        <v>3</v>
      </c>
      <c r="AJ245">
        <v>2</v>
      </c>
      <c r="AK245">
        <v>1</v>
      </c>
      <c r="AL245">
        <v>2</v>
      </c>
      <c r="AM245">
        <v>4</v>
      </c>
      <c r="AN245">
        <v>2</v>
      </c>
      <c r="AO245">
        <v>2</v>
      </c>
      <c r="AP245">
        <v>1</v>
      </c>
      <c r="AQ245">
        <v>1</v>
      </c>
      <c r="AR245">
        <v>1</v>
      </c>
      <c r="AS245">
        <v>4</v>
      </c>
      <c r="AT245">
        <v>4</v>
      </c>
      <c r="AU245">
        <v>4</v>
      </c>
      <c r="AV245">
        <v>4</v>
      </c>
      <c r="AW245">
        <v>4</v>
      </c>
      <c r="AX245">
        <v>3</v>
      </c>
      <c r="AY245">
        <v>3</v>
      </c>
      <c r="AZ245">
        <v>4</v>
      </c>
      <c r="BA245">
        <v>3</v>
      </c>
      <c r="BB245">
        <v>4</v>
      </c>
      <c r="BD245">
        <v>8</v>
      </c>
      <c r="BE245">
        <v>5</v>
      </c>
      <c r="BF245">
        <f t="shared" si="26"/>
        <v>172.72</v>
      </c>
      <c r="BH245">
        <v>0</v>
      </c>
      <c r="BI245">
        <v>0</v>
      </c>
      <c r="BJ245">
        <v>163</v>
      </c>
      <c r="BK245">
        <f t="shared" si="24"/>
        <v>74.001999999999995</v>
      </c>
    </row>
    <row r="246" spans="1:63">
      <c r="A246" s="1">
        <v>43679.467222222222</v>
      </c>
      <c r="B246" s="1">
        <v>43679.472037037034</v>
      </c>
      <c r="C246">
        <v>0</v>
      </c>
      <c r="D246">
        <v>100</v>
      </c>
      <c r="E246">
        <v>415</v>
      </c>
      <c r="F246">
        <v>1</v>
      </c>
      <c r="G246" s="1">
        <v>43679.472037037034</v>
      </c>
      <c r="H246" t="s">
        <v>318</v>
      </c>
      <c r="I246" t="s">
        <v>61</v>
      </c>
      <c r="J246" t="s">
        <v>62</v>
      </c>
      <c r="K246">
        <v>1</v>
      </c>
      <c r="M246">
        <v>21</v>
      </c>
      <c r="N246">
        <v>1</v>
      </c>
      <c r="O246">
        <v>4</v>
      </c>
      <c r="P246">
        <v>1</v>
      </c>
      <c r="Q246">
        <v>4</v>
      </c>
      <c r="S246">
        <v>4</v>
      </c>
      <c r="T246">
        <v>3</v>
      </c>
      <c r="U246">
        <v>3</v>
      </c>
      <c r="V246">
        <v>3</v>
      </c>
      <c r="W246">
        <v>2</v>
      </c>
      <c r="X246">
        <v>3</v>
      </c>
      <c r="Y246">
        <v>3</v>
      </c>
      <c r="Z246">
        <v>4</v>
      </c>
      <c r="AA246">
        <v>3</v>
      </c>
      <c r="AB246">
        <v>3</v>
      </c>
      <c r="AC246">
        <v>5</v>
      </c>
      <c r="AD246">
        <v>3</v>
      </c>
      <c r="AE246">
        <v>1</v>
      </c>
      <c r="AF246">
        <v>3</v>
      </c>
      <c r="AG246">
        <v>1</v>
      </c>
      <c r="AH246">
        <v>3</v>
      </c>
      <c r="AI246">
        <v>2</v>
      </c>
      <c r="AJ246">
        <v>1</v>
      </c>
      <c r="AK246">
        <v>2</v>
      </c>
      <c r="AL246">
        <v>4</v>
      </c>
      <c r="AM246">
        <v>4</v>
      </c>
      <c r="AN246">
        <v>1</v>
      </c>
      <c r="AO246">
        <v>2</v>
      </c>
      <c r="AP246">
        <v>4</v>
      </c>
      <c r="AQ246">
        <v>2</v>
      </c>
      <c r="AR246">
        <v>4</v>
      </c>
      <c r="AS246">
        <v>4</v>
      </c>
      <c r="AT246">
        <v>5</v>
      </c>
      <c r="AU246">
        <v>3</v>
      </c>
      <c r="AV246">
        <v>5</v>
      </c>
      <c r="AW246">
        <v>4</v>
      </c>
      <c r="AX246">
        <v>2</v>
      </c>
      <c r="AY246">
        <v>2</v>
      </c>
      <c r="AZ246">
        <v>4</v>
      </c>
      <c r="BA246">
        <v>1</v>
      </c>
      <c r="BB246">
        <v>3</v>
      </c>
      <c r="BC246">
        <v>0</v>
      </c>
      <c r="BD246">
        <v>6</v>
      </c>
      <c r="BE246">
        <v>5</v>
      </c>
      <c r="BF246">
        <f t="shared" si="26"/>
        <v>167.64000000000001</v>
      </c>
      <c r="BH246">
        <v>0</v>
      </c>
      <c r="BI246">
        <v>0</v>
      </c>
      <c r="BJ246">
        <v>120</v>
      </c>
      <c r="BK246">
        <f t="shared" si="24"/>
        <v>54.480000000000004</v>
      </c>
    </row>
    <row r="247" spans="1:63">
      <c r="A247" s="1">
        <v>43679.469780092593</v>
      </c>
      <c r="B247" s="1">
        <v>43679.47252314815</v>
      </c>
      <c r="C247">
        <v>0</v>
      </c>
      <c r="D247">
        <v>100</v>
      </c>
      <c r="E247">
        <v>237</v>
      </c>
      <c r="F247">
        <v>1</v>
      </c>
      <c r="G247" s="1">
        <v>43679.47252314815</v>
      </c>
      <c r="H247" t="s">
        <v>319</v>
      </c>
      <c r="I247" t="s">
        <v>61</v>
      </c>
      <c r="J247" t="s">
        <v>62</v>
      </c>
      <c r="K247">
        <v>1</v>
      </c>
      <c r="M247">
        <v>31</v>
      </c>
      <c r="N247">
        <v>1</v>
      </c>
      <c r="O247">
        <v>4</v>
      </c>
      <c r="P247">
        <v>1</v>
      </c>
      <c r="Q247">
        <v>6</v>
      </c>
      <c r="S247">
        <v>3</v>
      </c>
      <c r="T247">
        <v>4</v>
      </c>
      <c r="U247">
        <v>3</v>
      </c>
      <c r="V247">
        <v>4</v>
      </c>
      <c r="W247">
        <v>3</v>
      </c>
      <c r="X247">
        <v>3</v>
      </c>
      <c r="Y247">
        <v>4</v>
      </c>
      <c r="Z247">
        <v>4</v>
      </c>
      <c r="AA247">
        <v>3</v>
      </c>
      <c r="AB247">
        <v>3</v>
      </c>
      <c r="AC247">
        <v>2</v>
      </c>
      <c r="AD247">
        <v>3</v>
      </c>
      <c r="AE247">
        <v>3</v>
      </c>
      <c r="AF247">
        <v>3</v>
      </c>
      <c r="AG247">
        <v>2</v>
      </c>
      <c r="AH247">
        <v>3</v>
      </c>
      <c r="AI247">
        <v>4</v>
      </c>
      <c r="AJ247">
        <v>4</v>
      </c>
      <c r="AK247">
        <v>4</v>
      </c>
      <c r="AL247">
        <v>3</v>
      </c>
      <c r="AM247">
        <v>3</v>
      </c>
      <c r="AN247">
        <v>4</v>
      </c>
      <c r="AO247">
        <v>4</v>
      </c>
      <c r="AP247">
        <v>3</v>
      </c>
      <c r="AQ247">
        <v>2</v>
      </c>
      <c r="AR247">
        <v>2</v>
      </c>
      <c r="AS247">
        <v>3</v>
      </c>
      <c r="AT247">
        <v>4</v>
      </c>
      <c r="AU247">
        <v>4</v>
      </c>
      <c r="AV247">
        <v>4</v>
      </c>
      <c r="AW247">
        <v>4</v>
      </c>
      <c r="AX247">
        <v>4</v>
      </c>
      <c r="AY247">
        <v>4</v>
      </c>
      <c r="AZ247">
        <v>4</v>
      </c>
      <c r="BA247">
        <v>4</v>
      </c>
      <c r="BB247">
        <v>4</v>
      </c>
      <c r="BC247">
        <v>0</v>
      </c>
      <c r="BD247">
        <v>3</v>
      </c>
      <c r="BE247">
        <v>5</v>
      </c>
      <c r="BF247">
        <f t="shared" si="26"/>
        <v>160.02000000000001</v>
      </c>
      <c r="BH247">
        <v>0</v>
      </c>
      <c r="BI247">
        <v>0</v>
      </c>
      <c r="BJ247">
        <v>110</v>
      </c>
      <c r="BK247">
        <f t="shared" si="24"/>
        <v>49.940000000000005</v>
      </c>
    </row>
    <row r="248" spans="1:63">
      <c r="A248" s="1">
        <v>43679.467777777776</v>
      </c>
      <c r="B248" s="1">
        <v>43679.473483796297</v>
      </c>
      <c r="C248">
        <v>0</v>
      </c>
      <c r="D248">
        <v>100</v>
      </c>
      <c r="E248">
        <v>493</v>
      </c>
      <c r="F248">
        <v>1</v>
      </c>
      <c r="G248" s="1">
        <v>43679.473483796297</v>
      </c>
      <c r="H248" t="s">
        <v>320</v>
      </c>
      <c r="I248" t="s">
        <v>61</v>
      </c>
      <c r="J248" t="s">
        <v>62</v>
      </c>
      <c r="K248">
        <v>1</v>
      </c>
      <c r="M248">
        <v>28</v>
      </c>
      <c r="N248">
        <v>1</v>
      </c>
      <c r="O248">
        <v>4</v>
      </c>
      <c r="P248">
        <v>1</v>
      </c>
      <c r="Q248">
        <v>1</v>
      </c>
      <c r="S248">
        <v>3</v>
      </c>
      <c r="T248">
        <v>3</v>
      </c>
      <c r="U248">
        <v>5</v>
      </c>
      <c r="V248">
        <v>5</v>
      </c>
      <c r="W248">
        <v>2</v>
      </c>
      <c r="X248">
        <v>3</v>
      </c>
      <c r="Y248">
        <v>3</v>
      </c>
      <c r="Z248">
        <v>5</v>
      </c>
      <c r="AA248">
        <v>5</v>
      </c>
      <c r="AB248">
        <v>1</v>
      </c>
      <c r="AC248">
        <v>3</v>
      </c>
      <c r="AD248">
        <v>1</v>
      </c>
      <c r="AE248">
        <v>1</v>
      </c>
      <c r="AF248">
        <v>2</v>
      </c>
      <c r="AG248">
        <v>1</v>
      </c>
      <c r="AH248">
        <v>1</v>
      </c>
      <c r="AI248">
        <v>4</v>
      </c>
      <c r="AJ248">
        <v>3</v>
      </c>
      <c r="AK248">
        <v>3</v>
      </c>
      <c r="AL248">
        <v>5</v>
      </c>
      <c r="AM248">
        <v>2</v>
      </c>
      <c r="AN248">
        <v>3</v>
      </c>
      <c r="AO248">
        <v>4</v>
      </c>
      <c r="AP248">
        <v>3</v>
      </c>
      <c r="AQ248">
        <v>2</v>
      </c>
      <c r="AR248">
        <v>3</v>
      </c>
      <c r="AS248">
        <v>3</v>
      </c>
      <c r="AT248">
        <v>3</v>
      </c>
      <c r="AU248">
        <v>3</v>
      </c>
      <c r="AV248">
        <v>3</v>
      </c>
      <c r="AW248">
        <v>3</v>
      </c>
      <c r="AX248">
        <v>4</v>
      </c>
      <c r="AY248">
        <v>2</v>
      </c>
      <c r="AZ248">
        <v>4</v>
      </c>
      <c r="BA248">
        <v>5</v>
      </c>
      <c r="BB248">
        <v>4</v>
      </c>
      <c r="BC248">
        <v>0</v>
      </c>
      <c r="BD248">
        <v>4</v>
      </c>
      <c r="BE248">
        <v>5</v>
      </c>
      <c r="BF248">
        <f t="shared" si="26"/>
        <v>162.56</v>
      </c>
      <c r="BH248">
        <v>0</v>
      </c>
      <c r="BI248">
        <v>0</v>
      </c>
      <c r="BJ248">
        <v>215</v>
      </c>
      <c r="BK248">
        <f t="shared" si="24"/>
        <v>97.61</v>
      </c>
    </row>
    <row r="249" spans="1:63">
      <c r="A249" s="1">
        <v>43679.461678240739</v>
      </c>
      <c r="B249" s="1">
        <v>43679.474282407406</v>
      </c>
      <c r="C249">
        <v>0</v>
      </c>
      <c r="D249">
        <v>100</v>
      </c>
      <c r="E249">
        <v>1089</v>
      </c>
      <c r="F249">
        <v>1</v>
      </c>
      <c r="G249" s="1">
        <v>43679.474293981482</v>
      </c>
      <c r="H249" t="s">
        <v>321</v>
      </c>
      <c r="I249" t="s">
        <v>61</v>
      </c>
      <c r="J249" t="s">
        <v>62</v>
      </c>
      <c r="K249">
        <v>1</v>
      </c>
      <c r="M249">
        <v>22</v>
      </c>
      <c r="N249">
        <v>1</v>
      </c>
      <c r="O249">
        <v>4</v>
      </c>
      <c r="P249">
        <v>1</v>
      </c>
      <c r="Q249">
        <v>1</v>
      </c>
      <c r="S249">
        <v>4</v>
      </c>
      <c r="T249">
        <v>2</v>
      </c>
      <c r="U249">
        <v>3</v>
      </c>
      <c r="V249">
        <v>3</v>
      </c>
      <c r="W249">
        <v>2</v>
      </c>
      <c r="X249">
        <v>3</v>
      </c>
      <c r="Y249">
        <v>4</v>
      </c>
      <c r="Z249">
        <v>4</v>
      </c>
      <c r="AA249">
        <v>1</v>
      </c>
      <c r="AB249">
        <v>1</v>
      </c>
      <c r="AC249">
        <v>5</v>
      </c>
      <c r="AD249">
        <v>1</v>
      </c>
      <c r="AE249">
        <v>1</v>
      </c>
      <c r="AF249">
        <v>5</v>
      </c>
      <c r="AG249">
        <v>1</v>
      </c>
      <c r="AH249">
        <v>5</v>
      </c>
      <c r="AI249">
        <v>4</v>
      </c>
      <c r="AJ249">
        <v>4</v>
      </c>
      <c r="AK249">
        <v>1</v>
      </c>
      <c r="AL249">
        <v>2</v>
      </c>
      <c r="AM249">
        <v>3</v>
      </c>
      <c r="AN249">
        <v>2</v>
      </c>
      <c r="AO249">
        <v>2</v>
      </c>
      <c r="AP249">
        <v>1</v>
      </c>
      <c r="AQ249">
        <v>1</v>
      </c>
      <c r="AR249">
        <v>2</v>
      </c>
      <c r="AS249">
        <v>4</v>
      </c>
      <c r="AT249">
        <v>5</v>
      </c>
      <c r="AU249">
        <v>4</v>
      </c>
      <c r="AV249">
        <v>5</v>
      </c>
      <c r="AW249">
        <v>4</v>
      </c>
      <c r="AX249">
        <v>5</v>
      </c>
      <c r="AY249">
        <v>4</v>
      </c>
      <c r="AZ249">
        <v>5</v>
      </c>
      <c r="BA249">
        <v>5</v>
      </c>
      <c r="BB249">
        <v>5</v>
      </c>
      <c r="BC249">
        <v>0</v>
      </c>
      <c r="BD249">
        <v>5</v>
      </c>
      <c r="BE249">
        <v>4</v>
      </c>
      <c r="BF249">
        <f>(30.48*BD249)+(2.54*BE249)</f>
        <v>162.56</v>
      </c>
      <c r="BH249">
        <v>0</v>
      </c>
      <c r="BI249">
        <v>0</v>
      </c>
      <c r="BJ249">
        <v>142</v>
      </c>
      <c r="BK249">
        <f t="shared" si="24"/>
        <v>64.468000000000004</v>
      </c>
    </row>
    <row r="250" spans="1:63">
      <c r="A250" s="1">
        <v>43679.470208333332</v>
      </c>
      <c r="B250" s="1">
        <v>43679.474398148152</v>
      </c>
      <c r="C250">
        <v>0</v>
      </c>
      <c r="D250">
        <v>100</v>
      </c>
      <c r="E250">
        <v>361</v>
      </c>
      <c r="F250">
        <v>1</v>
      </c>
      <c r="G250" s="1">
        <v>43679.474398148152</v>
      </c>
      <c r="H250" t="s">
        <v>322</v>
      </c>
      <c r="I250" t="s">
        <v>61</v>
      </c>
      <c r="J250" t="s">
        <v>62</v>
      </c>
      <c r="K250">
        <v>1</v>
      </c>
      <c r="M250">
        <v>20</v>
      </c>
      <c r="N250">
        <v>1</v>
      </c>
      <c r="O250">
        <v>4</v>
      </c>
      <c r="P250">
        <v>1</v>
      </c>
      <c r="Q250">
        <v>1</v>
      </c>
      <c r="S250">
        <v>3</v>
      </c>
      <c r="T250">
        <v>4</v>
      </c>
      <c r="U250">
        <v>4</v>
      </c>
      <c r="V250">
        <v>3</v>
      </c>
      <c r="W250">
        <v>2</v>
      </c>
      <c r="X250">
        <v>2</v>
      </c>
      <c r="Y250">
        <v>3</v>
      </c>
      <c r="Z250">
        <v>3</v>
      </c>
      <c r="AA250">
        <v>2</v>
      </c>
      <c r="AB250">
        <v>3</v>
      </c>
      <c r="AC250">
        <v>1</v>
      </c>
      <c r="AD250">
        <v>4</v>
      </c>
      <c r="AE250">
        <v>1</v>
      </c>
      <c r="AF250">
        <v>2</v>
      </c>
      <c r="AG250">
        <v>1</v>
      </c>
      <c r="AH250">
        <v>1</v>
      </c>
      <c r="AI250">
        <v>2</v>
      </c>
      <c r="AJ250">
        <v>2</v>
      </c>
      <c r="AK250">
        <v>1</v>
      </c>
      <c r="AL250">
        <v>2</v>
      </c>
      <c r="AM250">
        <v>4</v>
      </c>
      <c r="AN250">
        <v>2</v>
      </c>
      <c r="AO250">
        <v>3</v>
      </c>
      <c r="AP250">
        <v>4</v>
      </c>
      <c r="AQ250">
        <v>2</v>
      </c>
      <c r="AR250">
        <v>2</v>
      </c>
      <c r="AS250">
        <v>4</v>
      </c>
      <c r="AT250">
        <v>3</v>
      </c>
      <c r="AU250">
        <v>4</v>
      </c>
      <c r="AV250">
        <v>2</v>
      </c>
      <c r="AW250">
        <v>4</v>
      </c>
      <c r="AX250">
        <v>5</v>
      </c>
      <c r="AY250">
        <v>2</v>
      </c>
      <c r="AZ250">
        <v>5</v>
      </c>
      <c r="BA250">
        <v>4</v>
      </c>
      <c r="BB250">
        <v>5</v>
      </c>
      <c r="BC250">
        <v>0</v>
      </c>
      <c r="BD250">
        <v>4</v>
      </c>
      <c r="BE250">
        <v>5</v>
      </c>
      <c r="BF250">
        <f t="shared" si="26"/>
        <v>162.56</v>
      </c>
      <c r="BH250">
        <v>0</v>
      </c>
      <c r="BI250">
        <v>0</v>
      </c>
      <c r="BJ250">
        <v>141</v>
      </c>
      <c r="BK250">
        <f t="shared" si="24"/>
        <v>64.013999999999996</v>
      </c>
    </row>
    <row r="251" spans="1:63">
      <c r="A251" s="1">
        <v>43679.470520833333</v>
      </c>
      <c r="B251" s="1">
        <v>43679.477430555555</v>
      </c>
      <c r="C251">
        <v>0</v>
      </c>
      <c r="D251">
        <v>100</v>
      </c>
      <c r="E251">
        <v>597</v>
      </c>
      <c r="F251">
        <v>1</v>
      </c>
      <c r="G251" s="1">
        <v>43679.477442129632</v>
      </c>
      <c r="H251" t="s">
        <v>323</v>
      </c>
      <c r="I251" t="s">
        <v>61</v>
      </c>
      <c r="J251" t="s">
        <v>62</v>
      </c>
      <c r="K251">
        <v>1</v>
      </c>
      <c r="M251">
        <v>27</v>
      </c>
      <c r="N251">
        <v>1</v>
      </c>
      <c r="O251">
        <v>4</v>
      </c>
      <c r="P251">
        <v>1</v>
      </c>
      <c r="Q251">
        <v>6</v>
      </c>
      <c r="S251">
        <v>3</v>
      </c>
      <c r="T251">
        <v>2</v>
      </c>
      <c r="U251">
        <v>4</v>
      </c>
      <c r="V251">
        <v>4</v>
      </c>
      <c r="W251">
        <v>4</v>
      </c>
      <c r="X251">
        <v>4</v>
      </c>
      <c r="Y251">
        <v>1</v>
      </c>
      <c r="Z251">
        <v>5</v>
      </c>
      <c r="AA251">
        <v>4</v>
      </c>
      <c r="AB251">
        <v>2</v>
      </c>
      <c r="AC251">
        <v>4</v>
      </c>
      <c r="AD251">
        <v>3</v>
      </c>
      <c r="AE251">
        <v>1</v>
      </c>
      <c r="AF251">
        <v>3</v>
      </c>
      <c r="AG251">
        <v>1</v>
      </c>
      <c r="AH251">
        <v>3</v>
      </c>
      <c r="AI251">
        <v>1</v>
      </c>
      <c r="AJ251">
        <v>1</v>
      </c>
      <c r="AK251">
        <v>1</v>
      </c>
      <c r="AL251">
        <v>2</v>
      </c>
      <c r="AM251">
        <v>5</v>
      </c>
      <c r="AN251">
        <v>1</v>
      </c>
      <c r="AO251">
        <v>2</v>
      </c>
      <c r="AP251">
        <v>1</v>
      </c>
      <c r="AQ251">
        <v>1</v>
      </c>
      <c r="AR251">
        <v>1</v>
      </c>
      <c r="AS251">
        <v>5</v>
      </c>
      <c r="AT251">
        <v>4</v>
      </c>
      <c r="AU251">
        <v>5</v>
      </c>
      <c r="AV251">
        <v>3</v>
      </c>
      <c r="AW251">
        <v>4</v>
      </c>
      <c r="AX251">
        <v>1</v>
      </c>
      <c r="AY251">
        <v>2</v>
      </c>
      <c r="AZ251">
        <v>3</v>
      </c>
      <c r="BA251">
        <v>3</v>
      </c>
      <c r="BB251">
        <v>4</v>
      </c>
      <c r="BC251">
        <v>0</v>
      </c>
      <c r="BD251">
        <v>4</v>
      </c>
      <c r="BE251">
        <v>5</v>
      </c>
      <c r="BF251">
        <f t="shared" si="26"/>
        <v>162.56</v>
      </c>
      <c r="BH251">
        <v>0</v>
      </c>
      <c r="BI251">
        <v>0</v>
      </c>
      <c r="BJ251">
        <v>135</v>
      </c>
      <c r="BK251">
        <f t="shared" si="24"/>
        <v>61.29</v>
      </c>
    </row>
    <row r="252" spans="1:63">
      <c r="A252" s="1">
        <v>43679.475162037037</v>
      </c>
      <c r="B252" s="1">
        <v>43679.47797453704</v>
      </c>
      <c r="C252">
        <v>0</v>
      </c>
      <c r="D252">
        <v>100</v>
      </c>
      <c r="E252">
        <v>242</v>
      </c>
      <c r="F252">
        <v>1</v>
      </c>
      <c r="G252" s="1">
        <v>43679.477986111109</v>
      </c>
      <c r="H252" t="s">
        <v>324</v>
      </c>
      <c r="I252" t="s">
        <v>61</v>
      </c>
      <c r="J252" t="s">
        <v>62</v>
      </c>
      <c r="K252">
        <v>1</v>
      </c>
      <c r="M252">
        <v>22</v>
      </c>
      <c r="N252">
        <v>1</v>
      </c>
      <c r="O252">
        <v>4</v>
      </c>
      <c r="P252">
        <v>1</v>
      </c>
      <c r="Q252">
        <v>1</v>
      </c>
      <c r="S252">
        <v>4</v>
      </c>
      <c r="T252">
        <v>5</v>
      </c>
      <c r="U252">
        <v>4</v>
      </c>
      <c r="V252">
        <v>4</v>
      </c>
      <c r="W252">
        <v>2</v>
      </c>
      <c r="X252">
        <v>3</v>
      </c>
      <c r="Y252">
        <v>4</v>
      </c>
      <c r="Z252">
        <v>4</v>
      </c>
      <c r="AA252">
        <v>5</v>
      </c>
      <c r="AB252">
        <v>3</v>
      </c>
      <c r="AC252">
        <v>4</v>
      </c>
      <c r="AD252">
        <v>3</v>
      </c>
      <c r="AE252">
        <v>2</v>
      </c>
      <c r="AF252">
        <v>2</v>
      </c>
      <c r="AG252">
        <v>2</v>
      </c>
      <c r="AH252">
        <v>3</v>
      </c>
      <c r="AI252">
        <v>5</v>
      </c>
      <c r="AJ252">
        <v>2</v>
      </c>
      <c r="AK252">
        <v>1</v>
      </c>
      <c r="AL252">
        <v>3</v>
      </c>
      <c r="AM252">
        <v>4</v>
      </c>
      <c r="AN252">
        <v>2</v>
      </c>
      <c r="AO252">
        <v>1</v>
      </c>
      <c r="AP252">
        <v>1</v>
      </c>
      <c r="AQ252">
        <v>1</v>
      </c>
      <c r="AR252">
        <v>1</v>
      </c>
      <c r="AS252">
        <v>5</v>
      </c>
      <c r="AT252">
        <v>4</v>
      </c>
      <c r="AU252">
        <v>4</v>
      </c>
      <c r="AV252">
        <v>5</v>
      </c>
      <c r="AW252">
        <v>5</v>
      </c>
      <c r="AX252">
        <v>3</v>
      </c>
      <c r="AY252">
        <v>2</v>
      </c>
      <c r="AZ252">
        <v>3</v>
      </c>
      <c r="BA252">
        <v>5</v>
      </c>
      <c r="BB252">
        <v>3</v>
      </c>
      <c r="BC252">
        <v>0</v>
      </c>
      <c r="BD252">
        <v>9</v>
      </c>
      <c r="BE252">
        <v>5</v>
      </c>
      <c r="BF252">
        <f t="shared" si="26"/>
        <v>175.26</v>
      </c>
      <c r="BH252">
        <v>0</v>
      </c>
      <c r="BI252">
        <v>0</v>
      </c>
      <c r="BJ252">
        <v>185</v>
      </c>
      <c r="BK252">
        <f t="shared" si="24"/>
        <v>83.990000000000009</v>
      </c>
    </row>
    <row r="253" spans="1:63">
      <c r="A253" s="1">
        <v>43679.473333333335</v>
      </c>
      <c r="B253" s="1">
        <v>43679.478206018517</v>
      </c>
      <c r="C253">
        <v>0</v>
      </c>
      <c r="D253">
        <v>100</v>
      </c>
      <c r="E253">
        <v>420</v>
      </c>
      <c r="F253">
        <v>1</v>
      </c>
      <c r="G253" s="1">
        <v>43679.478217592594</v>
      </c>
      <c r="H253" t="s">
        <v>325</v>
      </c>
      <c r="I253" t="s">
        <v>61</v>
      </c>
      <c r="J253" t="s">
        <v>62</v>
      </c>
      <c r="K253">
        <v>1</v>
      </c>
      <c r="M253">
        <v>20</v>
      </c>
      <c r="N253">
        <v>1</v>
      </c>
      <c r="O253">
        <v>4</v>
      </c>
      <c r="P253">
        <v>1</v>
      </c>
      <c r="Q253">
        <v>3</v>
      </c>
      <c r="S253">
        <v>4</v>
      </c>
      <c r="T253">
        <v>3</v>
      </c>
      <c r="U253">
        <v>5</v>
      </c>
      <c r="V253">
        <v>3</v>
      </c>
      <c r="W253">
        <v>2</v>
      </c>
      <c r="X253">
        <v>3</v>
      </c>
      <c r="Y253">
        <v>3</v>
      </c>
      <c r="Z253">
        <v>5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4</v>
      </c>
      <c r="AG253">
        <v>1</v>
      </c>
      <c r="AH253">
        <v>3</v>
      </c>
      <c r="AI253">
        <v>5</v>
      </c>
      <c r="AJ253">
        <v>2</v>
      </c>
      <c r="AK253">
        <v>3</v>
      </c>
      <c r="AL253">
        <v>4</v>
      </c>
      <c r="AM253">
        <v>2</v>
      </c>
      <c r="AN253">
        <v>4</v>
      </c>
      <c r="AO253">
        <v>2</v>
      </c>
      <c r="AP253">
        <v>2</v>
      </c>
      <c r="AQ253">
        <v>2</v>
      </c>
      <c r="AR253">
        <v>2</v>
      </c>
      <c r="AS253">
        <v>4</v>
      </c>
      <c r="AT253">
        <v>4</v>
      </c>
      <c r="AU253">
        <v>5</v>
      </c>
      <c r="AV253">
        <v>5</v>
      </c>
      <c r="AW253">
        <v>4</v>
      </c>
      <c r="AX253">
        <v>4</v>
      </c>
      <c r="AY253">
        <v>1</v>
      </c>
      <c r="AZ253">
        <v>5</v>
      </c>
      <c r="BA253">
        <v>4</v>
      </c>
      <c r="BB253">
        <v>3</v>
      </c>
      <c r="BD253">
        <v>62</v>
      </c>
      <c r="BF253">
        <f t="shared" ref="BF253" si="28">BD253*2.54</f>
        <v>157.47999999999999</v>
      </c>
      <c r="BH253">
        <v>0</v>
      </c>
      <c r="BI253">
        <v>0</v>
      </c>
      <c r="BJ253">
        <v>193</v>
      </c>
      <c r="BK253">
        <f t="shared" si="24"/>
        <v>87.622</v>
      </c>
    </row>
    <row r="254" spans="1:63">
      <c r="A254" s="1">
        <v>43679.470868055556</v>
      </c>
      <c r="B254" s="1">
        <v>43679.478807870371</v>
      </c>
      <c r="C254">
        <v>0</v>
      </c>
      <c r="D254">
        <v>100</v>
      </c>
      <c r="E254">
        <v>686</v>
      </c>
      <c r="F254">
        <v>1</v>
      </c>
      <c r="G254" s="1">
        <v>43679.478819444441</v>
      </c>
      <c r="H254" t="s">
        <v>326</v>
      </c>
      <c r="I254" t="s">
        <v>61</v>
      </c>
      <c r="J254" t="s">
        <v>62</v>
      </c>
      <c r="K254">
        <v>1</v>
      </c>
      <c r="M254">
        <v>38</v>
      </c>
      <c r="N254">
        <v>2</v>
      </c>
      <c r="O254">
        <v>4</v>
      </c>
      <c r="P254">
        <v>1</v>
      </c>
      <c r="Q254">
        <v>2</v>
      </c>
      <c r="S254">
        <v>3</v>
      </c>
      <c r="T254">
        <v>4</v>
      </c>
      <c r="U254">
        <v>4</v>
      </c>
      <c r="V254">
        <v>4</v>
      </c>
      <c r="W254">
        <v>3</v>
      </c>
      <c r="X254">
        <v>4</v>
      </c>
      <c r="Y254">
        <v>5</v>
      </c>
      <c r="Z254">
        <v>5</v>
      </c>
      <c r="AA254">
        <v>5</v>
      </c>
      <c r="AB254">
        <v>1</v>
      </c>
      <c r="AC254">
        <v>1</v>
      </c>
      <c r="AD254">
        <v>5</v>
      </c>
      <c r="AE254">
        <v>5</v>
      </c>
      <c r="AF254">
        <v>1</v>
      </c>
      <c r="AG254">
        <v>5</v>
      </c>
      <c r="AH254">
        <v>1</v>
      </c>
      <c r="AI254">
        <v>5</v>
      </c>
      <c r="AJ254">
        <v>1</v>
      </c>
      <c r="AK254">
        <v>2</v>
      </c>
      <c r="AL254">
        <v>1</v>
      </c>
      <c r="AM254">
        <v>5</v>
      </c>
      <c r="AN254">
        <v>1</v>
      </c>
      <c r="AO254">
        <v>2</v>
      </c>
      <c r="AP254">
        <v>1</v>
      </c>
      <c r="AQ254">
        <v>1</v>
      </c>
      <c r="AR254">
        <v>4</v>
      </c>
      <c r="AS254">
        <v>5</v>
      </c>
      <c r="AT254">
        <v>3</v>
      </c>
      <c r="AU254">
        <v>1</v>
      </c>
      <c r="AV254">
        <v>4</v>
      </c>
      <c r="AW254">
        <v>5</v>
      </c>
      <c r="AX254">
        <v>3</v>
      </c>
      <c r="AY254">
        <v>2</v>
      </c>
      <c r="AZ254">
        <v>4</v>
      </c>
      <c r="BA254">
        <v>3</v>
      </c>
      <c r="BB254">
        <v>4</v>
      </c>
      <c r="BC254">
        <v>0</v>
      </c>
      <c r="BD254">
        <v>4</v>
      </c>
      <c r="BE254">
        <v>5</v>
      </c>
      <c r="BF254">
        <f t="shared" si="26"/>
        <v>162.56</v>
      </c>
      <c r="BH254">
        <v>0</v>
      </c>
      <c r="BI254">
        <v>0</v>
      </c>
      <c r="BJ254">
        <v>270</v>
      </c>
      <c r="BK254">
        <f t="shared" si="24"/>
        <v>122.58</v>
      </c>
    </row>
    <row r="255" spans="1:63">
      <c r="A255" s="1">
        <v>43679.472858796296</v>
      </c>
      <c r="B255" s="1">
        <v>43679.479247685187</v>
      </c>
      <c r="C255">
        <v>0</v>
      </c>
      <c r="D255">
        <v>100</v>
      </c>
      <c r="E255">
        <v>551</v>
      </c>
      <c r="F255">
        <v>1</v>
      </c>
      <c r="G255" s="1">
        <v>43679.479247685187</v>
      </c>
      <c r="H255" t="s">
        <v>327</v>
      </c>
      <c r="I255" t="s">
        <v>61</v>
      </c>
      <c r="J255" t="s">
        <v>62</v>
      </c>
      <c r="K255">
        <v>1</v>
      </c>
      <c r="M255">
        <v>21</v>
      </c>
      <c r="N255">
        <v>1</v>
      </c>
      <c r="O255">
        <v>4</v>
      </c>
      <c r="P255">
        <v>1</v>
      </c>
      <c r="Q255">
        <v>1</v>
      </c>
      <c r="S255">
        <v>4</v>
      </c>
      <c r="T255">
        <v>2</v>
      </c>
      <c r="U255">
        <v>5</v>
      </c>
      <c r="V255">
        <v>3</v>
      </c>
      <c r="W255">
        <v>2</v>
      </c>
      <c r="X255">
        <v>2</v>
      </c>
      <c r="Y255">
        <v>3</v>
      </c>
      <c r="Z255">
        <v>3</v>
      </c>
      <c r="AA255">
        <v>1</v>
      </c>
      <c r="AB255">
        <v>3</v>
      </c>
      <c r="AC255">
        <v>5</v>
      </c>
      <c r="AD255">
        <v>1</v>
      </c>
      <c r="AE255">
        <v>1</v>
      </c>
      <c r="AF255">
        <v>5</v>
      </c>
      <c r="AG255">
        <v>1</v>
      </c>
      <c r="AH255">
        <v>5</v>
      </c>
      <c r="AI255">
        <v>2</v>
      </c>
      <c r="AJ255">
        <v>2</v>
      </c>
      <c r="AK255">
        <v>4</v>
      </c>
      <c r="AL255">
        <v>4</v>
      </c>
      <c r="AM255">
        <v>4</v>
      </c>
      <c r="AN255">
        <v>1</v>
      </c>
      <c r="AO255">
        <v>1</v>
      </c>
      <c r="AP255">
        <v>1</v>
      </c>
      <c r="AQ255">
        <v>1</v>
      </c>
      <c r="AR255">
        <v>3</v>
      </c>
      <c r="AS255">
        <v>4</v>
      </c>
      <c r="AT255">
        <v>5</v>
      </c>
      <c r="AU255">
        <v>5</v>
      </c>
      <c r="AV255">
        <v>4</v>
      </c>
      <c r="AW255">
        <v>5</v>
      </c>
      <c r="AX255">
        <v>4</v>
      </c>
      <c r="AY255">
        <v>5</v>
      </c>
      <c r="AZ255">
        <v>5</v>
      </c>
      <c r="BA255">
        <v>4</v>
      </c>
      <c r="BB255">
        <v>5</v>
      </c>
      <c r="BC255">
        <v>0</v>
      </c>
      <c r="BD255">
        <v>10</v>
      </c>
      <c r="BE255">
        <v>5</v>
      </c>
      <c r="BF255">
        <f t="shared" si="26"/>
        <v>177.8</v>
      </c>
      <c r="BH255">
        <v>0</v>
      </c>
      <c r="BI255">
        <v>0</v>
      </c>
      <c r="BJ255">
        <v>170</v>
      </c>
      <c r="BK255">
        <f t="shared" si="24"/>
        <v>77.180000000000007</v>
      </c>
    </row>
    <row r="256" spans="1:63">
      <c r="A256" s="1">
        <v>43679.475729166668</v>
      </c>
      <c r="B256" s="1">
        <v>43679.480578703704</v>
      </c>
      <c r="C256">
        <v>0</v>
      </c>
      <c r="D256">
        <v>100</v>
      </c>
      <c r="E256">
        <v>419</v>
      </c>
      <c r="F256">
        <v>1</v>
      </c>
      <c r="G256" s="1">
        <v>43679.480590277781</v>
      </c>
      <c r="H256" t="s">
        <v>328</v>
      </c>
      <c r="I256" t="s">
        <v>61</v>
      </c>
      <c r="J256" t="s">
        <v>62</v>
      </c>
      <c r="K256">
        <v>1</v>
      </c>
      <c r="M256">
        <v>18</v>
      </c>
      <c r="N256">
        <v>1</v>
      </c>
      <c r="O256">
        <v>4</v>
      </c>
      <c r="P256">
        <v>1</v>
      </c>
      <c r="Q256">
        <v>1</v>
      </c>
      <c r="S256">
        <v>4</v>
      </c>
      <c r="T256">
        <v>2</v>
      </c>
      <c r="U256">
        <v>1</v>
      </c>
      <c r="V256">
        <v>1</v>
      </c>
      <c r="W256">
        <v>4</v>
      </c>
      <c r="X256">
        <v>1</v>
      </c>
      <c r="Y256">
        <v>1</v>
      </c>
      <c r="Z256">
        <v>2</v>
      </c>
      <c r="AA256">
        <v>1</v>
      </c>
      <c r="AB256">
        <v>3</v>
      </c>
      <c r="AC256">
        <v>1</v>
      </c>
      <c r="AD256">
        <v>1</v>
      </c>
      <c r="AE256">
        <v>1</v>
      </c>
      <c r="AF256">
        <v>3</v>
      </c>
      <c r="AG256">
        <v>1</v>
      </c>
      <c r="AH256">
        <v>4</v>
      </c>
      <c r="AI256">
        <v>4</v>
      </c>
      <c r="AJ256">
        <v>2</v>
      </c>
      <c r="AK256">
        <v>4</v>
      </c>
      <c r="AL256">
        <v>5</v>
      </c>
      <c r="AM256">
        <v>2</v>
      </c>
      <c r="AN256">
        <v>2</v>
      </c>
      <c r="AO256">
        <v>1</v>
      </c>
      <c r="AP256">
        <v>1</v>
      </c>
      <c r="AQ256">
        <v>1</v>
      </c>
      <c r="AR256">
        <v>1</v>
      </c>
      <c r="AS256">
        <v>5</v>
      </c>
      <c r="AT256">
        <v>4</v>
      </c>
      <c r="AU256">
        <v>4</v>
      </c>
      <c r="AV256">
        <v>2</v>
      </c>
      <c r="AW256">
        <v>5</v>
      </c>
      <c r="AX256">
        <v>5</v>
      </c>
      <c r="AY256">
        <v>2</v>
      </c>
      <c r="AZ256">
        <v>5</v>
      </c>
      <c r="BA256">
        <v>5</v>
      </c>
      <c r="BB256">
        <v>5</v>
      </c>
      <c r="BC256">
        <v>0</v>
      </c>
      <c r="BD256">
        <v>3</v>
      </c>
      <c r="BE256">
        <v>5</v>
      </c>
      <c r="BF256">
        <f t="shared" si="26"/>
        <v>160.02000000000001</v>
      </c>
      <c r="BH256">
        <v>0</v>
      </c>
      <c r="BI256">
        <v>0</v>
      </c>
      <c r="BJ256">
        <v>128</v>
      </c>
      <c r="BK256">
        <f t="shared" si="24"/>
        <v>58.112000000000002</v>
      </c>
    </row>
    <row r="257" spans="1:64">
      <c r="A257" s="1">
        <v>43679.473298611112</v>
      </c>
      <c r="B257" s="1">
        <v>43679.481215277781</v>
      </c>
      <c r="C257">
        <v>0</v>
      </c>
      <c r="D257">
        <v>100</v>
      </c>
      <c r="E257">
        <v>683</v>
      </c>
      <c r="F257">
        <v>1</v>
      </c>
      <c r="G257" s="1">
        <v>43679.481226851851</v>
      </c>
      <c r="H257" t="s">
        <v>329</v>
      </c>
      <c r="I257" t="s">
        <v>61</v>
      </c>
      <c r="J257" t="s">
        <v>62</v>
      </c>
      <c r="K257">
        <v>1</v>
      </c>
      <c r="M257">
        <v>24</v>
      </c>
      <c r="N257">
        <v>1</v>
      </c>
      <c r="O257">
        <v>4</v>
      </c>
      <c r="P257">
        <v>1</v>
      </c>
      <c r="Q257">
        <v>3</v>
      </c>
      <c r="S257">
        <v>4</v>
      </c>
      <c r="T257">
        <v>3</v>
      </c>
      <c r="U257">
        <v>2</v>
      </c>
      <c r="V257">
        <v>2</v>
      </c>
      <c r="W257">
        <v>2</v>
      </c>
      <c r="X257">
        <v>2</v>
      </c>
      <c r="Y257">
        <v>1</v>
      </c>
      <c r="Z257">
        <v>3</v>
      </c>
      <c r="AA257">
        <v>1</v>
      </c>
      <c r="AB257">
        <v>2</v>
      </c>
      <c r="AC257">
        <v>3</v>
      </c>
      <c r="AD257">
        <v>1</v>
      </c>
      <c r="AE257">
        <v>1</v>
      </c>
      <c r="AF257">
        <v>2</v>
      </c>
      <c r="AG257">
        <v>1</v>
      </c>
      <c r="AH257">
        <v>2</v>
      </c>
      <c r="AI257">
        <v>4</v>
      </c>
      <c r="AJ257">
        <v>2</v>
      </c>
      <c r="AK257">
        <v>2</v>
      </c>
      <c r="AL257">
        <v>2</v>
      </c>
      <c r="AM257">
        <v>4</v>
      </c>
      <c r="AN257">
        <v>2</v>
      </c>
      <c r="AO257">
        <v>2</v>
      </c>
      <c r="AP257">
        <v>2</v>
      </c>
      <c r="AQ257">
        <v>2</v>
      </c>
      <c r="AR257">
        <v>2</v>
      </c>
      <c r="AS257">
        <v>5</v>
      </c>
      <c r="AT257">
        <v>5</v>
      </c>
      <c r="AU257">
        <v>4</v>
      </c>
      <c r="AV257">
        <v>5</v>
      </c>
      <c r="AW257">
        <v>4</v>
      </c>
      <c r="AX257">
        <v>4</v>
      </c>
      <c r="AY257">
        <v>4</v>
      </c>
      <c r="AZ257">
        <v>5</v>
      </c>
      <c r="BA257">
        <v>5</v>
      </c>
      <c r="BB257">
        <v>4</v>
      </c>
      <c r="BC257">
        <v>0</v>
      </c>
      <c r="BD257">
        <v>6</v>
      </c>
      <c r="BE257">
        <v>5</v>
      </c>
      <c r="BF257">
        <f t="shared" si="26"/>
        <v>167.64000000000001</v>
      </c>
      <c r="BH257">
        <v>0</v>
      </c>
      <c r="BI257">
        <v>0</v>
      </c>
      <c r="BJ257">
        <v>140</v>
      </c>
      <c r="BK257">
        <f t="shared" si="24"/>
        <v>63.56</v>
      </c>
    </row>
    <row r="258" spans="1:64">
      <c r="A258" s="1">
        <v>43679.478900462964</v>
      </c>
      <c r="B258" s="1">
        <v>43679.482928240737</v>
      </c>
      <c r="C258">
        <v>0</v>
      </c>
      <c r="D258">
        <v>100</v>
      </c>
      <c r="E258">
        <v>347</v>
      </c>
      <c r="F258">
        <v>1</v>
      </c>
      <c r="G258" s="1">
        <v>43679.482928240737</v>
      </c>
      <c r="H258" t="s">
        <v>330</v>
      </c>
      <c r="I258" t="s">
        <v>61</v>
      </c>
      <c r="J258" t="s">
        <v>62</v>
      </c>
      <c r="K258">
        <v>1</v>
      </c>
      <c r="M258">
        <v>19</v>
      </c>
      <c r="N258">
        <v>1</v>
      </c>
      <c r="O258">
        <v>4</v>
      </c>
      <c r="P258">
        <v>1</v>
      </c>
      <c r="Q258">
        <v>4</v>
      </c>
      <c r="S258">
        <v>4</v>
      </c>
      <c r="T258">
        <v>3</v>
      </c>
      <c r="U258">
        <v>3</v>
      </c>
      <c r="V258">
        <v>3</v>
      </c>
      <c r="W258">
        <v>3</v>
      </c>
      <c r="X258">
        <v>4</v>
      </c>
      <c r="Y258">
        <v>3</v>
      </c>
      <c r="Z258">
        <v>5</v>
      </c>
      <c r="AA258">
        <v>5</v>
      </c>
      <c r="AB258">
        <v>2</v>
      </c>
      <c r="AC258">
        <v>1</v>
      </c>
      <c r="AD258">
        <v>4</v>
      </c>
      <c r="AE258">
        <v>3</v>
      </c>
      <c r="AF258">
        <v>2</v>
      </c>
      <c r="AG258">
        <v>4</v>
      </c>
      <c r="AH258">
        <v>2</v>
      </c>
      <c r="AI258">
        <v>2</v>
      </c>
      <c r="AJ258">
        <v>2</v>
      </c>
      <c r="AK258">
        <v>2</v>
      </c>
      <c r="AL258">
        <v>4</v>
      </c>
      <c r="AM258">
        <v>4</v>
      </c>
      <c r="AN258">
        <v>2</v>
      </c>
      <c r="AO258">
        <v>2</v>
      </c>
      <c r="AP258">
        <v>2</v>
      </c>
      <c r="AQ258">
        <v>3</v>
      </c>
      <c r="AR258">
        <v>2</v>
      </c>
      <c r="AS258">
        <v>4</v>
      </c>
      <c r="AT258">
        <v>3</v>
      </c>
      <c r="AU258">
        <v>3</v>
      </c>
      <c r="AV258">
        <v>2</v>
      </c>
      <c r="AW258">
        <v>2</v>
      </c>
      <c r="AX258">
        <v>1</v>
      </c>
      <c r="AY258">
        <v>3</v>
      </c>
      <c r="AZ258">
        <v>4</v>
      </c>
      <c r="BA258">
        <v>3</v>
      </c>
      <c r="BB258">
        <v>3</v>
      </c>
      <c r="BC258">
        <v>0</v>
      </c>
      <c r="BD258">
        <v>1</v>
      </c>
      <c r="BE258">
        <v>5</v>
      </c>
      <c r="BF258">
        <f t="shared" si="26"/>
        <v>154.94</v>
      </c>
      <c r="BH258">
        <v>0</v>
      </c>
      <c r="BI258">
        <v>0</v>
      </c>
      <c r="BJ258">
        <v>121</v>
      </c>
      <c r="BK258">
        <f t="shared" si="24"/>
        <v>54.934000000000005</v>
      </c>
    </row>
    <row r="259" spans="1:64">
      <c r="A259" s="1">
        <v>43679.480081018519</v>
      </c>
      <c r="B259" s="1">
        <v>43679.484780092593</v>
      </c>
      <c r="C259">
        <v>0</v>
      </c>
      <c r="D259">
        <v>100</v>
      </c>
      <c r="E259">
        <v>405</v>
      </c>
      <c r="F259">
        <v>1</v>
      </c>
      <c r="G259" s="1">
        <v>43679.484791666669</v>
      </c>
      <c r="H259" t="s">
        <v>331</v>
      </c>
      <c r="I259" t="s">
        <v>61</v>
      </c>
      <c r="J259" t="s">
        <v>62</v>
      </c>
      <c r="K259">
        <v>1</v>
      </c>
      <c r="M259">
        <v>23</v>
      </c>
      <c r="N259">
        <v>1</v>
      </c>
      <c r="O259">
        <v>4</v>
      </c>
      <c r="P259">
        <v>1</v>
      </c>
      <c r="Q259">
        <v>1</v>
      </c>
      <c r="S259">
        <v>5</v>
      </c>
      <c r="T259">
        <v>3</v>
      </c>
      <c r="U259">
        <v>3</v>
      </c>
      <c r="V259">
        <v>2</v>
      </c>
      <c r="W259">
        <v>3</v>
      </c>
      <c r="X259">
        <v>4</v>
      </c>
      <c r="Y259">
        <v>3</v>
      </c>
      <c r="Z259">
        <v>3</v>
      </c>
      <c r="AA259">
        <v>4</v>
      </c>
      <c r="AB259">
        <v>3</v>
      </c>
      <c r="AC259">
        <v>4</v>
      </c>
      <c r="AD259">
        <v>3</v>
      </c>
      <c r="AE259">
        <v>2</v>
      </c>
      <c r="AF259">
        <v>2</v>
      </c>
      <c r="AG259">
        <v>2</v>
      </c>
      <c r="AH259">
        <v>3</v>
      </c>
      <c r="AI259">
        <v>3</v>
      </c>
      <c r="AJ259">
        <v>2</v>
      </c>
      <c r="AK259">
        <v>2</v>
      </c>
      <c r="AL259">
        <v>2</v>
      </c>
      <c r="AM259">
        <v>4</v>
      </c>
      <c r="AN259">
        <v>2</v>
      </c>
      <c r="AO259">
        <v>1</v>
      </c>
      <c r="AP259">
        <v>4</v>
      </c>
      <c r="AQ259">
        <v>4</v>
      </c>
      <c r="AR259">
        <v>2</v>
      </c>
      <c r="AS259">
        <v>3</v>
      </c>
      <c r="AT259">
        <v>5</v>
      </c>
      <c r="AU259">
        <v>4</v>
      </c>
      <c r="AV259">
        <v>5</v>
      </c>
      <c r="AW259">
        <v>4</v>
      </c>
      <c r="AX259">
        <v>5</v>
      </c>
      <c r="AY259">
        <v>4</v>
      </c>
      <c r="AZ259">
        <v>3</v>
      </c>
      <c r="BA259">
        <v>4</v>
      </c>
      <c r="BB259">
        <v>4</v>
      </c>
      <c r="BC259">
        <v>0</v>
      </c>
      <c r="BD259">
        <v>63</v>
      </c>
      <c r="BE259">
        <v>0</v>
      </c>
      <c r="BF259">
        <f t="shared" ref="BF259" si="29">BD259*2.54</f>
        <v>160.02000000000001</v>
      </c>
      <c r="BH259">
        <v>0</v>
      </c>
      <c r="BI259">
        <v>0</v>
      </c>
      <c r="BJ259">
        <v>120</v>
      </c>
      <c r="BK259">
        <f t="shared" si="24"/>
        <v>54.480000000000004</v>
      </c>
    </row>
    <row r="260" spans="1:64">
      <c r="A260" s="1">
        <v>43679.482569444444</v>
      </c>
      <c r="B260" s="1">
        <v>43679.485046296293</v>
      </c>
      <c r="C260">
        <v>0</v>
      </c>
      <c r="D260">
        <v>100</v>
      </c>
      <c r="E260">
        <v>213</v>
      </c>
      <c r="F260">
        <v>1</v>
      </c>
      <c r="G260" s="1">
        <v>43679.485046296293</v>
      </c>
      <c r="H260" t="s">
        <v>332</v>
      </c>
      <c r="I260" t="s">
        <v>61</v>
      </c>
      <c r="J260" t="s">
        <v>62</v>
      </c>
      <c r="K260">
        <v>1</v>
      </c>
      <c r="M260">
        <v>18</v>
      </c>
      <c r="N260">
        <v>1</v>
      </c>
      <c r="O260">
        <v>4</v>
      </c>
      <c r="P260">
        <v>1</v>
      </c>
      <c r="Q260">
        <v>4</v>
      </c>
      <c r="S260">
        <v>3</v>
      </c>
      <c r="T260">
        <v>4</v>
      </c>
      <c r="U260">
        <v>5</v>
      </c>
      <c r="V260">
        <v>4</v>
      </c>
      <c r="W260">
        <v>4</v>
      </c>
      <c r="X260">
        <v>3</v>
      </c>
      <c r="Y260">
        <v>3</v>
      </c>
      <c r="Z260">
        <v>2</v>
      </c>
      <c r="AA260">
        <v>5</v>
      </c>
      <c r="AB260">
        <v>4</v>
      </c>
      <c r="AC260">
        <v>3</v>
      </c>
      <c r="AD260">
        <v>1</v>
      </c>
      <c r="AE260">
        <v>1</v>
      </c>
      <c r="AF260">
        <v>2</v>
      </c>
      <c r="AG260">
        <v>1</v>
      </c>
      <c r="AH260">
        <v>2</v>
      </c>
      <c r="AI260">
        <v>2</v>
      </c>
      <c r="AJ260">
        <v>1</v>
      </c>
      <c r="AK260">
        <v>2</v>
      </c>
      <c r="AL260">
        <v>1</v>
      </c>
      <c r="AM260">
        <v>4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4</v>
      </c>
      <c r="AT260">
        <v>5</v>
      </c>
      <c r="AU260">
        <v>1</v>
      </c>
      <c r="AV260">
        <v>4</v>
      </c>
      <c r="AW260">
        <v>3</v>
      </c>
      <c r="AX260">
        <v>3</v>
      </c>
      <c r="AY260">
        <v>1</v>
      </c>
      <c r="AZ260">
        <v>2</v>
      </c>
      <c r="BA260">
        <v>3</v>
      </c>
      <c r="BB260">
        <v>1</v>
      </c>
      <c r="BC260">
        <v>0</v>
      </c>
      <c r="BD260">
        <v>1</v>
      </c>
      <c r="BE260">
        <v>5</v>
      </c>
      <c r="BF260">
        <f t="shared" si="26"/>
        <v>154.94</v>
      </c>
      <c r="BH260">
        <v>0</v>
      </c>
      <c r="BI260">
        <v>0</v>
      </c>
      <c r="BJ260">
        <v>100</v>
      </c>
      <c r="BK260">
        <f t="shared" si="24"/>
        <v>45.4</v>
      </c>
    </row>
    <row r="261" spans="1:64">
      <c r="A261" s="1">
        <v>43679.483622685184</v>
      </c>
      <c r="B261" s="1">
        <v>43679.486377314817</v>
      </c>
      <c r="C261">
        <v>0</v>
      </c>
      <c r="D261">
        <v>100</v>
      </c>
      <c r="E261">
        <v>237</v>
      </c>
      <c r="F261">
        <v>1</v>
      </c>
      <c r="G261" s="1">
        <v>43679.486377314817</v>
      </c>
      <c r="H261" t="s">
        <v>333</v>
      </c>
      <c r="I261" t="s">
        <v>61</v>
      </c>
      <c r="J261" t="s">
        <v>62</v>
      </c>
      <c r="K261">
        <v>1</v>
      </c>
      <c r="M261">
        <v>20</v>
      </c>
      <c r="N261">
        <v>1</v>
      </c>
      <c r="O261">
        <v>4</v>
      </c>
      <c r="P261">
        <v>1</v>
      </c>
      <c r="Q261">
        <v>4</v>
      </c>
      <c r="S261">
        <v>3</v>
      </c>
      <c r="T261">
        <v>2</v>
      </c>
      <c r="U261">
        <v>1</v>
      </c>
      <c r="V261">
        <v>1</v>
      </c>
      <c r="W261">
        <v>3</v>
      </c>
      <c r="X261">
        <v>1</v>
      </c>
      <c r="Y261">
        <v>1</v>
      </c>
      <c r="Z261">
        <v>3</v>
      </c>
      <c r="AA261">
        <v>1</v>
      </c>
      <c r="AB261">
        <v>3</v>
      </c>
      <c r="AC261">
        <v>3</v>
      </c>
      <c r="AD261">
        <v>2</v>
      </c>
      <c r="AE261">
        <v>1</v>
      </c>
      <c r="AF261">
        <v>2</v>
      </c>
      <c r="AG261">
        <v>1</v>
      </c>
      <c r="AH261">
        <v>3</v>
      </c>
      <c r="AI261">
        <v>4</v>
      </c>
      <c r="AJ261">
        <v>2</v>
      </c>
      <c r="AK261">
        <v>2</v>
      </c>
      <c r="AL261">
        <v>1</v>
      </c>
      <c r="AM261">
        <v>4</v>
      </c>
      <c r="AN261">
        <v>2</v>
      </c>
      <c r="AO261">
        <v>1</v>
      </c>
      <c r="AP261">
        <v>2</v>
      </c>
      <c r="AQ261">
        <v>2</v>
      </c>
      <c r="AR261">
        <v>1</v>
      </c>
      <c r="AS261">
        <v>5</v>
      </c>
      <c r="AT261">
        <v>5</v>
      </c>
      <c r="AU261">
        <v>4</v>
      </c>
      <c r="AV261">
        <v>4</v>
      </c>
      <c r="AW261">
        <v>4</v>
      </c>
      <c r="AX261">
        <v>5</v>
      </c>
      <c r="AY261">
        <v>3</v>
      </c>
      <c r="AZ261">
        <v>5</v>
      </c>
      <c r="BA261">
        <v>5</v>
      </c>
      <c r="BB261">
        <v>4</v>
      </c>
      <c r="BC261">
        <v>0</v>
      </c>
      <c r="BD261">
        <v>5</v>
      </c>
      <c r="BE261">
        <v>7</v>
      </c>
      <c r="BF261">
        <f>(30.48*BD261)+(2.54*BE261)</f>
        <v>170.18</v>
      </c>
      <c r="BH261">
        <v>0</v>
      </c>
      <c r="BI261">
        <v>0</v>
      </c>
      <c r="BJ261">
        <v>110</v>
      </c>
      <c r="BK261">
        <f t="shared" si="24"/>
        <v>49.940000000000005</v>
      </c>
    </row>
    <row r="262" spans="1:64">
      <c r="A262" s="1">
        <v>43679.482592592591</v>
      </c>
      <c r="B262" s="1">
        <v>43679.487407407411</v>
      </c>
      <c r="C262">
        <v>0</v>
      </c>
      <c r="D262">
        <v>100</v>
      </c>
      <c r="E262">
        <v>415</v>
      </c>
      <c r="F262">
        <v>1</v>
      </c>
      <c r="G262" s="1">
        <v>43679.487407407411</v>
      </c>
      <c r="H262" t="s">
        <v>334</v>
      </c>
      <c r="I262" t="s">
        <v>61</v>
      </c>
      <c r="J262" t="s">
        <v>62</v>
      </c>
      <c r="K262">
        <v>1</v>
      </c>
      <c r="M262">
        <v>21</v>
      </c>
      <c r="N262">
        <v>1</v>
      </c>
      <c r="O262">
        <v>4</v>
      </c>
      <c r="P262">
        <v>1</v>
      </c>
      <c r="Q262">
        <v>3</v>
      </c>
      <c r="S262">
        <v>4</v>
      </c>
      <c r="T262">
        <v>2</v>
      </c>
      <c r="U262">
        <v>2</v>
      </c>
      <c r="V262">
        <v>1</v>
      </c>
      <c r="W262">
        <v>1</v>
      </c>
      <c r="X262">
        <v>1</v>
      </c>
      <c r="Y262">
        <v>1</v>
      </c>
      <c r="Z262">
        <v>3</v>
      </c>
      <c r="AA262">
        <v>1</v>
      </c>
      <c r="AB262">
        <v>3</v>
      </c>
      <c r="AC262">
        <v>4</v>
      </c>
      <c r="AD262">
        <v>1</v>
      </c>
      <c r="AE262">
        <v>1</v>
      </c>
      <c r="AF262">
        <v>2</v>
      </c>
      <c r="AG262">
        <v>1</v>
      </c>
      <c r="AH262">
        <v>1</v>
      </c>
      <c r="AI262">
        <v>4</v>
      </c>
      <c r="AJ262">
        <v>4</v>
      </c>
      <c r="AK262">
        <v>2</v>
      </c>
      <c r="AL262">
        <v>1</v>
      </c>
      <c r="AM262">
        <v>4</v>
      </c>
      <c r="AN262">
        <v>1</v>
      </c>
      <c r="AO262">
        <v>2</v>
      </c>
      <c r="AP262">
        <v>2</v>
      </c>
      <c r="AQ262">
        <v>2</v>
      </c>
      <c r="AR262">
        <v>2</v>
      </c>
      <c r="AS262">
        <v>4</v>
      </c>
      <c r="AT262">
        <v>5</v>
      </c>
      <c r="AU262">
        <v>5</v>
      </c>
      <c r="AV262">
        <v>5</v>
      </c>
      <c r="AW262">
        <v>5</v>
      </c>
      <c r="AX262">
        <v>5</v>
      </c>
      <c r="AY262">
        <v>5</v>
      </c>
      <c r="AZ262">
        <v>4</v>
      </c>
      <c r="BA262">
        <v>5</v>
      </c>
      <c r="BB262">
        <v>5</v>
      </c>
      <c r="BC262">
        <v>0</v>
      </c>
      <c r="BD262">
        <v>3</v>
      </c>
      <c r="BE262">
        <v>5</v>
      </c>
      <c r="BF262">
        <f t="shared" si="26"/>
        <v>160.02000000000001</v>
      </c>
      <c r="BH262">
        <v>0</v>
      </c>
      <c r="BI262">
        <v>0</v>
      </c>
      <c r="BJ262">
        <v>105</v>
      </c>
      <c r="BK262">
        <f t="shared" si="24"/>
        <v>47.67</v>
      </c>
    </row>
    <row r="263" spans="1:64">
      <c r="A263" s="1">
        <v>43679.484085648146</v>
      </c>
      <c r="B263" s="1">
        <v>43679.489016203705</v>
      </c>
      <c r="C263">
        <v>0</v>
      </c>
      <c r="D263">
        <v>100</v>
      </c>
      <c r="E263">
        <v>425</v>
      </c>
      <c r="F263">
        <v>1</v>
      </c>
      <c r="G263" s="1">
        <v>43679.489027777781</v>
      </c>
      <c r="H263" t="s">
        <v>335</v>
      </c>
      <c r="I263" t="s">
        <v>61</v>
      </c>
      <c r="J263" t="s">
        <v>62</v>
      </c>
      <c r="K263">
        <v>1</v>
      </c>
      <c r="M263">
        <v>28</v>
      </c>
      <c r="N263">
        <v>1</v>
      </c>
      <c r="O263">
        <v>4</v>
      </c>
      <c r="P263">
        <v>1</v>
      </c>
      <c r="Q263">
        <v>1</v>
      </c>
      <c r="S263">
        <v>4</v>
      </c>
      <c r="T263">
        <v>2</v>
      </c>
      <c r="U263">
        <v>3</v>
      </c>
      <c r="V263">
        <v>2</v>
      </c>
      <c r="W263">
        <v>3</v>
      </c>
      <c r="X263">
        <v>2</v>
      </c>
      <c r="Y263">
        <v>3</v>
      </c>
      <c r="Z263">
        <v>3</v>
      </c>
      <c r="AA263">
        <v>3</v>
      </c>
      <c r="AB263">
        <v>3</v>
      </c>
      <c r="AC263">
        <v>2</v>
      </c>
      <c r="AD263">
        <v>1</v>
      </c>
      <c r="AE263">
        <v>2</v>
      </c>
      <c r="AF263">
        <v>3</v>
      </c>
      <c r="AG263">
        <v>1</v>
      </c>
      <c r="AH263">
        <v>4</v>
      </c>
      <c r="AI263">
        <v>2</v>
      </c>
      <c r="AJ263">
        <v>2</v>
      </c>
      <c r="AK263">
        <v>1</v>
      </c>
      <c r="AL263">
        <v>2</v>
      </c>
      <c r="AM263">
        <v>4</v>
      </c>
      <c r="AN263">
        <v>2</v>
      </c>
      <c r="AO263">
        <v>2</v>
      </c>
      <c r="AP263">
        <v>2</v>
      </c>
      <c r="AQ263">
        <v>2</v>
      </c>
      <c r="AR263">
        <v>2</v>
      </c>
      <c r="AS263">
        <v>4</v>
      </c>
      <c r="AT263">
        <v>5</v>
      </c>
      <c r="AU263">
        <v>2</v>
      </c>
      <c r="AV263">
        <v>2</v>
      </c>
      <c r="AW263">
        <v>3</v>
      </c>
      <c r="AX263">
        <v>2</v>
      </c>
      <c r="AY263">
        <v>2</v>
      </c>
      <c r="AZ263">
        <v>4</v>
      </c>
      <c r="BA263">
        <v>2</v>
      </c>
      <c r="BB263">
        <v>4</v>
      </c>
      <c r="BD263">
        <v>3</v>
      </c>
      <c r="BE263">
        <v>5</v>
      </c>
      <c r="BF263">
        <f t="shared" si="26"/>
        <v>160.02000000000001</v>
      </c>
      <c r="BH263">
        <v>0</v>
      </c>
      <c r="BI263">
        <v>0</v>
      </c>
      <c r="BJ263">
        <v>128</v>
      </c>
      <c r="BK263">
        <f t="shared" ref="BK263:BK326" si="30">BJ263*0.454</f>
        <v>58.112000000000002</v>
      </c>
    </row>
    <row r="264" spans="1:64">
      <c r="A264" s="1">
        <v>43679.484664351854</v>
      </c>
      <c r="B264" s="1">
        <v>43679.48940972222</v>
      </c>
      <c r="C264">
        <v>0</v>
      </c>
      <c r="D264">
        <v>100</v>
      </c>
      <c r="E264">
        <v>410</v>
      </c>
      <c r="F264">
        <v>1</v>
      </c>
      <c r="G264" s="1">
        <v>43679.48940972222</v>
      </c>
      <c r="H264" t="s">
        <v>336</v>
      </c>
      <c r="I264" t="s">
        <v>61</v>
      </c>
      <c r="J264" t="s">
        <v>62</v>
      </c>
      <c r="K264">
        <v>1</v>
      </c>
      <c r="M264">
        <v>18</v>
      </c>
      <c r="N264">
        <v>1</v>
      </c>
      <c r="O264">
        <v>4</v>
      </c>
      <c r="P264">
        <v>1</v>
      </c>
      <c r="Q264">
        <v>2</v>
      </c>
      <c r="S264">
        <v>2</v>
      </c>
      <c r="T264">
        <v>4</v>
      </c>
      <c r="U264">
        <v>4</v>
      </c>
      <c r="V264">
        <v>5</v>
      </c>
      <c r="W264">
        <v>3</v>
      </c>
      <c r="X264">
        <v>4</v>
      </c>
      <c r="Y264">
        <v>3</v>
      </c>
      <c r="Z264">
        <v>5</v>
      </c>
      <c r="AA264">
        <v>4</v>
      </c>
      <c r="AB264">
        <v>1</v>
      </c>
      <c r="AC264">
        <v>1</v>
      </c>
      <c r="AD264">
        <v>1</v>
      </c>
      <c r="AE264">
        <v>1</v>
      </c>
      <c r="AF264">
        <v>3</v>
      </c>
      <c r="AG264">
        <v>1</v>
      </c>
      <c r="AH264">
        <v>2</v>
      </c>
      <c r="AI264">
        <v>2</v>
      </c>
      <c r="AJ264">
        <v>2</v>
      </c>
      <c r="AK264">
        <v>1</v>
      </c>
      <c r="AL264">
        <v>2</v>
      </c>
      <c r="AM264">
        <v>4</v>
      </c>
      <c r="AN264">
        <v>2</v>
      </c>
      <c r="AO264">
        <v>2</v>
      </c>
      <c r="AP264">
        <v>5</v>
      </c>
      <c r="AQ264">
        <v>1</v>
      </c>
      <c r="AR264">
        <v>5</v>
      </c>
      <c r="AS264">
        <v>4</v>
      </c>
      <c r="AT264">
        <v>4</v>
      </c>
      <c r="AU264">
        <v>1</v>
      </c>
      <c r="AV264">
        <v>1</v>
      </c>
      <c r="AW264">
        <v>2</v>
      </c>
      <c r="AX264">
        <v>4</v>
      </c>
      <c r="AY264">
        <v>1</v>
      </c>
      <c r="AZ264">
        <v>4</v>
      </c>
      <c r="BA264">
        <v>1</v>
      </c>
      <c r="BB264">
        <v>3</v>
      </c>
      <c r="BC264">
        <v>0</v>
      </c>
      <c r="BD264">
        <v>4</v>
      </c>
      <c r="BE264">
        <v>5</v>
      </c>
      <c r="BF264">
        <f t="shared" si="26"/>
        <v>162.56</v>
      </c>
      <c r="BH264">
        <v>0</v>
      </c>
      <c r="BI264">
        <v>0</v>
      </c>
      <c r="BJ264">
        <v>110</v>
      </c>
      <c r="BK264">
        <f t="shared" si="30"/>
        <v>49.940000000000005</v>
      </c>
    </row>
    <row r="265" spans="1:64">
      <c r="A265" s="1">
        <v>43679.487013888887</v>
      </c>
      <c r="B265" s="1">
        <v>43679.491967592592</v>
      </c>
      <c r="C265">
        <v>0</v>
      </c>
      <c r="D265">
        <v>100</v>
      </c>
      <c r="E265">
        <v>428</v>
      </c>
      <c r="F265">
        <v>1</v>
      </c>
      <c r="G265" s="1">
        <v>43679.491979166669</v>
      </c>
      <c r="H265" t="s">
        <v>337</v>
      </c>
      <c r="I265" t="s">
        <v>61</v>
      </c>
      <c r="J265" t="s">
        <v>62</v>
      </c>
      <c r="K265">
        <v>1</v>
      </c>
      <c r="M265">
        <v>24</v>
      </c>
      <c r="N265">
        <v>1</v>
      </c>
      <c r="O265">
        <v>4</v>
      </c>
      <c r="P265">
        <v>1</v>
      </c>
      <c r="Q265">
        <v>1</v>
      </c>
      <c r="S265">
        <v>5</v>
      </c>
      <c r="T265">
        <v>5</v>
      </c>
      <c r="U265">
        <v>5</v>
      </c>
      <c r="V265">
        <v>4</v>
      </c>
      <c r="W265">
        <v>5</v>
      </c>
      <c r="X265">
        <v>5</v>
      </c>
      <c r="Y265">
        <v>5</v>
      </c>
      <c r="Z265">
        <v>5</v>
      </c>
      <c r="AA265">
        <v>3</v>
      </c>
      <c r="AB265">
        <v>1</v>
      </c>
      <c r="AC265">
        <v>3</v>
      </c>
      <c r="AD265">
        <v>2</v>
      </c>
      <c r="AE265">
        <v>3</v>
      </c>
      <c r="AF265">
        <v>3</v>
      </c>
      <c r="AG265">
        <v>3</v>
      </c>
      <c r="AH265">
        <v>4</v>
      </c>
      <c r="AI265">
        <v>1</v>
      </c>
      <c r="AJ265">
        <v>1</v>
      </c>
      <c r="AK265">
        <v>2</v>
      </c>
      <c r="AL265">
        <v>4</v>
      </c>
      <c r="AM265">
        <v>4</v>
      </c>
      <c r="AN265">
        <v>2</v>
      </c>
      <c r="AO265">
        <v>2</v>
      </c>
      <c r="AP265">
        <v>2</v>
      </c>
      <c r="AQ265">
        <v>2</v>
      </c>
      <c r="AR265">
        <v>2</v>
      </c>
      <c r="AS265">
        <v>4</v>
      </c>
      <c r="AT265">
        <v>1</v>
      </c>
      <c r="AU265">
        <v>1</v>
      </c>
      <c r="AV265">
        <v>1</v>
      </c>
      <c r="AW265">
        <v>3</v>
      </c>
      <c r="AX265">
        <v>1</v>
      </c>
      <c r="AY265">
        <v>1</v>
      </c>
      <c r="AZ265">
        <v>1</v>
      </c>
      <c r="BA265">
        <v>1</v>
      </c>
      <c r="BB265">
        <v>4</v>
      </c>
      <c r="BC265">
        <v>0</v>
      </c>
      <c r="BD265">
        <v>4</v>
      </c>
      <c r="BE265">
        <v>5</v>
      </c>
      <c r="BF265">
        <f t="shared" si="26"/>
        <v>162.56</v>
      </c>
      <c r="BH265">
        <v>0</v>
      </c>
      <c r="BI265">
        <v>0</v>
      </c>
      <c r="BJ265">
        <v>160</v>
      </c>
      <c r="BK265">
        <f t="shared" si="30"/>
        <v>72.64</v>
      </c>
    </row>
    <row r="266" spans="1:64">
      <c r="A266" s="1">
        <v>43679.490034722221</v>
      </c>
      <c r="B266" s="1">
        <v>43679.493807870371</v>
      </c>
      <c r="C266">
        <v>0</v>
      </c>
      <c r="D266">
        <v>100</v>
      </c>
      <c r="E266">
        <v>326</v>
      </c>
      <c r="F266">
        <v>1</v>
      </c>
      <c r="G266" s="1">
        <v>43679.493819444448</v>
      </c>
      <c r="H266" t="s">
        <v>338</v>
      </c>
      <c r="I266" t="s">
        <v>61</v>
      </c>
      <c r="J266" t="s">
        <v>62</v>
      </c>
      <c r="K266">
        <v>1</v>
      </c>
      <c r="M266">
        <v>30</v>
      </c>
      <c r="N266">
        <v>1</v>
      </c>
      <c r="O266">
        <v>4</v>
      </c>
      <c r="P266">
        <v>1</v>
      </c>
      <c r="Q266">
        <v>1</v>
      </c>
      <c r="S266">
        <v>4</v>
      </c>
      <c r="T266">
        <v>3</v>
      </c>
      <c r="U266">
        <v>3</v>
      </c>
      <c r="V266">
        <v>1</v>
      </c>
      <c r="W266">
        <v>1</v>
      </c>
      <c r="X266">
        <v>1</v>
      </c>
      <c r="Y266">
        <v>2</v>
      </c>
      <c r="Z266">
        <v>3</v>
      </c>
      <c r="AA266">
        <v>2</v>
      </c>
      <c r="AB266">
        <v>3</v>
      </c>
      <c r="AC266">
        <v>5</v>
      </c>
      <c r="AD266">
        <v>1</v>
      </c>
      <c r="AE266">
        <v>1</v>
      </c>
      <c r="AF266">
        <v>2</v>
      </c>
      <c r="AG266">
        <v>1</v>
      </c>
      <c r="AH266">
        <v>5</v>
      </c>
      <c r="AI266">
        <v>2</v>
      </c>
      <c r="AJ266">
        <v>2</v>
      </c>
      <c r="AK266">
        <v>1</v>
      </c>
      <c r="AL266">
        <v>5</v>
      </c>
      <c r="AM266">
        <v>2</v>
      </c>
      <c r="AN266">
        <v>5</v>
      </c>
      <c r="AO266">
        <v>2</v>
      </c>
      <c r="AP266">
        <v>2</v>
      </c>
      <c r="AQ266">
        <v>2</v>
      </c>
      <c r="AR266">
        <v>5</v>
      </c>
      <c r="AS266">
        <v>2</v>
      </c>
      <c r="AT266">
        <v>5</v>
      </c>
      <c r="AU266">
        <v>5</v>
      </c>
      <c r="AV266">
        <v>5</v>
      </c>
      <c r="AW266">
        <v>5</v>
      </c>
      <c r="AX266">
        <v>5</v>
      </c>
      <c r="AY266">
        <v>4</v>
      </c>
      <c r="AZ266">
        <v>5</v>
      </c>
      <c r="BA266">
        <v>5</v>
      </c>
      <c r="BB266">
        <v>5</v>
      </c>
      <c r="BD266">
        <v>5</v>
      </c>
      <c r="BE266">
        <v>5</v>
      </c>
      <c r="BF266">
        <f t="shared" si="26"/>
        <v>165.1</v>
      </c>
      <c r="BH266">
        <v>0</v>
      </c>
      <c r="BI266">
        <v>0</v>
      </c>
      <c r="BJ266">
        <v>230</v>
      </c>
      <c r="BK266">
        <f t="shared" si="30"/>
        <v>104.42</v>
      </c>
    </row>
    <row r="267" spans="1:64">
      <c r="A267" s="1">
        <v>43679.491157407407</v>
      </c>
      <c r="B267" s="1">
        <v>43679.495509259257</v>
      </c>
      <c r="C267">
        <v>0</v>
      </c>
      <c r="D267">
        <v>100</v>
      </c>
      <c r="E267">
        <v>375</v>
      </c>
      <c r="F267">
        <v>1</v>
      </c>
      <c r="G267" s="1">
        <v>43679.495509259257</v>
      </c>
      <c r="H267" t="s">
        <v>339</v>
      </c>
      <c r="I267" t="s">
        <v>61</v>
      </c>
      <c r="J267" t="s">
        <v>62</v>
      </c>
      <c r="K267">
        <v>1</v>
      </c>
      <c r="M267">
        <v>42</v>
      </c>
      <c r="N267">
        <v>1</v>
      </c>
      <c r="O267">
        <v>4</v>
      </c>
      <c r="P267">
        <v>1</v>
      </c>
      <c r="Q267">
        <v>1</v>
      </c>
      <c r="S267">
        <v>4</v>
      </c>
      <c r="T267">
        <v>4</v>
      </c>
      <c r="U267">
        <v>5</v>
      </c>
      <c r="V267">
        <v>5</v>
      </c>
      <c r="W267">
        <v>3</v>
      </c>
      <c r="X267">
        <v>3</v>
      </c>
      <c r="Y267">
        <v>4</v>
      </c>
      <c r="Z267">
        <v>5</v>
      </c>
      <c r="AA267">
        <v>5</v>
      </c>
      <c r="AB267">
        <v>2</v>
      </c>
      <c r="AC267">
        <v>5</v>
      </c>
      <c r="AD267">
        <v>4</v>
      </c>
      <c r="AE267">
        <v>3</v>
      </c>
      <c r="AF267">
        <v>3</v>
      </c>
      <c r="AG267">
        <v>3</v>
      </c>
      <c r="AH267">
        <v>3</v>
      </c>
      <c r="AI267">
        <v>5</v>
      </c>
      <c r="AJ267">
        <v>5</v>
      </c>
      <c r="AK267">
        <v>4</v>
      </c>
      <c r="AL267">
        <v>5</v>
      </c>
      <c r="AM267">
        <v>1</v>
      </c>
      <c r="AN267">
        <v>4</v>
      </c>
      <c r="AO267">
        <v>2</v>
      </c>
      <c r="AP267">
        <v>2</v>
      </c>
      <c r="AQ267">
        <v>2</v>
      </c>
      <c r="AR267">
        <v>2</v>
      </c>
      <c r="AS267">
        <v>4</v>
      </c>
      <c r="AT267">
        <v>3</v>
      </c>
      <c r="AU267">
        <v>3</v>
      </c>
      <c r="AV267">
        <v>4</v>
      </c>
      <c r="AW267">
        <v>3</v>
      </c>
      <c r="AX267">
        <v>2</v>
      </c>
      <c r="AY267">
        <v>3</v>
      </c>
      <c r="AZ267">
        <v>4</v>
      </c>
      <c r="BA267">
        <v>4</v>
      </c>
      <c r="BB267">
        <v>1</v>
      </c>
      <c r="BC267">
        <v>0</v>
      </c>
      <c r="BD267">
        <v>6</v>
      </c>
      <c r="BE267">
        <v>5</v>
      </c>
      <c r="BF267">
        <f t="shared" si="26"/>
        <v>167.64000000000001</v>
      </c>
      <c r="BH267">
        <v>0</v>
      </c>
      <c r="BI267">
        <v>0</v>
      </c>
      <c r="BJ267">
        <v>258</v>
      </c>
      <c r="BK267">
        <f t="shared" si="30"/>
        <v>117.13200000000001</v>
      </c>
    </row>
    <row r="268" spans="1:64">
      <c r="A268" s="1">
        <v>43679.490162037036</v>
      </c>
      <c r="B268" s="1">
        <v>43679.495682870373</v>
      </c>
      <c r="C268">
        <v>0</v>
      </c>
      <c r="D268">
        <v>100</v>
      </c>
      <c r="E268">
        <v>476</v>
      </c>
      <c r="F268">
        <v>1</v>
      </c>
      <c r="G268" s="1">
        <v>43679.495694444442</v>
      </c>
      <c r="H268" t="s">
        <v>340</v>
      </c>
      <c r="I268" t="s">
        <v>61</v>
      </c>
      <c r="J268" t="s">
        <v>62</v>
      </c>
      <c r="K268">
        <v>1</v>
      </c>
      <c r="M268">
        <v>20</v>
      </c>
      <c r="N268">
        <v>1</v>
      </c>
      <c r="O268">
        <v>4</v>
      </c>
      <c r="P268">
        <v>1</v>
      </c>
      <c r="Q268">
        <v>4</v>
      </c>
      <c r="S268">
        <v>4</v>
      </c>
      <c r="T268">
        <v>1</v>
      </c>
      <c r="U268">
        <v>2</v>
      </c>
      <c r="V268">
        <v>2</v>
      </c>
      <c r="W268">
        <v>3</v>
      </c>
      <c r="X268">
        <v>2</v>
      </c>
      <c r="Y268">
        <v>2</v>
      </c>
      <c r="Z268">
        <v>5</v>
      </c>
      <c r="AA268">
        <v>1</v>
      </c>
      <c r="AB268">
        <v>2</v>
      </c>
      <c r="AC268">
        <v>2</v>
      </c>
      <c r="AD268">
        <v>2</v>
      </c>
      <c r="AE268">
        <v>1</v>
      </c>
      <c r="AF268">
        <v>3</v>
      </c>
      <c r="AG268">
        <v>1</v>
      </c>
      <c r="AH268">
        <v>2</v>
      </c>
      <c r="AI268">
        <v>2</v>
      </c>
      <c r="AJ268">
        <v>2</v>
      </c>
      <c r="AK268">
        <v>1</v>
      </c>
      <c r="AL268">
        <v>1</v>
      </c>
      <c r="AM268">
        <v>4</v>
      </c>
      <c r="AN268">
        <v>1</v>
      </c>
      <c r="AO268">
        <v>3</v>
      </c>
      <c r="AP268">
        <v>1</v>
      </c>
      <c r="AQ268">
        <v>1</v>
      </c>
      <c r="AR268">
        <v>1</v>
      </c>
      <c r="AS268">
        <v>3</v>
      </c>
      <c r="AT268">
        <v>5</v>
      </c>
      <c r="AU268">
        <v>3</v>
      </c>
      <c r="AV268">
        <v>4</v>
      </c>
      <c r="AW268">
        <v>3</v>
      </c>
      <c r="AX268">
        <v>4</v>
      </c>
      <c r="AY268">
        <v>4</v>
      </c>
      <c r="AZ268">
        <v>5</v>
      </c>
      <c r="BA268">
        <v>4</v>
      </c>
      <c r="BB268">
        <v>5</v>
      </c>
      <c r="BC268">
        <v>0</v>
      </c>
      <c r="BD268">
        <v>6</v>
      </c>
      <c r="BE268">
        <v>5</v>
      </c>
      <c r="BF268">
        <f t="shared" si="26"/>
        <v>167.64000000000001</v>
      </c>
      <c r="BH268">
        <v>0</v>
      </c>
      <c r="BI268">
        <v>0</v>
      </c>
      <c r="BJ268">
        <v>115</v>
      </c>
      <c r="BK268">
        <f t="shared" si="30"/>
        <v>52.21</v>
      </c>
    </row>
    <row r="269" spans="1:64">
      <c r="A269" s="1">
        <v>43679.490104166667</v>
      </c>
      <c r="B269" s="1">
        <v>43679.495972222219</v>
      </c>
      <c r="C269">
        <v>0</v>
      </c>
      <c r="D269">
        <v>100</v>
      </c>
      <c r="E269">
        <v>506</v>
      </c>
      <c r="F269">
        <v>1</v>
      </c>
      <c r="G269" s="1">
        <v>43679.495983796296</v>
      </c>
      <c r="H269" t="s">
        <v>341</v>
      </c>
      <c r="I269" t="s">
        <v>61</v>
      </c>
      <c r="J269" t="s">
        <v>62</v>
      </c>
      <c r="K269">
        <v>1</v>
      </c>
      <c r="M269">
        <v>19</v>
      </c>
      <c r="N269">
        <v>1</v>
      </c>
      <c r="O269">
        <v>4</v>
      </c>
      <c r="P269">
        <v>1</v>
      </c>
      <c r="Q269">
        <v>6</v>
      </c>
      <c r="S269">
        <v>4</v>
      </c>
      <c r="T269">
        <v>4</v>
      </c>
      <c r="U269">
        <v>5</v>
      </c>
      <c r="V269">
        <v>4</v>
      </c>
      <c r="W269">
        <v>4</v>
      </c>
      <c r="X269">
        <v>3</v>
      </c>
      <c r="Y269">
        <v>4</v>
      </c>
      <c r="Z269">
        <v>4</v>
      </c>
      <c r="AA269">
        <v>4</v>
      </c>
      <c r="AB269">
        <v>2</v>
      </c>
      <c r="AC269">
        <v>1</v>
      </c>
      <c r="AD269">
        <v>4</v>
      </c>
      <c r="AE269">
        <v>4</v>
      </c>
      <c r="AF269">
        <v>1</v>
      </c>
      <c r="AG269">
        <v>4</v>
      </c>
      <c r="AH269">
        <v>1</v>
      </c>
      <c r="AI269">
        <v>5</v>
      </c>
      <c r="AJ269">
        <v>2</v>
      </c>
      <c r="AK269">
        <v>2</v>
      </c>
      <c r="AL269">
        <v>4</v>
      </c>
      <c r="AM269">
        <v>5</v>
      </c>
      <c r="AN269">
        <v>4</v>
      </c>
      <c r="AO269">
        <v>2</v>
      </c>
      <c r="AP269">
        <v>3</v>
      </c>
      <c r="AQ269">
        <v>4</v>
      </c>
      <c r="AR269">
        <v>4</v>
      </c>
      <c r="AS269">
        <v>5</v>
      </c>
      <c r="AT269">
        <v>3</v>
      </c>
      <c r="AU269">
        <v>1</v>
      </c>
      <c r="AV269">
        <v>4</v>
      </c>
      <c r="AW269">
        <v>2</v>
      </c>
      <c r="AX269">
        <v>5</v>
      </c>
      <c r="AY269">
        <v>4</v>
      </c>
      <c r="AZ269">
        <v>5</v>
      </c>
      <c r="BA269">
        <v>4</v>
      </c>
      <c r="BB269">
        <v>5</v>
      </c>
      <c r="BC269">
        <v>0</v>
      </c>
      <c r="BD269">
        <v>0</v>
      </c>
      <c r="BE269">
        <v>5.7</v>
      </c>
      <c r="BF269">
        <f>(30.48*5)+(2.54*7)</f>
        <v>170.18</v>
      </c>
      <c r="BH269">
        <v>0</v>
      </c>
      <c r="BI269">
        <v>0</v>
      </c>
      <c r="BJ269">
        <v>155</v>
      </c>
      <c r="BK269">
        <f t="shared" si="30"/>
        <v>70.37</v>
      </c>
    </row>
    <row r="270" spans="1:64">
      <c r="A270" s="1">
        <v>43679.496412037035</v>
      </c>
      <c r="B270" s="1">
        <v>43679.499722222223</v>
      </c>
      <c r="C270">
        <v>0</v>
      </c>
      <c r="D270">
        <v>100</v>
      </c>
      <c r="E270">
        <v>286</v>
      </c>
      <c r="F270">
        <v>1</v>
      </c>
      <c r="G270" s="1">
        <v>43679.4997337963</v>
      </c>
      <c r="H270" t="s">
        <v>342</v>
      </c>
      <c r="I270" t="s">
        <v>61</v>
      </c>
      <c r="J270" t="s">
        <v>62</v>
      </c>
      <c r="K270">
        <v>1</v>
      </c>
      <c r="M270">
        <v>29</v>
      </c>
      <c r="N270">
        <v>1</v>
      </c>
      <c r="O270">
        <v>4</v>
      </c>
      <c r="P270">
        <v>1</v>
      </c>
      <c r="Q270">
        <v>6</v>
      </c>
      <c r="S270">
        <v>2</v>
      </c>
      <c r="T270">
        <v>5</v>
      </c>
      <c r="U270">
        <v>5</v>
      </c>
      <c r="V270">
        <v>5</v>
      </c>
      <c r="W270">
        <v>5</v>
      </c>
      <c r="X270">
        <v>5</v>
      </c>
      <c r="Y270">
        <v>5</v>
      </c>
      <c r="Z270">
        <v>5</v>
      </c>
      <c r="AA270">
        <v>5</v>
      </c>
      <c r="AB270">
        <v>1</v>
      </c>
      <c r="AC270">
        <v>3</v>
      </c>
      <c r="AD270">
        <v>3</v>
      </c>
      <c r="AE270">
        <v>3</v>
      </c>
      <c r="AF270">
        <v>1</v>
      </c>
      <c r="AG270">
        <v>3</v>
      </c>
      <c r="AH270">
        <v>1</v>
      </c>
      <c r="AI270">
        <v>4</v>
      </c>
      <c r="AJ270">
        <v>2</v>
      </c>
      <c r="AK270">
        <v>4</v>
      </c>
      <c r="AL270">
        <v>4</v>
      </c>
      <c r="AM270">
        <v>4</v>
      </c>
      <c r="AN270">
        <v>2</v>
      </c>
      <c r="AO270">
        <v>2</v>
      </c>
      <c r="AP270">
        <v>2</v>
      </c>
      <c r="AQ270">
        <v>4</v>
      </c>
      <c r="AR270">
        <v>4</v>
      </c>
      <c r="AS270">
        <v>4</v>
      </c>
      <c r="AT270">
        <v>3</v>
      </c>
      <c r="AU270">
        <v>3</v>
      </c>
      <c r="AV270">
        <v>3</v>
      </c>
      <c r="AW270">
        <v>3</v>
      </c>
      <c r="AX270">
        <v>3</v>
      </c>
      <c r="AY270">
        <v>3</v>
      </c>
      <c r="AZ270">
        <v>3</v>
      </c>
      <c r="BA270">
        <v>3</v>
      </c>
      <c r="BB270">
        <v>3</v>
      </c>
      <c r="BC270">
        <v>0</v>
      </c>
      <c r="BD270">
        <v>4</v>
      </c>
      <c r="BE270">
        <v>5</v>
      </c>
      <c r="BF270">
        <f t="shared" si="26"/>
        <v>162.56</v>
      </c>
      <c r="BH270">
        <v>0</v>
      </c>
      <c r="BI270">
        <v>0</v>
      </c>
      <c r="BJ270">
        <v>255</v>
      </c>
      <c r="BK270">
        <f t="shared" si="30"/>
        <v>115.77000000000001</v>
      </c>
    </row>
    <row r="271" spans="1:64">
      <c r="A271" s="1">
        <v>43679.494525462964</v>
      </c>
      <c r="B271" s="1">
        <v>43679.499988425923</v>
      </c>
      <c r="C271">
        <v>0</v>
      </c>
      <c r="D271">
        <v>100</v>
      </c>
      <c r="E271">
        <v>472</v>
      </c>
      <c r="F271">
        <v>1</v>
      </c>
      <c r="G271" s="1">
        <v>43679.5</v>
      </c>
      <c r="H271" t="s">
        <v>343</v>
      </c>
      <c r="I271" t="s">
        <v>61</v>
      </c>
      <c r="J271" t="s">
        <v>62</v>
      </c>
      <c r="K271">
        <v>1</v>
      </c>
      <c r="M271">
        <v>20</v>
      </c>
      <c r="N271">
        <v>1</v>
      </c>
      <c r="O271">
        <v>4</v>
      </c>
      <c r="P271">
        <v>1</v>
      </c>
      <c r="Q271">
        <v>3</v>
      </c>
      <c r="S271">
        <v>3</v>
      </c>
      <c r="T271">
        <v>4</v>
      </c>
      <c r="U271">
        <v>3</v>
      </c>
      <c r="V271">
        <v>3</v>
      </c>
      <c r="W271">
        <v>4</v>
      </c>
      <c r="X271">
        <v>4</v>
      </c>
      <c r="Y271">
        <v>4</v>
      </c>
      <c r="Z271">
        <v>4</v>
      </c>
      <c r="AA271">
        <v>4</v>
      </c>
      <c r="AB271">
        <v>3</v>
      </c>
      <c r="AC271">
        <v>2</v>
      </c>
      <c r="AD271">
        <v>4</v>
      </c>
      <c r="AE271">
        <v>4</v>
      </c>
      <c r="AF271">
        <v>3</v>
      </c>
      <c r="AG271">
        <v>4</v>
      </c>
      <c r="AH271">
        <v>2</v>
      </c>
      <c r="AI271">
        <v>2</v>
      </c>
      <c r="AJ271">
        <v>1</v>
      </c>
      <c r="AK271">
        <v>1</v>
      </c>
      <c r="AL271">
        <v>2</v>
      </c>
      <c r="AM271">
        <v>4</v>
      </c>
      <c r="AN271">
        <v>1</v>
      </c>
      <c r="AO271">
        <v>1</v>
      </c>
      <c r="AP271">
        <v>1</v>
      </c>
      <c r="AQ271">
        <v>2</v>
      </c>
      <c r="AR271">
        <v>2</v>
      </c>
      <c r="AS271">
        <v>4</v>
      </c>
      <c r="AT271">
        <v>3</v>
      </c>
      <c r="AU271">
        <v>4</v>
      </c>
      <c r="AV271">
        <v>3</v>
      </c>
      <c r="AW271">
        <v>4</v>
      </c>
      <c r="AX271">
        <v>4</v>
      </c>
      <c r="AY271">
        <v>2</v>
      </c>
      <c r="AZ271">
        <v>2</v>
      </c>
      <c r="BA271">
        <v>4</v>
      </c>
      <c r="BB271">
        <v>3</v>
      </c>
      <c r="BC271">
        <v>0</v>
      </c>
      <c r="BD271">
        <v>10.5</v>
      </c>
      <c r="BE271">
        <v>4</v>
      </c>
      <c r="BF271">
        <f t="shared" si="26"/>
        <v>148.59</v>
      </c>
      <c r="BH271">
        <v>0</v>
      </c>
      <c r="BI271">
        <v>0</v>
      </c>
      <c r="BJ271">
        <v>106</v>
      </c>
      <c r="BK271">
        <f t="shared" si="30"/>
        <v>48.124000000000002</v>
      </c>
    </row>
    <row r="272" spans="1:64">
      <c r="A272" s="1">
        <v>43679.487280092595</v>
      </c>
      <c r="B272" s="1">
        <v>43679.500451388885</v>
      </c>
      <c r="C272">
        <v>0</v>
      </c>
      <c r="D272">
        <v>100</v>
      </c>
      <c r="E272">
        <v>1138</v>
      </c>
      <c r="F272">
        <v>1</v>
      </c>
      <c r="G272" s="1">
        <v>43679.500451388885</v>
      </c>
      <c r="H272" t="s">
        <v>344</v>
      </c>
      <c r="I272" t="s">
        <v>61</v>
      </c>
      <c r="J272" t="s">
        <v>62</v>
      </c>
      <c r="K272">
        <v>1</v>
      </c>
      <c r="M272">
        <v>41</v>
      </c>
      <c r="N272">
        <v>2</v>
      </c>
      <c r="O272">
        <v>4</v>
      </c>
      <c r="P272">
        <v>1</v>
      </c>
      <c r="Q272">
        <v>1</v>
      </c>
      <c r="S272">
        <v>4</v>
      </c>
      <c r="T272">
        <v>3</v>
      </c>
      <c r="U272">
        <v>4</v>
      </c>
      <c r="V272">
        <v>2</v>
      </c>
      <c r="W272">
        <v>2</v>
      </c>
      <c r="X272">
        <v>2</v>
      </c>
      <c r="Y272">
        <v>1</v>
      </c>
      <c r="Z272">
        <v>4</v>
      </c>
      <c r="AA272">
        <v>2</v>
      </c>
      <c r="AB272">
        <v>2</v>
      </c>
      <c r="AC272">
        <v>4</v>
      </c>
      <c r="AD272">
        <v>2</v>
      </c>
      <c r="AE272">
        <v>1</v>
      </c>
      <c r="AF272">
        <v>1</v>
      </c>
      <c r="AG272">
        <v>1</v>
      </c>
      <c r="AH272">
        <v>4</v>
      </c>
      <c r="AI272">
        <v>2</v>
      </c>
      <c r="AJ272">
        <v>3</v>
      </c>
      <c r="AK272">
        <v>4</v>
      </c>
      <c r="AL272">
        <v>4</v>
      </c>
      <c r="AM272">
        <v>1</v>
      </c>
      <c r="AN272">
        <v>2</v>
      </c>
      <c r="AO272">
        <v>2</v>
      </c>
      <c r="AP272">
        <v>1</v>
      </c>
      <c r="AQ272">
        <v>2</v>
      </c>
      <c r="AR272">
        <v>2</v>
      </c>
      <c r="AS272">
        <v>2</v>
      </c>
      <c r="AT272">
        <v>4</v>
      </c>
      <c r="AU272">
        <v>3</v>
      </c>
      <c r="AV272">
        <v>4</v>
      </c>
      <c r="AW272">
        <v>5</v>
      </c>
      <c r="AX272">
        <v>5</v>
      </c>
      <c r="AY272">
        <v>4</v>
      </c>
      <c r="AZ272">
        <v>5</v>
      </c>
      <c r="BA272">
        <v>3</v>
      </c>
      <c r="BB272">
        <v>4</v>
      </c>
      <c r="BD272">
        <v>6</v>
      </c>
      <c r="BE272">
        <v>5</v>
      </c>
      <c r="BF272">
        <f t="shared" si="26"/>
        <v>167.64000000000001</v>
      </c>
      <c r="BH272">
        <v>0</v>
      </c>
      <c r="BI272">
        <v>0</v>
      </c>
      <c r="BJ272">
        <v>1800</v>
      </c>
      <c r="BK272">
        <f>180*0.454</f>
        <v>81.72</v>
      </c>
      <c r="BL272">
        <v>1</v>
      </c>
    </row>
    <row r="273" spans="1:63">
      <c r="A273" s="1">
        <v>43679.495648148149</v>
      </c>
      <c r="B273" s="1">
        <v>43679.50072916667</v>
      </c>
      <c r="C273">
        <v>0</v>
      </c>
      <c r="D273">
        <v>100</v>
      </c>
      <c r="E273">
        <v>438</v>
      </c>
      <c r="F273">
        <v>1</v>
      </c>
      <c r="G273" s="1">
        <v>43679.50072916667</v>
      </c>
      <c r="H273" t="s">
        <v>345</v>
      </c>
      <c r="I273" t="s">
        <v>61</v>
      </c>
      <c r="J273" t="s">
        <v>62</v>
      </c>
      <c r="K273">
        <v>1</v>
      </c>
      <c r="M273">
        <v>21</v>
      </c>
      <c r="N273">
        <v>1</v>
      </c>
      <c r="O273">
        <v>4</v>
      </c>
      <c r="P273">
        <v>1</v>
      </c>
      <c r="Q273">
        <v>3</v>
      </c>
      <c r="S273">
        <v>3</v>
      </c>
      <c r="T273">
        <v>3</v>
      </c>
      <c r="U273">
        <v>4</v>
      </c>
      <c r="V273">
        <v>3</v>
      </c>
      <c r="W273">
        <v>2</v>
      </c>
      <c r="X273">
        <v>3</v>
      </c>
      <c r="Y273">
        <v>4</v>
      </c>
      <c r="Z273">
        <v>3</v>
      </c>
      <c r="AA273">
        <v>4</v>
      </c>
      <c r="AB273">
        <v>1</v>
      </c>
      <c r="AC273">
        <v>2</v>
      </c>
      <c r="AD273">
        <v>5</v>
      </c>
      <c r="AE273">
        <v>4</v>
      </c>
      <c r="AF273">
        <v>1</v>
      </c>
      <c r="AG273">
        <v>4</v>
      </c>
      <c r="AH273">
        <v>1</v>
      </c>
      <c r="AI273">
        <v>5</v>
      </c>
      <c r="AJ273">
        <v>1</v>
      </c>
      <c r="AK273">
        <v>1</v>
      </c>
      <c r="AL273">
        <v>1</v>
      </c>
      <c r="AM273">
        <v>5</v>
      </c>
      <c r="AN273">
        <v>1</v>
      </c>
      <c r="AO273">
        <v>2</v>
      </c>
      <c r="AP273">
        <v>2</v>
      </c>
      <c r="AQ273">
        <v>1</v>
      </c>
      <c r="AR273">
        <v>2</v>
      </c>
      <c r="AS273">
        <v>5</v>
      </c>
      <c r="AT273">
        <v>4</v>
      </c>
      <c r="AU273">
        <v>1</v>
      </c>
      <c r="AV273">
        <v>3</v>
      </c>
      <c r="AW273">
        <v>4</v>
      </c>
      <c r="AX273">
        <v>4</v>
      </c>
      <c r="AY273">
        <v>3</v>
      </c>
      <c r="AZ273">
        <v>2</v>
      </c>
      <c r="BA273">
        <v>4</v>
      </c>
      <c r="BB273">
        <v>3</v>
      </c>
      <c r="BC273">
        <v>168</v>
      </c>
      <c r="BD273">
        <v>0</v>
      </c>
      <c r="BE273">
        <v>0</v>
      </c>
      <c r="BF273">
        <f>BC273</f>
        <v>168</v>
      </c>
      <c r="BH273">
        <v>0</v>
      </c>
      <c r="BI273">
        <v>0</v>
      </c>
      <c r="BJ273">
        <v>171</v>
      </c>
      <c r="BK273">
        <f t="shared" si="30"/>
        <v>77.634</v>
      </c>
    </row>
    <row r="274" spans="1:63">
      <c r="A274" s="1">
        <v>43679.496678240743</v>
      </c>
      <c r="B274" s="1">
        <v>43679.501018518517</v>
      </c>
      <c r="C274">
        <v>0</v>
      </c>
      <c r="D274">
        <v>100</v>
      </c>
      <c r="E274">
        <v>374</v>
      </c>
      <c r="F274">
        <v>1</v>
      </c>
      <c r="G274" s="1">
        <v>43679.501018518517</v>
      </c>
      <c r="H274" t="s">
        <v>346</v>
      </c>
      <c r="I274" t="s">
        <v>61</v>
      </c>
      <c r="J274" t="s">
        <v>62</v>
      </c>
      <c r="K274">
        <v>1</v>
      </c>
      <c r="M274">
        <v>24</v>
      </c>
      <c r="N274">
        <v>1</v>
      </c>
      <c r="O274">
        <v>4</v>
      </c>
      <c r="P274">
        <v>1</v>
      </c>
      <c r="Q274">
        <v>4</v>
      </c>
      <c r="S274">
        <v>5</v>
      </c>
      <c r="T274">
        <v>4</v>
      </c>
      <c r="U274">
        <v>4</v>
      </c>
      <c r="V274">
        <v>3</v>
      </c>
      <c r="W274">
        <v>2</v>
      </c>
      <c r="X274">
        <v>3</v>
      </c>
      <c r="Y274">
        <v>2</v>
      </c>
      <c r="Z274">
        <v>3</v>
      </c>
      <c r="AA274">
        <v>3</v>
      </c>
      <c r="AB274">
        <v>3</v>
      </c>
      <c r="AC274">
        <v>4</v>
      </c>
      <c r="AD274">
        <v>2</v>
      </c>
      <c r="AE274">
        <v>1</v>
      </c>
      <c r="AF274">
        <v>3</v>
      </c>
      <c r="AG274">
        <v>1</v>
      </c>
      <c r="AH274">
        <v>3</v>
      </c>
      <c r="AI274">
        <v>3</v>
      </c>
      <c r="AJ274">
        <v>1</v>
      </c>
      <c r="AK274">
        <v>2</v>
      </c>
      <c r="AL274">
        <v>2</v>
      </c>
      <c r="AM274">
        <v>4</v>
      </c>
      <c r="AN274">
        <v>2</v>
      </c>
      <c r="AO274">
        <v>1</v>
      </c>
      <c r="AP274">
        <v>1</v>
      </c>
      <c r="AQ274">
        <v>1</v>
      </c>
      <c r="AR274">
        <v>1</v>
      </c>
      <c r="AS274">
        <v>5</v>
      </c>
      <c r="AT274">
        <v>4</v>
      </c>
      <c r="AU274">
        <v>3</v>
      </c>
      <c r="AV274">
        <v>3</v>
      </c>
      <c r="AW274">
        <v>3</v>
      </c>
      <c r="AX274">
        <v>3</v>
      </c>
      <c r="AY274">
        <v>3</v>
      </c>
      <c r="AZ274">
        <v>4</v>
      </c>
      <c r="BA274">
        <v>3</v>
      </c>
      <c r="BB274">
        <v>5</v>
      </c>
      <c r="BC274">
        <v>0</v>
      </c>
      <c r="BD274">
        <v>3</v>
      </c>
      <c r="BE274">
        <v>5</v>
      </c>
      <c r="BF274">
        <f t="shared" si="26"/>
        <v>160.02000000000001</v>
      </c>
      <c r="BH274">
        <v>0</v>
      </c>
      <c r="BI274">
        <v>0</v>
      </c>
      <c r="BJ274">
        <v>145</v>
      </c>
      <c r="BK274">
        <f t="shared" si="30"/>
        <v>65.83</v>
      </c>
    </row>
    <row r="275" spans="1:63">
      <c r="A275" s="1">
        <v>43679.497650462959</v>
      </c>
      <c r="B275" s="1">
        <v>43679.50141203704</v>
      </c>
      <c r="C275">
        <v>0</v>
      </c>
      <c r="D275">
        <v>100</v>
      </c>
      <c r="E275">
        <v>324</v>
      </c>
      <c r="F275">
        <v>1</v>
      </c>
      <c r="G275" s="1">
        <v>43679.50141203704</v>
      </c>
      <c r="H275" t="s">
        <v>347</v>
      </c>
      <c r="I275" t="s">
        <v>61</v>
      </c>
      <c r="J275" t="s">
        <v>62</v>
      </c>
      <c r="K275">
        <v>1</v>
      </c>
      <c r="M275">
        <v>28</v>
      </c>
      <c r="N275">
        <v>1</v>
      </c>
      <c r="O275">
        <v>4</v>
      </c>
      <c r="P275">
        <v>1</v>
      </c>
      <c r="Q275">
        <v>3</v>
      </c>
      <c r="S275">
        <v>4</v>
      </c>
      <c r="T275">
        <v>1</v>
      </c>
      <c r="U275">
        <v>1</v>
      </c>
      <c r="V275">
        <v>1</v>
      </c>
      <c r="W275">
        <v>2</v>
      </c>
      <c r="X275">
        <v>1</v>
      </c>
      <c r="Y275">
        <v>1</v>
      </c>
      <c r="Z275">
        <v>1</v>
      </c>
      <c r="AA275">
        <v>1</v>
      </c>
      <c r="AB275">
        <v>4</v>
      </c>
      <c r="AC275">
        <v>2</v>
      </c>
      <c r="AD275">
        <v>1</v>
      </c>
      <c r="AE275">
        <v>1</v>
      </c>
      <c r="AF275">
        <v>2</v>
      </c>
      <c r="AG275">
        <v>1</v>
      </c>
      <c r="AH275">
        <v>3</v>
      </c>
      <c r="AI275">
        <v>2</v>
      </c>
      <c r="AJ275">
        <v>2</v>
      </c>
      <c r="AK275">
        <v>2</v>
      </c>
      <c r="AL275">
        <v>1</v>
      </c>
      <c r="AM275">
        <v>5</v>
      </c>
      <c r="AN275">
        <v>1</v>
      </c>
      <c r="AO275">
        <v>4</v>
      </c>
      <c r="AP275">
        <v>4</v>
      </c>
      <c r="AQ275">
        <v>2</v>
      </c>
      <c r="AR275">
        <v>2</v>
      </c>
      <c r="AS275">
        <v>5</v>
      </c>
      <c r="AT275">
        <v>5</v>
      </c>
      <c r="AU275">
        <v>3</v>
      </c>
      <c r="AV275">
        <v>5</v>
      </c>
      <c r="AW275">
        <v>4</v>
      </c>
      <c r="AX275">
        <v>5</v>
      </c>
      <c r="AY275">
        <v>4</v>
      </c>
      <c r="AZ275">
        <v>5</v>
      </c>
      <c r="BA275">
        <v>5</v>
      </c>
      <c r="BB275">
        <v>5</v>
      </c>
      <c r="BC275">
        <v>0</v>
      </c>
      <c r="BD275">
        <v>9</v>
      </c>
      <c r="BE275">
        <v>5</v>
      </c>
      <c r="BF275">
        <f t="shared" si="26"/>
        <v>175.26</v>
      </c>
      <c r="BH275">
        <v>0</v>
      </c>
      <c r="BI275">
        <v>0</v>
      </c>
      <c r="BJ275">
        <v>125</v>
      </c>
      <c r="BK275">
        <f t="shared" si="30"/>
        <v>56.75</v>
      </c>
    </row>
    <row r="276" spans="1:63">
      <c r="A276" s="1">
        <v>43679.498923611114</v>
      </c>
      <c r="B276" s="1">
        <v>43679.502187500002</v>
      </c>
      <c r="C276">
        <v>0</v>
      </c>
      <c r="D276">
        <v>100</v>
      </c>
      <c r="E276">
        <v>282</v>
      </c>
      <c r="F276">
        <v>1</v>
      </c>
      <c r="G276" s="1">
        <v>43679.502199074072</v>
      </c>
      <c r="H276" t="s">
        <v>348</v>
      </c>
      <c r="I276" t="s">
        <v>61</v>
      </c>
      <c r="J276" t="s">
        <v>62</v>
      </c>
      <c r="K276">
        <v>1</v>
      </c>
      <c r="M276">
        <v>23</v>
      </c>
      <c r="N276">
        <v>1</v>
      </c>
      <c r="O276">
        <v>4</v>
      </c>
      <c r="P276">
        <v>1</v>
      </c>
      <c r="Q276">
        <v>1</v>
      </c>
      <c r="S276">
        <v>4</v>
      </c>
      <c r="T276">
        <v>4</v>
      </c>
      <c r="U276">
        <v>5</v>
      </c>
      <c r="V276">
        <v>5</v>
      </c>
      <c r="W276">
        <v>4</v>
      </c>
      <c r="X276">
        <v>3</v>
      </c>
      <c r="Y276">
        <v>4</v>
      </c>
      <c r="Z276">
        <v>5</v>
      </c>
      <c r="AA276">
        <v>4</v>
      </c>
      <c r="AB276">
        <v>2</v>
      </c>
      <c r="AC276">
        <v>1</v>
      </c>
      <c r="AD276">
        <v>3</v>
      </c>
      <c r="AE276">
        <v>1</v>
      </c>
      <c r="AF276">
        <v>2</v>
      </c>
      <c r="AG276">
        <v>1</v>
      </c>
      <c r="AH276">
        <v>3</v>
      </c>
      <c r="AI276">
        <v>2</v>
      </c>
      <c r="AJ276">
        <v>1</v>
      </c>
      <c r="AK276">
        <v>1</v>
      </c>
      <c r="AL276">
        <v>1</v>
      </c>
      <c r="AM276">
        <v>4</v>
      </c>
      <c r="AN276">
        <v>1</v>
      </c>
      <c r="AO276">
        <v>1</v>
      </c>
      <c r="AP276">
        <v>3</v>
      </c>
      <c r="AQ276">
        <v>2</v>
      </c>
      <c r="AR276">
        <v>2</v>
      </c>
      <c r="AS276">
        <v>5</v>
      </c>
      <c r="AT276">
        <v>5</v>
      </c>
      <c r="AU276">
        <v>1</v>
      </c>
      <c r="AV276">
        <v>5</v>
      </c>
      <c r="AW276">
        <v>5</v>
      </c>
      <c r="AX276">
        <v>5</v>
      </c>
      <c r="AY276">
        <v>1</v>
      </c>
      <c r="AZ276">
        <v>5</v>
      </c>
      <c r="BA276">
        <v>5</v>
      </c>
      <c r="BB276">
        <v>3</v>
      </c>
      <c r="BC276">
        <v>0</v>
      </c>
      <c r="BD276">
        <v>0</v>
      </c>
      <c r="BE276">
        <v>6</v>
      </c>
      <c r="BF276">
        <f t="shared" si="26"/>
        <v>182.88</v>
      </c>
      <c r="BH276">
        <v>0</v>
      </c>
      <c r="BI276">
        <v>0</v>
      </c>
      <c r="BJ276">
        <v>115</v>
      </c>
      <c r="BK276">
        <f t="shared" si="30"/>
        <v>52.21</v>
      </c>
    </row>
    <row r="277" spans="1:63">
      <c r="A277" s="1">
        <v>43679.500104166669</v>
      </c>
      <c r="B277" s="1">
        <v>43679.505532407406</v>
      </c>
      <c r="C277">
        <v>0</v>
      </c>
      <c r="D277">
        <v>100</v>
      </c>
      <c r="E277">
        <v>469</v>
      </c>
      <c r="F277">
        <v>1</v>
      </c>
      <c r="G277" s="1">
        <v>43679.505543981482</v>
      </c>
      <c r="H277" t="s">
        <v>349</v>
      </c>
      <c r="I277" t="s">
        <v>61</v>
      </c>
      <c r="J277" t="s">
        <v>62</v>
      </c>
      <c r="K277">
        <v>1</v>
      </c>
      <c r="M277">
        <v>23</v>
      </c>
      <c r="N277">
        <v>1</v>
      </c>
      <c r="O277">
        <v>4</v>
      </c>
      <c r="P277">
        <v>1</v>
      </c>
      <c r="Q277">
        <v>2</v>
      </c>
      <c r="S277">
        <v>5</v>
      </c>
      <c r="T277">
        <v>1</v>
      </c>
      <c r="U277">
        <v>5</v>
      </c>
      <c r="V277">
        <v>3</v>
      </c>
      <c r="W277">
        <v>3</v>
      </c>
      <c r="X277">
        <v>3</v>
      </c>
      <c r="Y277">
        <v>2</v>
      </c>
      <c r="Z277">
        <v>3</v>
      </c>
      <c r="AA277">
        <v>3</v>
      </c>
      <c r="AB277">
        <v>4</v>
      </c>
      <c r="AC277">
        <v>4</v>
      </c>
      <c r="AD277">
        <v>1</v>
      </c>
      <c r="AE277">
        <v>1</v>
      </c>
      <c r="AF277">
        <v>5</v>
      </c>
      <c r="AG277">
        <v>1</v>
      </c>
      <c r="AH277">
        <v>5</v>
      </c>
      <c r="AI277">
        <v>1</v>
      </c>
      <c r="AJ277">
        <v>1</v>
      </c>
      <c r="AK277">
        <v>2</v>
      </c>
      <c r="AL277">
        <v>4</v>
      </c>
      <c r="AM277">
        <v>4</v>
      </c>
      <c r="AN277">
        <v>1</v>
      </c>
      <c r="AO277">
        <v>1</v>
      </c>
      <c r="AP277">
        <v>1</v>
      </c>
      <c r="AQ277">
        <v>1</v>
      </c>
      <c r="AR277">
        <v>4</v>
      </c>
      <c r="AS277">
        <v>3</v>
      </c>
      <c r="AT277">
        <v>5</v>
      </c>
      <c r="AU277">
        <v>5</v>
      </c>
      <c r="AV277">
        <v>5</v>
      </c>
      <c r="AW277">
        <v>5</v>
      </c>
      <c r="AX277">
        <v>5</v>
      </c>
      <c r="AY277">
        <v>5</v>
      </c>
      <c r="AZ277">
        <v>5</v>
      </c>
      <c r="BA277">
        <v>5</v>
      </c>
      <c r="BB277">
        <v>5</v>
      </c>
      <c r="BC277">
        <v>0</v>
      </c>
      <c r="BD277">
        <v>4</v>
      </c>
      <c r="BE277">
        <v>5</v>
      </c>
      <c r="BF277">
        <f t="shared" si="26"/>
        <v>162.56</v>
      </c>
      <c r="BH277">
        <v>0</v>
      </c>
      <c r="BI277">
        <v>0</v>
      </c>
      <c r="BJ277">
        <v>114</v>
      </c>
      <c r="BK277">
        <f t="shared" si="30"/>
        <v>51.756</v>
      </c>
    </row>
    <row r="278" spans="1:63">
      <c r="A278" s="1">
        <v>43679.502650462964</v>
      </c>
      <c r="B278" s="1">
        <v>43679.506655092591</v>
      </c>
      <c r="C278">
        <v>0</v>
      </c>
      <c r="D278">
        <v>100</v>
      </c>
      <c r="E278">
        <v>346</v>
      </c>
      <c r="F278">
        <v>1</v>
      </c>
      <c r="G278" s="1">
        <v>43679.506666666668</v>
      </c>
      <c r="H278" t="s">
        <v>350</v>
      </c>
      <c r="I278" t="s">
        <v>61</v>
      </c>
      <c r="J278" t="s">
        <v>62</v>
      </c>
      <c r="K278">
        <v>1</v>
      </c>
      <c r="M278">
        <v>32</v>
      </c>
      <c r="N278">
        <v>1</v>
      </c>
      <c r="O278">
        <v>4</v>
      </c>
      <c r="P278">
        <v>1</v>
      </c>
      <c r="Q278">
        <v>1</v>
      </c>
      <c r="S278">
        <v>4</v>
      </c>
      <c r="T278">
        <v>2</v>
      </c>
      <c r="U278">
        <v>2</v>
      </c>
      <c r="V278">
        <v>3</v>
      </c>
      <c r="W278">
        <v>3</v>
      </c>
      <c r="X278">
        <v>3</v>
      </c>
      <c r="Y278">
        <v>2</v>
      </c>
      <c r="Z278">
        <v>4</v>
      </c>
      <c r="AA278">
        <v>3</v>
      </c>
      <c r="AB278">
        <v>2</v>
      </c>
      <c r="AC278">
        <v>1</v>
      </c>
      <c r="AD278">
        <v>2</v>
      </c>
      <c r="AE278">
        <v>1</v>
      </c>
      <c r="AF278">
        <v>3</v>
      </c>
      <c r="AG278">
        <v>1</v>
      </c>
      <c r="AH278">
        <v>3</v>
      </c>
      <c r="AI278">
        <v>4</v>
      </c>
      <c r="AJ278">
        <v>2</v>
      </c>
      <c r="AK278">
        <v>2</v>
      </c>
      <c r="AL278">
        <v>2</v>
      </c>
      <c r="AM278">
        <v>4</v>
      </c>
      <c r="AN278">
        <v>2</v>
      </c>
      <c r="AO278">
        <v>2</v>
      </c>
      <c r="AP278">
        <v>3</v>
      </c>
      <c r="AQ278">
        <v>1</v>
      </c>
      <c r="AR278">
        <v>2</v>
      </c>
      <c r="AS278">
        <v>4</v>
      </c>
      <c r="AT278">
        <v>4</v>
      </c>
      <c r="AU278">
        <v>3</v>
      </c>
      <c r="AV278">
        <v>5</v>
      </c>
      <c r="AW278">
        <v>3</v>
      </c>
      <c r="AX278">
        <v>3</v>
      </c>
      <c r="AY278">
        <v>3</v>
      </c>
      <c r="AZ278">
        <v>5</v>
      </c>
      <c r="BA278">
        <v>4</v>
      </c>
      <c r="BB278">
        <v>4</v>
      </c>
      <c r="BC278">
        <v>0</v>
      </c>
      <c r="BD278">
        <v>60</v>
      </c>
      <c r="BE278">
        <v>0</v>
      </c>
      <c r="BF278">
        <f t="shared" ref="BF278" si="31">BD278*2.54</f>
        <v>152.4</v>
      </c>
      <c r="BH278">
        <v>0</v>
      </c>
      <c r="BI278">
        <v>0</v>
      </c>
      <c r="BJ278">
        <v>155</v>
      </c>
      <c r="BK278">
        <f t="shared" si="30"/>
        <v>70.37</v>
      </c>
    </row>
    <row r="279" spans="1:63">
      <c r="A279" s="1">
        <v>43679.503437500003</v>
      </c>
      <c r="B279" s="1">
        <v>43679.507997685185</v>
      </c>
      <c r="C279">
        <v>0</v>
      </c>
      <c r="D279">
        <v>100</v>
      </c>
      <c r="E279">
        <v>394</v>
      </c>
      <c r="F279">
        <v>1</v>
      </c>
      <c r="G279" s="1">
        <v>43679.507997685185</v>
      </c>
      <c r="H279" t="s">
        <v>351</v>
      </c>
      <c r="I279" t="s">
        <v>61</v>
      </c>
      <c r="J279" t="s">
        <v>62</v>
      </c>
      <c r="K279">
        <v>1</v>
      </c>
      <c r="M279">
        <v>21</v>
      </c>
      <c r="N279">
        <v>1</v>
      </c>
      <c r="O279">
        <v>4</v>
      </c>
      <c r="P279">
        <v>1</v>
      </c>
      <c r="Q279">
        <v>1</v>
      </c>
      <c r="S279">
        <v>5</v>
      </c>
      <c r="T279">
        <v>2</v>
      </c>
      <c r="U279">
        <v>2</v>
      </c>
      <c r="V279">
        <v>2</v>
      </c>
      <c r="W279">
        <v>2</v>
      </c>
      <c r="X279">
        <v>2</v>
      </c>
      <c r="Y279">
        <v>2</v>
      </c>
      <c r="Z279">
        <v>2</v>
      </c>
      <c r="AA279">
        <v>3</v>
      </c>
      <c r="AB279">
        <v>5</v>
      </c>
      <c r="AC279">
        <v>5</v>
      </c>
      <c r="AD279">
        <v>1</v>
      </c>
      <c r="AE279">
        <v>1</v>
      </c>
      <c r="AF279">
        <v>3</v>
      </c>
      <c r="AG279">
        <v>1</v>
      </c>
      <c r="AH279">
        <v>5</v>
      </c>
      <c r="AI279">
        <v>5</v>
      </c>
      <c r="AJ279">
        <v>2</v>
      </c>
      <c r="AK279">
        <v>2</v>
      </c>
      <c r="AL279">
        <v>2</v>
      </c>
      <c r="AM279">
        <v>4</v>
      </c>
      <c r="AN279">
        <v>2</v>
      </c>
      <c r="AO279">
        <v>1</v>
      </c>
      <c r="AP279">
        <v>1</v>
      </c>
      <c r="AQ279">
        <v>1</v>
      </c>
      <c r="AR279">
        <v>2</v>
      </c>
      <c r="AS279">
        <v>4</v>
      </c>
      <c r="AT279">
        <v>5</v>
      </c>
      <c r="AU279">
        <v>4</v>
      </c>
      <c r="AV279">
        <v>5</v>
      </c>
      <c r="AW279">
        <v>4</v>
      </c>
      <c r="AX279">
        <v>5</v>
      </c>
      <c r="AY279">
        <v>5</v>
      </c>
      <c r="AZ279">
        <v>5</v>
      </c>
      <c r="BA279">
        <v>5</v>
      </c>
      <c r="BB279">
        <v>5</v>
      </c>
      <c r="BC279">
        <v>0</v>
      </c>
      <c r="BD279">
        <v>6</v>
      </c>
      <c r="BE279">
        <v>5</v>
      </c>
      <c r="BF279">
        <f t="shared" si="26"/>
        <v>167.64000000000001</v>
      </c>
      <c r="BH279">
        <v>0</v>
      </c>
      <c r="BI279">
        <v>0</v>
      </c>
      <c r="BJ279">
        <v>125</v>
      </c>
      <c r="BK279">
        <f t="shared" si="30"/>
        <v>56.75</v>
      </c>
    </row>
    <row r="280" spans="1:63">
      <c r="A280" s="1">
        <v>43679.504502314812</v>
      </c>
      <c r="B280" s="1">
        <v>43679.508032407408</v>
      </c>
      <c r="C280">
        <v>0</v>
      </c>
      <c r="D280">
        <v>100</v>
      </c>
      <c r="E280">
        <v>305</v>
      </c>
      <c r="F280">
        <v>1</v>
      </c>
      <c r="G280" s="1">
        <v>43679.508043981485</v>
      </c>
      <c r="H280" t="s">
        <v>352</v>
      </c>
      <c r="I280" t="s">
        <v>61</v>
      </c>
      <c r="J280" t="s">
        <v>62</v>
      </c>
      <c r="K280">
        <v>1</v>
      </c>
      <c r="M280">
        <v>27</v>
      </c>
      <c r="N280">
        <v>1</v>
      </c>
      <c r="O280">
        <v>4</v>
      </c>
      <c r="P280">
        <v>1</v>
      </c>
      <c r="Q280">
        <v>1</v>
      </c>
      <c r="S280">
        <v>5</v>
      </c>
      <c r="T280">
        <v>1</v>
      </c>
      <c r="U280">
        <v>1</v>
      </c>
      <c r="V280">
        <v>5</v>
      </c>
      <c r="W280">
        <v>4</v>
      </c>
      <c r="X280">
        <v>4</v>
      </c>
      <c r="Y280">
        <v>5</v>
      </c>
      <c r="Z280">
        <v>3</v>
      </c>
      <c r="AA280">
        <v>3</v>
      </c>
      <c r="AB280">
        <v>2</v>
      </c>
      <c r="AC280">
        <v>3</v>
      </c>
      <c r="AD280">
        <v>3</v>
      </c>
      <c r="AE280">
        <v>1</v>
      </c>
      <c r="AF280">
        <v>1</v>
      </c>
      <c r="AG280">
        <v>1</v>
      </c>
      <c r="AH280">
        <v>1</v>
      </c>
      <c r="AI280">
        <v>2</v>
      </c>
      <c r="AJ280">
        <v>1</v>
      </c>
      <c r="AK280">
        <v>2</v>
      </c>
      <c r="AL280">
        <v>1</v>
      </c>
      <c r="AM280">
        <v>5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5</v>
      </c>
      <c r="AT280">
        <v>4</v>
      </c>
      <c r="AU280">
        <v>2</v>
      </c>
      <c r="AV280">
        <v>5</v>
      </c>
      <c r="AW280">
        <v>1</v>
      </c>
      <c r="AX280">
        <v>1</v>
      </c>
      <c r="AY280">
        <v>2</v>
      </c>
      <c r="AZ280">
        <v>1</v>
      </c>
      <c r="BA280">
        <v>3</v>
      </c>
      <c r="BB280">
        <v>1</v>
      </c>
      <c r="BC280">
        <v>0</v>
      </c>
      <c r="BD280">
        <v>4</v>
      </c>
      <c r="BE280">
        <v>5</v>
      </c>
      <c r="BF280">
        <f t="shared" si="26"/>
        <v>162.56</v>
      </c>
      <c r="BH280">
        <v>0</v>
      </c>
      <c r="BI280">
        <v>0</v>
      </c>
      <c r="BJ280">
        <v>110</v>
      </c>
      <c r="BK280">
        <f t="shared" si="30"/>
        <v>49.940000000000005</v>
      </c>
    </row>
    <row r="281" spans="1:63">
      <c r="A281" s="1">
        <v>43679.503576388888</v>
      </c>
      <c r="B281" s="1">
        <v>43679.508101851854</v>
      </c>
      <c r="C281">
        <v>0</v>
      </c>
      <c r="D281">
        <v>100</v>
      </c>
      <c r="E281">
        <v>390</v>
      </c>
      <c r="F281">
        <v>1</v>
      </c>
      <c r="G281" s="1">
        <v>43679.508101851854</v>
      </c>
      <c r="H281" t="s">
        <v>353</v>
      </c>
      <c r="I281" t="s">
        <v>61</v>
      </c>
      <c r="J281" t="s">
        <v>62</v>
      </c>
      <c r="K281">
        <v>1</v>
      </c>
      <c r="M281">
        <v>18</v>
      </c>
      <c r="N281">
        <v>1</v>
      </c>
      <c r="O281">
        <v>4</v>
      </c>
      <c r="P281">
        <v>1</v>
      </c>
      <c r="Q281">
        <v>1</v>
      </c>
      <c r="S281">
        <v>3</v>
      </c>
      <c r="T281">
        <v>4</v>
      </c>
      <c r="U281">
        <v>3</v>
      </c>
      <c r="V281">
        <v>1</v>
      </c>
      <c r="W281">
        <v>1</v>
      </c>
      <c r="X281">
        <v>3</v>
      </c>
      <c r="Y281">
        <v>1</v>
      </c>
      <c r="Z281">
        <v>2</v>
      </c>
      <c r="AA281">
        <v>5</v>
      </c>
      <c r="AB281">
        <v>3</v>
      </c>
      <c r="AC281">
        <v>2</v>
      </c>
      <c r="AD281">
        <v>1</v>
      </c>
      <c r="AE281">
        <v>1</v>
      </c>
      <c r="AF281">
        <v>1</v>
      </c>
      <c r="AG281">
        <v>1</v>
      </c>
      <c r="AH281">
        <v>4</v>
      </c>
      <c r="AI281">
        <v>3</v>
      </c>
      <c r="AJ281">
        <v>2</v>
      </c>
      <c r="AK281">
        <v>2</v>
      </c>
      <c r="AL281">
        <v>2</v>
      </c>
      <c r="AM281">
        <v>5</v>
      </c>
      <c r="AN281">
        <v>2</v>
      </c>
      <c r="AO281">
        <v>1</v>
      </c>
      <c r="AP281">
        <v>1</v>
      </c>
      <c r="AQ281">
        <v>1</v>
      </c>
      <c r="AR281">
        <v>1</v>
      </c>
      <c r="AS281">
        <v>3</v>
      </c>
      <c r="AT281">
        <v>5</v>
      </c>
      <c r="AU281">
        <v>3</v>
      </c>
      <c r="AV281">
        <v>5</v>
      </c>
      <c r="AW281">
        <v>5</v>
      </c>
      <c r="AX281">
        <v>5</v>
      </c>
      <c r="AY281">
        <v>5</v>
      </c>
      <c r="AZ281">
        <v>4</v>
      </c>
      <c r="BA281">
        <v>5</v>
      </c>
      <c r="BB281">
        <v>4</v>
      </c>
      <c r="BC281">
        <v>0</v>
      </c>
      <c r="BD281">
        <v>3</v>
      </c>
      <c r="BE281">
        <v>5</v>
      </c>
      <c r="BF281">
        <f t="shared" si="26"/>
        <v>160.02000000000001</v>
      </c>
      <c r="BH281">
        <v>0</v>
      </c>
      <c r="BI281">
        <v>0</v>
      </c>
      <c r="BJ281">
        <v>105</v>
      </c>
      <c r="BK281">
        <f t="shared" si="30"/>
        <v>47.67</v>
      </c>
    </row>
    <row r="282" spans="1:63">
      <c r="A282" s="1">
        <v>43679.502916666665</v>
      </c>
      <c r="B282" s="1">
        <v>43679.50885416667</v>
      </c>
      <c r="C282">
        <v>0</v>
      </c>
      <c r="D282">
        <v>100</v>
      </c>
      <c r="E282">
        <v>512</v>
      </c>
      <c r="F282">
        <v>1</v>
      </c>
      <c r="G282" s="1">
        <v>43679.50886574074</v>
      </c>
      <c r="H282" t="s">
        <v>354</v>
      </c>
      <c r="I282" t="s">
        <v>61</v>
      </c>
      <c r="J282" t="s">
        <v>62</v>
      </c>
      <c r="K282">
        <v>1</v>
      </c>
      <c r="M282">
        <v>29</v>
      </c>
      <c r="N282">
        <v>1</v>
      </c>
      <c r="O282">
        <v>4</v>
      </c>
      <c r="P282">
        <v>1</v>
      </c>
      <c r="Q282">
        <v>2</v>
      </c>
      <c r="S282">
        <v>4</v>
      </c>
      <c r="T282">
        <v>3</v>
      </c>
      <c r="U282">
        <v>2</v>
      </c>
      <c r="V282">
        <v>2</v>
      </c>
      <c r="W282">
        <v>3</v>
      </c>
      <c r="X282">
        <v>2</v>
      </c>
      <c r="Y282">
        <v>2</v>
      </c>
      <c r="Z282">
        <v>3</v>
      </c>
      <c r="AA282">
        <v>4</v>
      </c>
      <c r="AB282">
        <v>3</v>
      </c>
      <c r="AC282">
        <v>3</v>
      </c>
      <c r="AD282">
        <v>4</v>
      </c>
      <c r="AE282">
        <v>1</v>
      </c>
      <c r="AF282">
        <v>1</v>
      </c>
      <c r="AG282">
        <v>1</v>
      </c>
      <c r="AH282">
        <v>3</v>
      </c>
      <c r="AI282">
        <v>2</v>
      </c>
      <c r="AJ282">
        <v>2</v>
      </c>
      <c r="AK282">
        <v>2</v>
      </c>
      <c r="AL282">
        <v>1</v>
      </c>
      <c r="AM282">
        <v>4</v>
      </c>
      <c r="AN282">
        <v>4</v>
      </c>
      <c r="AO282">
        <v>1</v>
      </c>
      <c r="AP282">
        <v>1</v>
      </c>
      <c r="AQ282">
        <v>1</v>
      </c>
      <c r="AR282">
        <v>1</v>
      </c>
      <c r="AS282">
        <v>5</v>
      </c>
      <c r="AT282">
        <v>5</v>
      </c>
      <c r="AU282">
        <v>5</v>
      </c>
      <c r="AV282">
        <v>4</v>
      </c>
      <c r="AW282">
        <v>5</v>
      </c>
      <c r="AX282">
        <v>4</v>
      </c>
      <c r="AY282">
        <v>3</v>
      </c>
      <c r="AZ282">
        <v>4</v>
      </c>
      <c r="BA282">
        <v>5</v>
      </c>
      <c r="BB282">
        <v>4</v>
      </c>
      <c r="BC282">
        <v>0</v>
      </c>
      <c r="BD282">
        <v>5</v>
      </c>
      <c r="BE282">
        <v>6</v>
      </c>
      <c r="BF282">
        <f>(30.48*BD282)+(2.54*BE282)</f>
        <v>167.64000000000001</v>
      </c>
      <c r="BH282">
        <v>0</v>
      </c>
      <c r="BI282">
        <v>0</v>
      </c>
      <c r="BJ282">
        <v>134</v>
      </c>
      <c r="BK282">
        <f t="shared" si="30"/>
        <v>60.835999999999999</v>
      </c>
    </row>
    <row r="283" spans="1:63">
      <c r="A283" s="1">
        <v>43679.505196759259</v>
      </c>
      <c r="B283" s="1">
        <v>43679.509143518517</v>
      </c>
      <c r="C283">
        <v>0</v>
      </c>
      <c r="D283">
        <v>100</v>
      </c>
      <c r="E283">
        <v>340</v>
      </c>
      <c r="F283">
        <v>1</v>
      </c>
      <c r="G283" s="1">
        <v>43679.509143518517</v>
      </c>
      <c r="H283" t="s">
        <v>355</v>
      </c>
      <c r="I283" t="s">
        <v>61</v>
      </c>
      <c r="J283" t="s">
        <v>62</v>
      </c>
      <c r="K283">
        <v>1</v>
      </c>
      <c r="M283">
        <v>20</v>
      </c>
      <c r="N283">
        <v>1</v>
      </c>
      <c r="O283">
        <v>4</v>
      </c>
      <c r="P283">
        <v>1</v>
      </c>
      <c r="Q283">
        <v>3</v>
      </c>
      <c r="S283">
        <v>3</v>
      </c>
      <c r="T283">
        <v>4</v>
      </c>
      <c r="U283">
        <v>3</v>
      </c>
      <c r="V283">
        <v>4</v>
      </c>
      <c r="W283">
        <v>3</v>
      </c>
      <c r="X283">
        <v>3</v>
      </c>
      <c r="Y283">
        <v>3</v>
      </c>
      <c r="Z283">
        <v>3</v>
      </c>
      <c r="AA283">
        <v>5</v>
      </c>
      <c r="AB283">
        <v>3</v>
      </c>
      <c r="AC283">
        <v>3</v>
      </c>
      <c r="AD283">
        <v>1</v>
      </c>
      <c r="AE283">
        <v>1</v>
      </c>
      <c r="AF283">
        <v>1</v>
      </c>
      <c r="AG283">
        <v>1</v>
      </c>
      <c r="AH283">
        <v>5</v>
      </c>
      <c r="AI283">
        <v>5</v>
      </c>
      <c r="AJ283">
        <v>3</v>
      </c>
      <c r="AK283">
        <v>3</v>
      </c>
      <c r="AL283">
        <v>2</v>
      </c>
      <c r="AM283">
        <v>2</v>
      </c>
      <c r="AN283">
        <v>2</v>
      </c>
      <c r="AO283">
        <v>4</v>
      </c>
      <c r="AP283">
        <v>2</v>
      </c>
      <c r="AQ283">
        <v>1</v>
      </c>
      <c r="AR283">
        <v>2</v>
      </c>
      <c r="AS283">
        <v>4</v>
      </c>
      <c r="AT283">
        <v>5</v>
      </c>
      <c r="AU283">
        <v>5</v>
      </c>
      <c r="AV283">
        <v>5</v>
      </c>
      <c r="AW283">
        <v>5</v>
      </c>
      <c r="AX283">
        <v>5</v>
      </c>
      <c r="AY283">
        <v>4</v>
      </c>
      <c r="AZ283">
        <v>5</v>
      </c>
      <c r="BA283">
        <v>4</v>
      </c>
      <c r="BB283">
        <v>5</v>
      </c>
      <c r="BC283">
        <v>0</v>
      </c>
      <c r="BD283">
        <v>0</v>
      </c>
      <c r="BE283">
        <v>5</v>
      </c>
      <c r="BF283">
        <f t="shared" si="26"/>
        <v>152.4</v>
      </c>
      <c r="BH283">
        <v>0</v>
      </c>
      <c r="BI283">
        <v>0</v>
      </c>
      <c r="BJ283">
        <v>116</v>
      </c>
      <c r="BK283">
        <f t="shared" si="30"/>
        <v>52.664000000000001</v>
      </c>
    </row>
    <row r="284" spans="1:63">
      <c r="A284" s="1">
        <v>43679.506319444445</v>
      </c>
      <c r="B284" s="1">
        <v>43679.509652777779</v>
      </c>
      <c r="C284">
        <v>0</v>
      </c>
      <c r="D284">
        <v>100</v>
      </c>
      <c r="E284">
        <v>288</v>
      </c>
      <c r="F284">
        <v>1</v>
      </c>
      <c r="G284" s="1">
        <v>43679.509652777779</v>
      </c>
      <c r="H284" t="s">
        <v>356</v>
      </c>
      <c r="I284" t="s">
        <v>61</v>
      </c>
      <c r="J284" t="s">
        <v>62</v>
      </c>
      <c r="K284">
        <v>1</v>
      </c>
      <c r="M284">
        <v>30</v>
      </c>
      <c r="N284">
        <v>1</v>
      </c>
      <c r="O284">
        <v>4</v>
      </c>
      <c r="P284">
        <v>1</v>
      </c>
      <c r="Q284">
        <v>1</v>
      </c>
      <c r="S284">
        <v>3</v>
      </c>
      <c r="T284">
        <v>4</v>
      </c>
      <c r="U284">
        <v>4</v>
      </c>
      <c r="V284">
        <v>4</v>
      </c>
      <c r="W284">
        <v>4</v>
      </c>
      <c r="X284">
        <v>3</v>
      </c>
      <c r="Y284">
        <v>3</v>
      </c>
      <c r="Z284">
        <v>5</v>
      </c>
      <c r="AA284">
        <v>5</v>
      </c>
      <c r="AB284">
        <v>1</v>
      </c>
      <c r="AC284">
        <v>3</v>
      </c>
      <c r="AD284">
        <v>5</v>
      </c>
      <c r="AE284">
        <v>3</v>
      </c>
      <c r="AF284">
        <v>1</v>
      </c>
      <c r="AG284">
        <v>3</v>
      </c>
      <c r="AH284">
        <v>2</v>
      </c>
      <c r="AI284">
        <v>2</v>
      </c>
      <c r="AJ284">
        <v>1</v>
      </c>
      <c r="AK284">
        <v>1</v>
      </c>
      <c r="AL284">
        <v>1</v>
      </c>
      <c r="AM284">
        <v>5</v>
      </c>
      <c r="AN284">
        <v>2</v>
      </c>
      <c r="AO284">
        <v>1</v>
      </c>
      <c r="AP284">
        <v>2</v>
      </c>
      <c r="AQ284">
        <v>1</v>
      </c>
      <c r="AR284">
        <v>2</v>
      </c>
      <c r="AS284">
        <v>5</v>
      </c>
      <c r="AT284">
        <v>2</v>
      </c>
      <c r="AU284">
        <v>2</v>
      </c>
      <c r="AV284">
        <v>2</v>
      </c>
      <c r="AW284">
        <v>2</v>
      </c>
      <c r="AX284">
        <v>2</v>
      </c>
      <c r="AY284">
        <v>1</v>
      </c>
      <c r="AZ284">
        <v>2</v>
      </c>
      <c r="BA284">
        <v>3</v>
      </c>
      <c r="BB284">
        <v>4</v>
      </c>
      <c r="BC284">
        <v>0</v>
      </c>
      <c r="BD284">
        <v>7</v>
      </c>
      <c r="BE284">
        <v>5</v>
      </c>
      <c r="BF284">
        <f t="shared" si="26"/>
        <v>170.18</v>
      </c>
      <c r="BH284">
        <v>0</v>
      </c>
      <c r="BI284">
        <v>0</v>
      </c>
      <c r="BJ284">
        <v>155</v>
      </c>
      <c r="BK284">
        <f t="shared" si="30"/>
        <v>70.37</v>
      </c>
    </row>
    <row r="285" spans="1:63">
      <c r="A285" s="1">
        <v>43679.505972222221</v>
      </c>
      <c r="B285" s="1">
        <v>43679.509745370371</v>
      </c>
      <c r="C285">
        <v>0</v>
      </c>
      <c r="D285">
        <v>100</v>
      </c>
      <c r="E285">
        <v>325</v>
      </c>
      <c r="F285">
        <v>1</v>
      </c>
      <c r="G285" s="1">
        <v>43679.509745370371</v>
      </c>
      <c r="H285" t="s">
        <v>357</v>
      </c>
      <c r="I285" t="s">
        <v>61</v>
      </c>
      <c r="J285" t="s">
        <v>62</v>
      </c>
      <c r="K285">
        <v>1</v>
      </c>
      <c r="M285">
        <v>26</v>
      </c>
      <c r="N285">
        <v>2</v>
      </c>
      <c r="O285">
        <v>4</v>
      </c>
      <c r="P285">
        <v>1</v>
      </c>
      <c r="Q285">
        <v>6</v>
      </c>
      <c r="S285">
        <v>5</v>
      </c>
      <c r="T285">
        <v>1</v>
      </c>
      <c r="U285">
        <v>1</v>
      </c>
      <c r="V285">
        <v>1</v>
      </c>
      <c r="W285">
        <v>2</v>
      </c>
      <c r="X285">
        <v>1</v>
      </c>
      <c r="Y285">
        <v>1</v>
      </c>
      <c r="Z285">
        <v>2</v>
      </c>
      <c r="AA285">
        <v>1</v>
      </c>
      <c r="AB285">
        <v>4</v>
      </c>
      <c r="AC285">
        <v>4</v>
      </c>
      <c r="AD285">
        <v>2</v>
      </c>
      <c r="AE285">
        <v>1</v>
      </c>
      <c r="AF285">
        <v>2</v>
      </c>
      <c r="AG285">
        <v>1</v>
      </c>
      <c r="AH285">
        <v>3</v>
      </c>
      <c r="AI285">
        <v>5</v>
      </c>
      <c r="AJ285">
        <v>5</v>
      </c>
      <c r="AK285">
        <v>5</v>
      </c>
      <c r="AL285">
        <v>5</v>
      </c>
      <c r="AM285">
        <v>1</v>
      </c>
      <c r="AN285">
        <v>5</v>
      </c>
      <c r="AO285">
        <v>2</v>
      </c>
      <c r="AP285">
        <v>3</v>
      </c>
      <c r="AQ285">
        <v>4</v>
      </c>
      <c r="AR285">
        <v>2</v>
      </c>
      <c r="AS285">
        <v>4</v>
      </c>
      <c r="AT285">
        <v>5</v>
      </c>
      <c r="AU285">
        <v>4</v>
      </c>
      <c r="AV285">
        <v>5</v>
      </c>
      <c r="AW285">
        <v>5</v>
      </c>
      <c r="AX285">
        <v>4</v>
      </c>
      <c r="AY285">
        <v>4</v>
      </c>
      <c r="AZ285">
        <v>5</v>
      </c>
      <c r="BA285">
        <v>4</v>
      </c>
      <c r="BB285">
        <v>5</v>
      </c>
      <c r="BC285">
        <v>0</v>
      </c>
      <c r="BD285">
        <v>0</v>
      </c>
      <c r="BE285">
        <v>5</v>
      </c>
      <c r="BF285">
        <f t="shared" si="26"/>
        <v>152.4</v>
      </c>
      <c r="BH285">
        <v>0</v>
      </c>
      <c r="BI285">
        <v>0</v>
      </c>
      <c r="BJ285">
        <v>100</v>
      </c>
      <c r="BK285">
        <f t="shared" si="30"/>
        <v>45.4</v>
      </c>
    </row>
    <row r="286" spans="1:63">
      <c r="A286" s="1">
        <v>43679.50403935185</v>
      </c>
      <c r="B286" s="1">
        <v>43679.50980324074</v>
      </c>
      <c r="C286">
        <v>0</v>
      </c>
      <c r="D286">
        <v>100</v>
      </c>
      <c r="E286">
        <v>497</v>
      </c>
      <c r="F286">
        <v>1</v>
      </c>
      <c r="G286" s="1">
        <v>43679.509814814817</v>
      </c>
      <c r="H286" t="s">
        <v>358</v>
      </c>
      <c r="I286" t="s">
        <v>61</v>
      </c>
      <c r="J286" t="s">
        <v>62</v>
      </c>
      <c r="K286">
        <v>1</v>
      </c>
      <c r="M286">
        <v>24</v>
      </c>
      <c r="N286">
        <v>1</v>
      </c>
      <c r="O286">
        <v>4</v>
      </c>
      <c r="P286">
        <v>1</v>
      </c>
      <c r="Q286">
        <v>3</v>
      </c>
      <c r="S286">
        <v>4</v>
      </c>
      <c r="T286">
        <v>4</v>
      </c>
      <c r="U286">
        <v>4</v>
      </c>
      <c r="V286">
        <v>3</v>
      </c>
      <c r="W286">
        <v>2</v>
      </c>
      <c r="X286">
        <v>3</v>
      </c>
      <c r="Y286">
        <v>3</v>
      </c>
      <c r="Z286">
        <v>4</v>
      </c>
      <c r="AA286">
        <v>1</v>
      </c>
      <c r="AB286">
        <v>2</v>
      </c>
      <c r="AC286">
        <v>5</v>
      </c>
      <c r="AD286">
        <v>1</v>
      </c>
      <c r="AE286">
        <v>1</v>
      </c>
      <c r="AF286">
        <v>4</v>
      </c>
      <c r="AG286">
        <v>1</v>
      </c>
      <c r="AH286">
        <v>4</v>
      </c>
      <c r="AI286">
        <v>3</v>
      </c>
      <c r="AJ286">
        <v>2</v>
      </c>
      <c r="AK286">
        <v>4</v>
      </c>
      <c r="AL286">
        <v>5</v>
      </c>
      <c r="AM286">
        <v>2</v>
      </c>
      <c r="AN286">
        <v>4</v>
      </c>
      <c r="AO286">
        <v>2</v>
      </c>
      <c r="AP286">
        <v>3</v>
      </c>
      <c r="AQ286">
        <v>4</v>
      </c>
      <c r="AR286">
        <v>4</v>
      </c>
      <c r="AS286">
        <v>2</v>
      </c>
      <c r="AT286">
        <v>5</v>
      </c>
      <c r="AU286">
        <v>5</v>
      </c>
      <c r="AV286">
        <v>5</v>
      </c>
      <c r="AW286">
        <v>5</v>
      </c>
      <c r="AX286">
        <v>5</v>
      </c>
      <c r="AY286">
        <v>4</v>
      </c>
      <c r="AZ286">
        <v>5</v>
      </c>
      <c r="BA286">
        <v>4</v>
      </c>
      <c r="BB286">
        <v>5</v>
      </c>
      <c r="BC286">
        <v>0</v>
      </c>
      <c r="BD286">
        <v>59</v>
      </c>
      <c r="BF286">
        <f t="shared" ref="BF286" si="32">BD286*2.54</f>
        <v>149.86000000000001</v>
      </c>
      <c r="BH286">
        <v>0</v>
      </c>
      <c r="BI286">
        <v>0</v>
      </c>
      <c r="BJ286">
        <v>155</v>
      </c>
      <c r="BK286">
        <f t="shared" si="30"/>
        <v>70.37</v>
      </c>
    </row>
    <row r="287" spans="1:63">
      <c r="A287" s="1">
        <v>43679.506793981483</v>
      </c>
      <c r="B287" s="1">
        <v>43679.510509259257</v>
      </c>
      <c r="C287">
        <v>0</v>
      </c>
      <c r="D287">
        <v>100</v>
      </c>
      <c r="E287">
        <v>320</v>
      </c>
      <c r="F287">
        <v>1</v>
      </c>
      <c r="G287" s="1">
        <v>43679.510509259257</v>
      </c>
      <c r="H287" t="s">
        <v>359</v>
      </c>
      <c r="I287" t="s">
        <v>61</v>
      </c>
      <c r="J287" t="s">
        <v>62</v>
      </c>
      <c r="K287">
        <v>1</v>
      </c>
      <c r="M287">
        <v>26</v>
      </c>
      <c r="N287">
        <v>1</v>
      </c>
      <c r="O287">
        <v>4</v>
      </c>
      <c r="P287">
        <v>1</v>
      </c>
      <c r="Q287">
        <v>2</v>
      </c>
      <c r="S287">
        <v>5</v>
      </c>
      <c r="T287">
        <v>2</v>
      </c>
      <c r="U287">
        <v>2</v>
      </c>
      <c r="V287">
        <v>2</v>
      </c>
      <c r="W287">
        <v>3</v>
      </c>
      <c r="X287">
        <v>1</v>
      </c>
      <c r="Y287">
        <v>2</v>
      </c>
      <c r="Z287">
        <v>3</v>
      </c>
      <c r="AA287">
        <v>1</v>
      </c>
      <c r="AB287">
        <v>2</v>
      </c>
      <c r="AC287">
        <v>1</v>
      </c>
      <c r="AD287">
        <v>1</v>
      </c>
      <c r="AE287">
        <v>1</v>
      </c>
      <c r="AF287">
        <v>2</v>
      </c>
      <c r="AG287">
        <v>1</v>
      </c>
      <c r="AH287">
        <v>1</v>
      </c>
      <c r="AI287">
        <v>2</v>
      </c>
      <c r="AJ287">
        <v>1</v>
      </c>
      <c r="AK287">
        <v>1</v>
      </c>
      <c r="AL287">
        <v>1</v>
      </c>
      <c r="AM287">
        <v>5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5</v>
      </c>
      <c r="AT287">
        <v>5</v>
      </c>
      <c r="AU287">
        <v>4</v>
      </c>
      <c r="AV287">
        <v>4</v>
      </c>
      <c r="AW287">
        <v>4</v>
      </c>
      <c r="AX287">
        <v>5</v>
      </c>
      <c r="AY287">
        <v>4</v>
      </c>
      <c r="AZ287">
        <v>5</v>
      </c>
      <c r="BA287">
        <v>4</v>
      </c>
      <c r="BB287">
        <v>5</v>
      </c>
      <c r="BC287">
        <v>0</v>
      </c>
      <c r="BD287">
        <v>1</v>
      </c>
      <c r="BE287">
        <v>5</v>
      </c>
      <c r="BF287">
        <f t="shared" si="26"/>
        <v>154.94</v>
      </c>
      <c r="BH287">
        <v>0</v>
      </c>
      <c r="BI287">
        <v>0</v>
      </c>
      <c r="BJ287">
        <v>96</v>
      </c>
      <c r="BK287">
        <f t="shared" si="30"/>
        <v>43.584000000000003</v>
      </c>
    </row>
    <row r="288" spans="1:63">
      <c r="A288" s="1">
        <v>43679.508067129631</v>
      </c>
      <c r="B288" s="1">
        <v>43679.510891203703</v>
      </c>
      <c r="C288">
        <v>0</v>
      </c>
      <c r="D288">
        <v>100</v>
      </c>
      <c r="E288">
        <v>244</v>
      </c>
      <c r="F288">
        <v>1</v>
      </c>
      <c r="G288" s="1">
        <v>43679.51090277778</v>
      </c>
      <c r="H288" t="s">
        <v>360</v>
      </c>
      <c r="I288" t="s">
        <v>61</v>
      </c>
      <c r="J288" t="s">
        <v>62</v>
      </c>
      <c r="K288">
        <v>1</v>
      </c>
      <c r="M288">
        <v>21</v>
      </c>
      <c r="N288">
        <v>1</v>
      </c>
      <c r="O288">
        <v>4</v>
      </c>
      <c r="P288">
        <v>1</v>
      </c>
      <c r="Q288">
        <v>1</v>
      </c>
      <c r="S288">
        <v>4</v>
      </c>
      <c r="T288">
        <v>3</v>
      </c>
      <c r="U288">
        <v>3</v>
      </c>
      <c r="V288">
        <v>2</v>
      </c>
      <c r="W288">
        <v>1</v>
      </c>
      <c r="X288">
        <v>2</v>
      </c>
      <c r="Y288">
        <v>1</v>
      </c>
      <c r="Z288">
        <v>1</v>
      </c>
      <c r="AA288">
        <v>1</v>
      </c>
      <c r="AB288">
        <v>3</v>
      </c>
      <c r="AC288">
        <v>3</v>
      </c>
      <c r="AD288">
        <v>1</v>
      </c>
      <c r="AE288">
        <v>1</v>
      </c>
      <c r="AF288">
        <v>5</v>
      </c>
      <c r="AG288">
        <v>1</v>
      </c>
      <c r="AH288">
        <v>4</v>
      </c>
      <c r="AI288">
        <v>3</v>
      </c>
      <c r="AJ288">
        <v>1</v>
      </c>
      <c r="AK288">
        <v>2</v>
      </c>
      <c r="AL288">
        <v>2</v>
      </c>
      <c r="AM288">
        <v>4</v>
      </c>
      <c r="AN288">
        <v>2</v>
      </c>
      <c r="AO288">
        <v>2</v>
      </c>
      <c r="AP288">
        <v>1</v>
      </c>
      <c r="AQ288">
        <v>2</v>
      </c>
      <c r="AR288">
        <v>2</v>
      </c>
      <c r="AS288">
        <v>5</v>
      </c>
      <c r="AT288">
        <v>5</v>
      </c>
      <c r="AU288">
        <v>4</v>
      </c>
      <c r="AV288">
        <v>4</v>
      </c>
      <c r="AW288">
        <v>5</v>
      </c>
      <c r="AX288">
        <v>5</v>
      </c>
      <c r="AY288">
        <v>3</v>
      </c>
      <c r="AZ288">
        <v>5</v>
      </c>
      <c r="BA288">
        <v>5</v>
      </c>
      <c r="BB288">
        <v>5</v>
      </c>
      <c r="BC288">
        <v>0</v>
      </c>
      <c r="BD288">
        <v>4</v>
      </c>
      <c r="BE288">
        <v>5</v>
      </c>
      <c r="BF288">
        <f t="shared" si="26"/>
        <v>162.56</v>
      </c>
      <c r="BH288">
        <v>0</v>
      </c>
      <c r="BI288">
        <v>0</v>
      </c>
      <c r="BJ288">
        <v>123</v>
      </c>
      <c r="BK288">
        <f t="shared" si="30"/>
        <v>55.841999999999999</v>
      </c>
    </row>
    <row r="289" spans="1:64">
      <c r="A289" s="1">
        <v>43679.507708333331</v>
      </c>
      <c r="B289" s="1">
        <v>43679.510914351849</v>
      </c>
      <c r="C289">
        <v>0</v>
      </c>
      <c r="D289">
        <v>100</v>
      </c>
      <c r="E289">
        <v>277</v>
      </c>
      <c r="F289">
        <v>1</v>
      </c>
      <c r="G289" s="1">
        <v>43679.510925925926</v>
      </c>
      <c r="H289" t="s">
        <v>361</v>
      </c>
      <c r="I289" t="s">
        <v>61</v>
      </c>
      <c r="J289" t="s">
        <v>62</v>
      </c>
      <c r="K289">
        <v>1</v>
      </c>
      <c r="M289">
        <v>22</v>
      </c>
      <c r="N289">
        <v>1</v>
      </c>
      <c r="O289">
        <v>4</v>
      </c>
      <c r="P289">
        <v>1</v>
      </c>
      <c r="Q289">
        <v>1</v>
      </c>
      <c r="S289">
        <v>4</v>
      </c>
      <c r="T289">
        <v>3</v>
      </c>
      <c r="U289">
        <v>3</v>
      </c>
      <c r="V289">
        <v>3</v>
      </c>
      <c r="W289">
        <v>2</v>
      </c>
      <c r="X289">
        <v>2</v>
      </c>
      <c r="Y289">
        <v>2</v>
      </c>
      <c r="Z289">
        <v>3</v>
      </c>
      <c r="AA289">
        <v>5</v>
      </c>
      <c r="AB289">
        <v>3</v>
      </c>
      <c r="AC289">
        <v>3</v>
      </c>
      <c r="AD289">
        <v>3</v>
      </c>
      <c r="AE289">
        <v>3</v>
      </c>
      <c r="AF289">
        <v>1</v>
      </c>
      <c r="AG289">
        <v>3</v>
      </c>
      <c r="AH289">
        <v>3</v>
      </c>
      <c r="AI289">
        <v>2</v>
      </c>
      <c r="AJ289">
        <v>2</v>
      </c>
      <c r="AK289">
        <v>2</v>
      </c>
      <c r="AL289">
        <v>1</v>
      </c>
      <c r="AM289">
        <v>4</v>
      </c>
      <c r="AN289">
        <v>2</v>
      </c>
      <c r="AO289">
        <v>1</v>
      </c>
      <c r="AP289">
        <v>2</v>
      </c>
      <c r="AQ289">
        <v>1</v>
      </c>
      <c r="AR289">
        <v>1</v>
      </c>
      <c r="AS289">
        <v>5</v>
      </c>
      <c r="AT289">
        <v>5</v>
      </c>
      <c r="AU289">
        <v>2</v>
      </c>
      <c r="AV289">
        <v>5</v>
      </c>
      <c r="AW289">
        <v>4</v>
      </c>
      <c r="AX289">
        <v>5</v>
      </c>
      <c r="AY289">
        <v>2</v>
      </c>
      <c r="AZ289">
        <v>4</v>
      </c>
      <c r="BA289">
        <v>5</v>
      </c>
      <c r="BB289">
        <v>3</v>
      </c>
      <c r="BC289">
        <v>0</v>
      </c>
      <c r="BD289">
        <v>3</v>
      </c>
      <c r="BE289">
        <v>5</v>
      </c>
      <c r="BF289">
        <f t="shared" si="26"/>
        <v>160.02000000000001</v>
      </c>
      <c r="BH289">
        <v>0</v>
      </c>
      <c r="BI289">
        <v>0</v>
      </c>
      <c r="BJ289">
        <v>118</v>
      </c>
      <c r="BK289">
        <f t="shared" si="30"/>
        <v>53.572000000000003</v>
      </c>
    </row>
    <row r="290" spans="1:64">
      <c r="A290" s="1">
        <v>43679.506597222222</v>
      </c>
      <c r="B290" s="1">
        <v>43679.512627314813</v>
      </c>
      <c r="C290">
        <v>0</v>
      </c>
      <c r="D290">
        <v>100</v>
      </c>
      <c r="E290">
        <v>520</v>
      </c>
      <c r="F290">
        <v>1</v>
      </c>
      <c r="G290" s="1">
        <v>43679.512627314813</v>
      </c>
      <c r="H290" t="s">
        <v>362</v>
      </c>
      <c r="I290" t="s">
        <v>61</v>
      </c>
      <c r="J290" t="s">
        <v>62</v>
      </c>
      <c r="K290">
        <v>1</v>
      </c>
      <c r="M290">
        <v>37</v>
      </c>
      <c r="N290">
        <v>1</v>
      </c>
      <c r="O290">
        <v>4</v>
      </c>
      <c r="P290">
        <v>1</v>
      </c>
      <c r="Q290">
        <v>1</v>
      </c>
      <c r="S290">
        <v>4</v>
      </c>
      <c r="T290">
        <v>4</v>
      </c>
      <c r="U290">
        <v>3</v>
      </c>
      <c r="V290">
        <v>5</v>
      </c>
      <c r="W290">
        <v>3</v>
      </c>
      <c r="X290">
        <v>4</v>
      </c>
      <c r="Y290">
        <v>5</v>
      </c>
      <c r="Z290">
        <v>5</v>
      </c>
      <c r="AA290">
        <v>5</v>
      </c>
      <c r="AB290">
        <v>2</v>
      </c>
      <c r="AC290">
        <v>1</v>
      </c>
      <c r="AD290">
        <v>4</v>
      </c>
      <c r="AE290">
        <v>5</v>
      </c>
      <c r="AF290">
        <v>2</v>
      </c>
      <c r="AG290">
        <v>5</v>
      </c>
      <c r="AH290">
        <v>2</v>
      </c>
      <c r="AI290">
        <v>4</v>
      </c>
      <c r="AJ290">
        <v>2</v>
      </c>
      <c r="AK290">
        <v>2</v>
      </c>
      <c r="AL290">
        <v>2</v>
      </c>
      <c r="AM290">
        <v>4</v>
      </c>
      <c r="AN290">
        <v>2</v>
      </c>
      <c r="AO290">
        <v>1</v>
      </c>
      <c r="AP290">
        <v>1</v>
      </c>
      <c r="AQ290">
        <v>1</v>
      </c>
      <c r="AR290">
        <v>1</v>
      </c>
      <c r="AS290">
        <v>4</v>
      </c>
      <c r="AT290">
        <v>4</v>
      </c>
      <c r="AU290">
        <v>2</v>
      </c>
      <c r="AV290">
        <v>4</v>
      </c>
      <c r="AW290">
        <v>2</v>
      </c>
      <c r="AX290">
        <v>2</v>
      </c>
      <c r="AY290">
        <v>1</v>
      </c>
      <c r="AZ290">
        <v>1</v>
      </c>
      <c r="BA290">
        <v>1</v>
      </c>
      <c r="BB290">
        <v>4</v>
      </c>
      <c r="BC290">
        <v>0</v>
      </c>
      <c r="BD290">
        <v>6</v>
      </c>
      <c r="BE290">
        <v>5</v>
      </c>
      <c r="BF290">
        <f t="shared" si="26"/>
        <v>167.64000000000001</v>
      </c>
      <c r="BH290">
        <v>0</v>
      </c>
      <c r="BI290">
        <v>0</v>
      </c>
      <c r="BJ290">
        <v>325</v>
      </c>
      <c r="BK290">
        <f t="shared" si="30"/>
        <v>147.55000000000001</v>
      </c>
    </row>
    <row r="291" spans="1:64">
      <c r="A291" s="1">
        <v>43679.508738425924</v>
      </c>
      <c r="B291" s="1">
        <v>43679.513553240744</v>
      </c>
      <c r="C291">
        <v>0</v>
      </c>
      <c r="D291">
        <v>100</v>
      </c>
      <c r="E291">
        <v>416</v>
      </c>
      <c r="F291">
        <v>1</v>
      </c>
      <c r="G291" s="1">
        <v>43679.513564814813</v>
      </c>
      <c r="H291" t="s">
        <v>363</v>
      </c>
      <c r="I291" t="s">
        <v>61</v>
      </c>
      <c r="J291" t="s">
        <v>62</v>
      </c>
      <c r="K291">
        <v>1</v>
      </c>
      <c r="M291">
        <v>27</v>
      </c>
      <c r="N291">
        <v>2</v>
      </c>
      <c r="O291">
        <v>4</v>
      </c>
      <c r="P291">
        <v>1</v>
      </c>
      <c r="Q291">
        <v>1</v>
      </c>
      <c r="S291">
        <v>4</v>
      </c>
      <c r="T291">
        <v>5</v>
      </c>
      <c r="U291">
        <v>4</v>
      </c>
      <c r="V291">
        <v>3</v>
      </c>
      <c r="W291">
        <v>2</v>
      </c>
      <c r="X291">
        <v>2</v>
      </c>
      <c r="Y291">
        <v>1</v>
      </c>
      <c r="Z291">
        <v>3</v>
      </c>
      <c r="AA291">
        <v>4</v>
      </c>
      <c r="AB291">
        <v>2</v>
      </c>
      <c r="AC291">
        <v>5</v>
      </c>
      <c r="AD291">
        <v>2</v>
      </c>
      <c r="AE291">
        <v>1</v>
      </c>
      <c r="AF291">
        <v>2</v>
      </c>
      <c r="AG291">
        <v>1</v>
      </c>
      <c r="AH291">
        <v>3</v>
      </c>
      <c r="AI291">
        <v>3</v>
      </c>
      <c r="AJ291">
        <v>4</v>
      </c>
      <c r="AK291">
        <v>4</v>
      </c>
      <c r="AL291">
        <v>2</v>
      </c>
      <c r="AM291">
        <v>5</v>
      </c>
      <c r="AN291">
        <v>2</v>
      </c>
      <c r="AO291">
        <v>3</v>
      </c>
      <c r="AP291">
        <v>2</v>
      </c>
      <c r="AQ291">
        <v>2</v>
      </c>
      <c r="AR291">
        <v>2</v>
      </c>
      <c r="AS291">
        <v>2</v>
      </c>
      <c r="AT291">
        <v>4</v>
      </c>
      <c r="AU291">
        <v>4</v>
      </c>
      <c r="AV291">
        <v>5</v>
      </c>
      <c r="AW291">
        <v>4</v>
      </c>
      <c r="AX291">
        <v>4</v>
      </c>
      <c r="AY291">
        <v>3</v>
      </c>
      <c r="AZ291">
        <v>2</v>
      </c>
      <c r="BA291">
        <v>4</v>
      </c>
      <c r="BB291">
        <v>4</v>
      </c>
      <c r="BD291">
        <v>7</v>
      </c>
      <c r="BE291">
        <v>5</v>
      </c>
      <c r="BF291">
        <f t="shared" si="26"/>
        <v>170.18</v>
      </c>
      <c r="BH291">
        <v>0</v>
      </c>
      <c r="BI291">
        <v>0</v>
      </c>
      <c r="BJ291">
        <v>178</v>
      </c>
      <c r="BK291">
        <f t="shared" si="30"/>
        <v>80.811999999999998</v>
      </c>
    </row>
    <row r="292" spans="1:64">
      <c r="A292" s="1">
        <v>43679.509421296294</v>
      </c>
      <c r="B292" s="1">
        <v>43679.513726851852</v>
      </c>
      <c r="C292">
        <v>0</v>
      </c>
      <c r="D292">
        <v>100</v>
      </c>
      <c r="E292">
        <v>372</v>
      </c>
      <c r="F292">
        <v>1</v>
      </c>
      <c r="G292" s="1">
        <v>43679.513738425929</v>
      </c>
      <c r="H292" t="s">
        <v>364</v>
      </c>
      <c r="I292" t="s">
        <v>61</v>
      </c>
      <c r="J292" t="s">
        <v>62</v>
      </c>
      <c r="K292">
        <v>1</v>
      </c>
      <c r="M292">
        <v>50</v>
      </c>
      <c r="N292">
        <v>1</v>
      </c>
      <c r="O292">
        <v>4</v>
      </c>
      <c r="P292">
        <v>1</v>
      </c>
      <c r="Q292">
        <v>1</v>
      </c>
      <c r="S292">
        <v>2</v>
      </c>
      <c r="T292">
        <v>4</v>
      </c>
      <c r="U292">
        <v>3</v>
      </c>
      <c r="V292">
        <v>4</v>
      </c>
      <c r="W292">
        <v>3</v>
      </c>
      <c r="X292">
        <v>3</v>
      </c>
      <c r="Y292">
        <v>3</v>
      </c>
      <c r="Z292">
        <v>5</v>
      </c>
      <c r="AA292">
        <v>5</v>
      </c>
      <c r="AB292">
        <v>1</v>
      </c>
      <c r="AC292">
        <v>2</v>
      </c>
      <c r="AD292">
        <v>5</v>
      </c>
      <c r="AE292">
        <v>5</v>
      </c>
      <c r="AF292">
        <v>1</v>
      </c>
      <c r="AG292">
        <v>5</v>
      </c>
      <c r="AH292">
        <v>1</v>
      </c>
      <c r="AI292">
        <v>2</v>
      </c>
      <c r="AJ292">
        <v>2</v>
      </c>
      <c r="AK292">
        <v>2</v>
      </c>
      <c r="AL292">
        <v>2</v>
      </c>
      <c r="AM292">
        <v>4</v>
      </c>
      <c r="AN292">
        <v>2</v>
      </c>
      <c r="AO292">
        <v>1</v>
      </c>
      <c r="AP292">
        <v>2</v>
      </c>
      <c r="AQ292">
        <v>2</v>
      </c>
      <c r="AR292">
        <v>2</v>
      </c>
      <c r="AS292">
        <v>4</v>
      </c>
      <c r="AT292">
        <v>5</v>
      </c>
      <c r="AU292">
        <v>4</v>
      </c>
      <c r="AV292">
        <v>5</v>
      </c>
      <c r="AW292">
        <v>4</v>
      </c>
      <c r="AX292">
        <v>4</v>
      </c>
      <c r="AY292">
        <v>4</v>
      </c>
      <c r="AZ292">
        <v>3</v>
      </c>
      <c r="BA292">
        <v>4</v>
      </c>
      <c r="BB292">
        <v>4</v>
      </c>
      <c r="BC292">
        <v>0</v>
      </c>
      <c r="BD292">
        <v>68</v>
      </c>
      <c r="BE292">
        <v>0</v>
      </c>
      <c r="BF292">
        <f t="shared" ref="BF292" si="33">BD292*2.54</f>
        <v>172.72</v>
      </c>
      <c r="BH292">
        <v>0</v>
      </c>
      <c r="BI292">
        <v>0</v>
      </c>
      <c r="BJ292">
        <v>430</v>
      </c>
      <c r="BK292">
        <f t="shared" si="30"/>
        <v>195.22</v>
      </c>
    </row>
    <row r="293" spans="1:64">
      <c r="A293" s="1">
        <v>43679.496759259258</v>
      </c>
      <c r="B293" s="1">
        <v>43679.515069444446</v>
      </c>
      <c r="C293">
        <v>0</v>
      </c>
      <c r="D293">
        <v>100</v>
      </c>
      <c r="E293">
        <v>1582</v>
      </c>
      <c r="F293">
        <v>1</v>
      </c>
      <c r="G293" s="1">
        <v>43679.515069444446</v>
      </c>
      <c r="H293" t="s">
        <v>365</v>
      </c>
      <c r="I293" t="s">
        <v>61</v>
      </c>
      <c r="J293" t="s">
        <v>62</v>
      </c>
      <c r="K293">
        <v>1</v>
      </c>
      <c r="M293">
        <v>18</v>
      </c>
      <c r="N293">
        <v>1</v>
      </c>
      <c r="O293">
        <v>4</v>
      </c>
      <c r="P293">
        <v>1</v>
      </c>
      <c r="Q293">
        <v>2</v>
      </c>
      <c r="S293">
        <v>4</v>
      </c>
      <c r="T293">
        <v>3</v>
      </c>
      <c r="U293">
        <v>3</v>
      </c>
      <c r="V293">
        <v>3</v>
      </c>
      <c r="W293">
        <v>2</v>
      </c>
      <c r="X293">
        <v>5</v>
      </c>
      <c r="Y293">
        <v>2</v>
      </c>
      <c r="Z293">
        <v>5</v>
      </c>
      <c r="AA293">
        <v>4</v>
      </c>
      <c r="AB293">
        <v>2</v>
      </c>
      <c r="AC293">
        <v>1</v>
      </c>
      <c r="AD293">
        <v>4</v>
      </c>
      <c r="AE293">
        <v>1</v>
      </c>
      <c r="AF293">
        <v>1</v>
      </c>
      <c r="AG293">
        <v>1</v>
      </c>
      <c r="AH293">
        <v>1</v>
      </c>
      <c r="AI293">
        <v>3</v>
      </c>
      <c r="AJ293">
        <v>2</v>
      </c>
      <c r="AK293">
        <v>4</v>
      </c>
      <c r="AL293">
        <v>4</v>
      </c>
      <c r="AM293">
        <v>2</v>
      </c>
      <c r="AN293">
        <v>4</v>
      </c>
      <c r="AO293">
        <v>2</v>
      </c>
      <c r="AP293">
        <v>2</v>
      </c>
      <c r="AQ293">
        <v>2</v>
      </c>
      <c r="AR293">
        <v>4</v>
      </c>
      <c r="AS293">
        <v>4</v>
      </c>
      <c r="AT293">
        <v>5</v>
      </c>
      <c r="AU293">
        <v>5</v>
      </c>
      <c r="AV293">
        <v>5</v>
      </c>
      <c r="AW293">
        <v>5</v>
      </c>
      <c r="AX293">
        <v>5</v>
      </c>
      <c r="AY293">
        <v>4</v>
      </c>
      <c r="AZ293">
        <v>5</v>
      </c>
      <c r="BA293">
        <v>4</v>
      </c>
      <c r="BB293">
        <v>4</v>
      </c>
      <c r="BC293">
        <v>0</v>
      </c>
      <c r="BD293">
        <v>3</v>
      </c>
      <c r="BE293">
        <v>5</v>
      </c>
      <c r="BF293">
        <f t="shared" si="26"/>
        <v>160.02000000000001</v>
      </c>
      <c r="BH293">
        <v>0</v>
      </c>
      <c r="BI293">
        <v>0</v>
      </c>
      <c r="BJ293">
        <v>176</v>
      </c>
      <c r="BK293">
        <f t="shared" si="30"/>
        <v>79.903999999999996</v>
      </c>
    </row>
    <row r="294" spans="1:64">
      <c r="A294" s="1">
        <v>43679.511412037034</v>
      </c>
      <c r="B294" s="1">
        <v>43679.515162037038</v>
      </c>
      <c r="C294">
        <v>0</v>
      </c>
      <c r="D294">
        <v>100</v>
      </c>
      <c r="E294">
        <v>323</v>
      </c>
      <c r="F294">
        <v>1</v>
      </c>
      <c r="G294" s="1">
        <v>43679.515162037038</v>
      </c>
      <c r="H294" t="s">
        <v>366</v>
      </c>
      <c r="I294" t="s">
        <v>61</v>
      </c>
      <c r="J294" t="s">
        <v>62</v>
      </c>
      <c r="K294">
        <v>1</v>
      </c>
      <c r="M294">
        <v>30</v>
      </c>
      <c r="N294">
        <v>2</v>
      </c>
      <c r="O294">
        <v>4</v>
      </c>
      <c r="P294">
        <v>1</v>
      </c>
      <c r="Q294">
        <v>3</v>
      </c>
      <c r="S294">
        <v>5</v>
      </c>
      <c r="T294">
        <v>3</v>
      </c>
      <c r="U294">
        <v>4</v>
      </c>
      <c r="V294">
        <v>3</v>
      </c>
      <c r="W294">
        <v>3</v>
      </c>
      <c r="X294">
        <v>2</v>
      </c>
      <c r="Y294">
        <v>2</v>
      </c>
      <c r="Z294">
        <v>3</v>
      </c>
      <c r="AA294">
        <v>2</v>
      </c>
      <c r="AB294">
        <v>2</v>
      </c>
      <c r="AC294">
        <v>3</v>
      </c>
      <c r="AD294">
        <v>1</v>
      </c>
      <c r="AE294">
        <v>1</v>
      </c>
      <c r="AF294">
        <v>2</v>
      </c>
      <c r="AG294">
        <v>1</v>
      </c>
      <c r="AH294">
        <v>2</v>
      </c>
      <c r="AI294">
        <v>3</v>
      </c>
      <c r="AJ294">
        <v>2</v>
      </c>
      <c r="AK294">
        <v>3</v>
      </c>
      <c r="AL294">
        <v>2</v>
      </c>
      <c r="AM294">
        <v>4</v>
      </c>
      <c r="AN294">
        <v>2</v>
      </c>
      <c r="AO294">
        <v>2</v>
      </c>
      <c r="AP294">
        <v>2</v>
      </c>
      <c r="AQ294">
        <v>2</v>
      </c>
      <c r="AR294">
        <v>2</v>
      </c>
      <c r="AS294">
        <v>3</v>
      </c>
      <c r="AT294">
        <v>5</v>
      </c>
      <c r="AU294">
        <v>4</v>
      </c>
      <c r="AV294">
        <v>4</v>
      </c>
      <c r="AW294">
        <v>5</v>
      </c>
      <c r="AX294">
        <v>5</v>
      </c>
      <c r="AY294">
        <v>4</v>
      </c>
      <c r="AZ294">
        <v>5</v>
      </c>
      <c r="BA294">
        <v>4</v>
      </c>
      <c r="BB294">
        <v>4</v>
      </c>
      <c r="BC294">
        <v>0</v>
      </c>
      <c r="BD294">
        <v>3</v>
      </c>
      <c r="BE294">
        <v>5</v>
      </c>
      <c r="BF294">
        <f t="shared" ref="BF294:BF301" si="34">(30.48*BE294)+(2.54*BD294)</f>
        <v>160.02000000000001</v>
      </c>
      <c r="BH294">
        <v>0</v>
      </c>
      <c r="BI294">
        <v>0</v>
      </c>
      <c r="BJ294">
        <v>113</v>
      </c>
      <c r="BK294">
        <f t="shared" si="30"/>
        <v>51.302</v>
      </c>
    </row>
    <row r="295" spans="1:64">
      <c r="A295" s="1">
        <v>43679.511365740742</v>
      </c>
      <c r="B295" s="1">
        <v>43679.515243055554</v>
      </c>
      <c r="C295">
        <v>0</v>
      </c>
      <c r="D295">
        <v>100</v>
      </c>
      <c r="E295">
        <v>334</v>
      </c>
      <c r="F295">
        <v>1</v>
      </c>
      <c r="G295" s="1">
        <v>43679.515243055554</v>
      </c>
      <c r="H295" t="s">
        <v>367</v>
      </c>
      <c r="I295" t="s">
        <v>61</v>
      </c>
      <c r="J295" t="s">
        <v>62</v>
      </c>
      <c r="K295">
        <v>1</v>
      </c>
      <c r="M295">
        <v>22</v>
      </c>
      <c r="N295">
        <v>1</v>
      </c>
      <c r="O295">
        <v>4</v>
      </c>
      <c r="P295">
        <v>1</v>
      </c>
      <c r="Q295">
        <v>1</v>
      </c>
      <c r="S295">
        <v>3</v>
      </c>
      <c r="T295">
        <v>2</v>
      </c>
      <c r="U295">
        <v>1</v>
      </c>
      <c r="V295">
        <v>4</v>
      </c>
      <c r="W295">
        <v>2</v>
      </c>
      <c r="X295">
        <v>3</v>
      </c>
      <c r="Y295">
        <v>3</v>
      </c>
      <c r="Z295">
        <v>4</v>
      </c>
      <c r="AA295">
        <v>4</v>
      </c>
      <c r="AB295">
        <v>2</v>
      </c>
      <c r="AC295">
        <v>4</v>
      </c>
      <c r="AD295">
        <v>4</v>
      </c>
      <c r="AE295">
        <v>2</v>
      </c>
      <c r="AF295">
        <v>2</v>
      </c>
      <c r="AG295">
        <v>2</v>
      </c>
      <c r="AH295">
        <v>2</v>
      </c>
      <c r="AI295">
        <v>4</v>
      </c>
      <c r="AJ295">
        <v>2</v>
      </c>
      <c r="AK295">
        <v>2</v>
      </c>
      <c r="AL295">
        <v>4</v>
      </c>
      <c r="AM295">
        <v>4</v>
      </c>
      <c r="AN295">
        <v>5</v>
      </c>
      <c r="AO295">
        <v>2</v>
      </c>
      <c r="AP295">
        <v>2</v>
      </c>
      <c r="AQ295">
        <v>3</v>
      </c>
      <c r="AR295">
        <v>3</v>
      </c>
      <c r="AS295">
        <v>3</v>
      </c>
      <c r="AT295">
        <v>5</v>
      </c>
      <c r="AU295">
        <v>3</v>
      </c>
      <c r="AV295">
        <v>5</v>
      </c>
      <c r="AW295">
        <v>5</v>
      </c>
      <c r="AX295">
        <v>3</v>
      </c>
      <c r="AY295">
        <v>3</v>
      </c>
      <c r="AZ295">
        <v>3</v>
      </c>
      <c r="BA295">
        <v>5</v>
      </c>
      <c r="BB295">
        <v>5</v>
      </c>
      <c r="BC295">
        <v>162</v>
      </c>
      <c r="BD295">
        <v>0</v>
      </c>
      <c r="BE295">
        <v>0</v>
      </c>
      <c r="BF295">
        <f>BC295</f>
        <v>162</v>
      </c>
      <c r="BH295">
        <v>0</v>
      </c>
      <c r="BI295">
        <v>0</v>
      </c>
      <c r="BJ295">
        <v>125</v>
      </c>
      <c r="BK295">
        <f t="shared" si="30"/>
        <v>56.75</v>
      </c>
    </row>
    <row r="296" spans="1:64">
      <c r="A296" s="1">
        <v>43679.51394675926</v>
      </c>
      <c r="B296" s="1">
        <v>43679.515486111108</v>
      </c>
      <c r="C296">
        <v>0</v>
      </c>
      <c r="D296">
        <v>100</v>
      </c>
      <c r="E296">
        <v>133</v>
      </c>
      <c r="F296">
        <v>1</v>
      </c>
      <c r="G296" s="1">
        <v>43679.515497685185</v>
      </c>
      <c r="H296" t="s">
        <v>368</v>
      </c>
      <c r="I296" t="s">
        <v>61</v>
      </c>
      <c r="J296" t="s">
        <v>62</v>
      </c>
      <c r="K296">
        <v>1</v>
      </c>
      <c r="M296">
        <v>23</v>
      </c>
      <c r="N296">
        <v>2</v>
      </c>
      <c r="O296">
        <v>4</v>
      </c>
      <c r="P296">
        <v>1</v>
      </c>
      <c r="Q296">
        <v>1</v>
      </c>
      <c r="S296">
        <v>2</v>
      </c>
      <c r="T296">
        <v>2</v>
      </c>
      <c r="U296">
        <v>3</v>
      </c>
      <c r="V296">
        <v>3</v>
      </c>
      <c r="W296">
        <v>3</v>
      </c>
      <c r="X296">
        <v>3</v>
      </c>
      <c r="Y296">
        <v>3</v>
      </c>
      <c r="Z296">
        <v>3</v>
      </c>
      <c r="AA296">
        <v>3</v>
      </c>
      <c r="AB296">
        <v>3</v>
      </c>
      <c r="AC296">
        <v>4</v>
      </c>
      <c r="AD296">
        <v>3</v>
      </c>
      <c r="AE296">
        <v>3</v>
      </c>
      <c r="AF296">
        <v>3</v>
      </c>
      <c r="AG296">
        <v>3</v>
      </c>
      <c r="AH296">
        <v>3</v>
      </c>
      <c r="AI296">
        <v>3</v>
      </c>
      <c r="AJ296">
        <v>3</v>
      </c>
      <c r="AK296">
        <v>3</v>
      </c>
      <c r="AL296">
        <v>3</v>
      </c>
      <c r="AM296">
        <v>3</v>
      </c>
      <c r="AN296">
        <v>3</v>
      </c>
      <c r="AO296">
        <v>3</v>
      </c>
      <c r="AP296">
        <v>3</v>
      </c>
      <c r="AQ296">
        <v>3</v>
      </c>
      <c r="AR296">
        <v>3</v>
      </c>
      <c r="AS296">
        <v>3</v>
      </c>
      <c r="AT296">
        <v>3</v>
      </c>
      <c r="AU296">
        <v>3</v>
      </c>
      <c r="AV296">
        <v>3</v>
      </c>
      <c r="AW296">
        <v>2</v>
      </c>
      <c r="AX296">
        <v>2</v>
      </c>
      <c r="AY296">
        <v>4</v>
      </c>
      <c r="AZ296">
        <v>4</v>
      </c>
      <c r="BA296">
        <v>4</v>
      </c>
      <c r="BB296">
        <v>4</v>
      </c>
      <c r="BC296">
        <v>0</v>
      </c>
      <c r="BD296">
        <v>6</v>
      </c>
      <c r="BE296">
        <v>5</v>
      </c>
      <c r="BF296">
        <f t="shared" si="34"/>
        <v>167.64000000000001</v>
      </c>
      <c r="BH296">
        <v>0</v>
      </c>
      <c r="BI296">
        <v>0</v>
      </c>
      <c r="BJ296">
        <v>160</v>
      </c>
      <c r="BK296">
        <f t="shared" si="30"/>
        <v>72.64</v>
      </c>
    </row>
    <row r="297" spans="1:64">
      <c r="A297" s="1">
        <v>43679.512615740743</v>
      </c>
      <c r="B297" s="1">
        <v>43679.515659722223</v>
      </c>
      <c r="C297">
        <v>0</v>
      </c>
      <c r="D297">
        <v>100</v>
      </c>
      <c r="E297">
        <v>262</v>
      </c>
      <c r="F297">
        <v>1</v>
      </c>
      <c r="G297" s="1">
        <v>43679.515717592592</v>
      </c>
      <c r="H297" t="s">
        <v>369</v>
      </c>
      <c r="I297" t="s">
        <v>61</v>
      </c>
      <c r="J297" t="s">
        <v>62</v>
      </c>
      <c r="K297">
        <v>1</v>
      </c>
      <c r="M297">
        <v>19</v>
      </c>
      <c r="N297">
        <v>1</v>
      </c>
      <c r="O297">
        <v>4</v>
      </c>
      <c r="P297">
        <v>1</v>
      </c>
      <c r="Q297">
        <v>1</v>
      </c>
      <c r="S297">
        <v>4</v>
      </c>
      <c r="T297">
        <v>5</v>
      </c>
      <c r="U297">
        <v>4</v>
      </c>
      <c r="V297">
        <v>5</v>
      </c>
      <c r="W297">
        <v>3</v>
      </c>
      <c r="X297">
        <v>3</v>
      </c>
      <c r="Y297">
        <v>4</v>
      </c>
      <c r="Z297">
        <v>5</v>
      </c>
      <c r="AA297">
        <v>5</v>
      </c>
      <c r="AB297">
        <v>1</v>
      </c>
      <c r="AC297">
        <v>3</v>
      </c>
      <c r="AD297">
        <v>2</v>
      </c>
      <c r="AE297">
        <v>2</v>
      </c>
      <c r="AF297">
        <v>2</v>
      </c>
      <c r="AG297">
        <v>3</v>
      </c>
      <c r="AH297">
        <v>3</v>
      </c>
      <c r="AI297">
        <v>1</v>
      </c>
      <c r="AJ297">
        <v>1</v>
      </c>
      <c r="AK297">
        <v>1</v>
      </c>
      <c r="AL297">
        <v>1</v>
      </c>
      <c r="AM297">
        <v>5</v>
      </c>
      <c r="AN297">
        <v>2</v>
      </c>
      <c r="AO297">
        <v>2</v>
      </c>
      <c r="AP297">
        <v>2</v>
      </c>
      <c r="AQ297">
        <v>1</v>
      </c>
      <c r="AR297">
        <v>1</v>
      </c>
      <c r="AS297">
        <v>3</v>
      </c>
      <c r="AT297">
        <v>4</v>
      </c>
      <c r="AU297">
        <v>3</v>
      </c>
      <c r="AV297">
        <v>5</v>
      </c>
      <c r="AW297">
        <v>5</v>
      </c>
      <c r="AX297">
        <v>1</v>
      </c>
      <c r="AY297">
        <v>1</v>
      </c>
      <c r="AZ297">
        <v>2</v>
      </c>
      <c r="BA297">
        <v>2</v>
      </c>
      <c r="BB297">
        <v>4</v>
      </c>
      <c r="BC297">
        <v>0</v>
      </c>
      <c r="BD297">
        <v>8</v>
      </c>
      <c r="BE297">
        <v>5</v>
      </c>
      <c r="BF297">
        <f t="shared" si="34"/>
        <v>172.72</v>
      </c>
      <c r="BH297">
        <v>0</v>
      </c>
      <c r="BI297">
        <v>0</v>
      </c>
      <c r="BJ297">
        <v>200</v>
      </c>
      <c r="BK297">
        <f t="shared" si="30"/>
        <v>90.8</v>
      </c>
    </row>
    <row r="298" spans="1:64">
      <c r="A298" s="1">
        <v>43679.51284722222</v>
      </c>
      <c r="B298" s="1">
        <v>43679.515775462962</v>
      </c>
      <c r="C298">
        <v>0</v>
      </c>
      <c r="D298">
        <v>100</v>
      </c>
      <c r="E298">
        <v>252</v>
      </c>
      <c r="F298">
        <v>1</v>
      </c>
      <c r="G298" s="1">
        <v>43679.515775462962</v>
      </c>
      <c r="H298" t="s">
        <v>370</v>
      </c>
      <c r="I298" t="s">
        <v>61</v>
      </c>
      <c r="J298" t="s">
        <v>62</v>
      </c>
      <c r="K298">
        <v>1</v>
      </c>
      <c r="M298">
        <v>19</v>
      </c>
      <c r="N298">
        <v>1</v>
      </c>
      <c r="O298">
        <v>4</v>
      </c>
      <c r="P298">
        <v>1</v>
      </c>
      <c r="Q298">
        <v>1</v>
      </c>
      <c r="S298">
        <v>2</v>
      </c>
      <c r="T298">
        <v>4</v>
      </c>
      <c r="U298">
        <v>5</v>
      </c>
      <c r="V298">
        <v>4</v>
      </c>
      <c r="W298">
        <v>3</v>
      </c>
      <c r="X298">
        <v>5</v>
      </c>
      <c r="Y298">
        <v>4</v>
      </c>
      <c r="Z298">
        <v>5</v>
      </c>
      <c r="AA298">
        <v>5</v>
      </c>
      <c r="AB298">
        <v>1</v>
      </c>
      <c r="AC298">
        <v>1</v>
      </c>
      <c r="AD298">
        <v>4</v>
      </c>
      <c r="AE298">
        <v>1</v>
      </c>
      <c r="AF298">
        <v>2</v>
      </c>
      <c r="AG298">
        <v>1</v>
      </c>
      <c r="AH298">
        <v>2</v>
      </c>
      <c r="AI298">
        <v>2</v>
      </c>
      <c r="AJ298">
        <v>1</v>
      </c>
      <c r="AK298">
        <v>1</v>
      </c>
      <c r="AL298">
        <v>1</v>
      </c>
      <c r="AM298">
        <v>5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5</v>
      </c>
      <c r="AT298">
        <v>4</v>
      </c>
      <c r="AU298">
        <v>3</v>
      </c>
      <c r="AV298">
        <v>5</v>
      </c>
      <c r="AW298">
        <v>5</v>
      </c>
      <c r="AX298">
        <v>4</v>
      </c>
      <c r="AY298">
        <v>4</v>
      </c>
      <c r="AZ298">
        <v>4</v>
      </c>
      <c r="BA298">
        <v>5</v>
      </c>
      <c r="BB298">
        <v>4</v>
      </c>
      <c r="BC298">
        <v>0</v>
      </c>
      <c r="BD298">
        <v>66</v>
      </c>
      <c r="BF298">
        <f t="shared" ref="BF298" si="35">BD298*2.54</f>
        <v>167.64000000000001</v>
      </c>
      <c r="BH298">
        <v>0</v>
      </c>
      <c r="BI298">
        <v>0</v>
      </c>
      <c r="BJ298">
        <v>315</v>
      </c>
      <c r="BK298">
        <f t="shared" si="30"/>
        <v>143.01</v>
      </c>
      <c r="BL298">
        <v>1</v>
      </c>
    </row>
    <row r="299" spans="1:64">
      <c r="A299" s="1">
        <v>43679.514270833337</v>
      </c>
      <c r="B299" s="1">
        <v>43679.516030092593</v>
      </c>
      <c r="C299">
        <v>0</v>
      </c>
      <c r="D299">
        <v>100</v>
      </c>
      <c r="E299">
        <v>152</v>
      </c>
      <c r="F299">
        <v>1</v>
      </c>
      <c r="G299" s="1">
        <v>43679.516041666669</v>
      </c>
      <c r="H299" t="s">
        <v>371</v>
      </c>
      <c r="I299" t="s">
        <v>61</v>
      </c>
      <c r="J299" t="s">
        <v>62</v>
      </c>
      <c r="K299">
        <v>1</v>
      </c>
      <c r="M299">
        <v>21</v>
      </c>
      <c r="N299">
        <v>1</v>
      </c>
      <c r="O299">
        <v>4</v>
      </c>
      <c r="P299">
        <v>1</v>
      </c>
      <c r="Q299">
        <v>7</v>
      </c>
      <c r="S299">
        <v>3</v>
      </c>
      <c r="T299">
        <v>2</v>
      </c>
      <c r="U299">
        <v>2</v>
      </c>
      <c r="V299">
        <v>3</v>
      </c>
      <c r="W299">
        <v>2</v>
      </c>
      <c r="X299">
        <v>2</v>
      </c>
      <c r="Y299">
        <v>2</v>
      </c>
      <c r="Z299">
        <v>3</v>
      </c>
      <c r="AA299">
        <v>3</v>
      </c>
      <c r="AB299">
        <v>3</v>
      </c>
      <c r="AC299">
        <v>3</v>
      </c>
      <c r="AD299">
        <v>4</v>
      </c>
      <c r="AE299">
        <v>3</v>
      </c>
      <c r="AF299">
        <v>3</v>
      </c>
      <c r="AG299">
        <v>3</v>
      </c>
      <c r="AH299">
        <v>3</v>
      </c>
      <c r="AI299">
        <v>4</v>
      </c>
      <c r="AJ299">
        <v>2</v>
      </c>
      <c r="AK299">
        <v>2</v>
      </c>
      <c r="AL299">
        <v>2</v>
      </c>
      <c r="AM299">
        <v>3</v>
      </c>
      <c r="AN299">
        <v>3</v>
      </c>
      <c r="AO299">
        <v>2</v>
      </c>
      <c r="AP299">
        <v>3</v>
      </c>
      <c r="AQ299">
        <v>4</v>
      </c>
      <c r="AR299">
        <v>3</v>
      </c>
      <c r="AS299">
        <v>3</v>
      </c>
      <c r="AT299">
        <v>5</v>
      </c>
      <c r="AU299">
        <v>5</v>
      </c>
      <c r="AV299">
        <v>4</v>
      </c>
      <c r="AW299">
        <v>4</v>
      </c>
      <c r="AX299">
        <v>4</v>
      </c>
      <c r="AY299">
        <v>4</v>
      </c>
      <c r="AZ299">
        <v>3</v>
      </c>
      <c r="BA299">
        <v>3</v>
      </c>
      <c r="BB299">
        <v>3</v>
      </c>
      <c r="BC299">
        <v>0</v>
      </c>
      <c r="BD299">
        <v>0</v>
      </c>
      <c r="BE299">
        <v>6</v>
      </c>
      <c r="BF299">
        <f t="shared" si="34"/>
        <v>182.88</v>
      </c>
      <c r="BH299">
        <v>0</v>
      </c>
      <c r="BI299">
        <v>0</v>
      </c>
      <c r="BJ299">
        <v>165</v>
      </c>
      <c r="BK299">
        <f t="shared" si="30"/>
        <v>74.91</v>
      </c>
    </row>
    <row r="300" spans="1:64">
      <c r="A300" s="1">
        <v>43679.511770833335</v>
      </c>
      <c r="B300" s="1">
        <v>43679.519930555558</v>
      </c>
      <c r="C300">
        <v>0</v>
      </c>
      <c r="D300">
        <v>100</v>
      </c>
      <c r="E300">
        <v>704</v>
      </c>
      <c r="F300">
        <v>1</v>
      </c>
      <c r="G300" s="1">
        <v>43679.519930555558</v>
      </c>
      <c r="H300" t="s">
        <v>372</v>
      </c>
      <c r="I300" t="s">
        <v>61</v>
      </c>
      <c r="J300" t="s">
        <v>62</v>
      </c>
      <c r="K300">
        <v>1</v>
      </c>
      <c r="M300">
        <v>29</v>
      </c>
      <c r="N300">
        <v>1</v>
      </c>
      <c r="O300">
        <v>4</v>
      </c>
      <c r="P300">
        <v>1</v>
      </c>
      <c r="Q300">
        <v>1</v>
      </c>
      <c r="S300">
        <v>4</v>
      </c>
      <c r="T300">
        <v>3</v>
      </c>
      <c r="U300">
        <v>3</v>
      </c>
      <c r="V300">
        <v>3</v>
      </c>
      <c r="W300">
        <v>3</v>
      </c>
      <c r="X300">
        <v>3</v>
      </c>
      <c r="Y300">
        <v>3</v>
      </c>
      <c r="Z300">
        <v>4</v>
      </c>
      <c r="AA300">
        <v>1</v>
      </c>
      <c r="AB300">
        <v>2</v>
      </c>
      <c r="AC300">
        <v>3</v>
      </c>
      <c r="AD300">
        <v>2</v>
      </c>
      <c r="AE300">
        <v>2</v>
      </c>
      <c r="AF300">
        <v>1</v>
      </c>
      <c r="AG300">
        <v>1</v>
      </c>
      <c r="AH300">
        <v>2</v>
      </c>
      <c r="AI300">
        <v>2</v>
      </c>
      <c r="AJ300">
        <v>2</v>
      </c>
      <c r="AK300">
        <v>1</v>
      </c>
      <c r="AL300">
        <v>2</v>
      </c>
      <c r="AM300">
        <v>4</v>
      </c>
      <c r="AN300">
        <v>2</v>
      </c>
      <c r="AO300">
        <v>2</v>
      </c>
      <c r="AP300">
        <v>1</v>
      </c>
      <c r="AQ300">
        <v>2</v>
      </c>
      <c r="AR300">
        <v>2</v>
      </c>
      <c r="AS300">
        <v>4</v>
      </c>
      <c r="AT300">
        <v>4</v>
      </c>
      <c r="AU300">
        <v>4</v>
      </c>
      <c r="AV300">
        <v>3</v>
      </c>
      <c r="AW300">
        <v>3</v>
      </c>
      <c r="AX300">
        <v>2</v>
      </c>
      <c r="AY300">
        <v>4</v>
      </c>
      <c r="AZ300">
        <v>4</v>
      </c>
      <c r="BA300">
        <v>4</v>
      </c>
      <c r="BB300">
        <v>4</v>
      </c>
      <c r="BC300">
        <v>0</v>
      </c>
      <c r="BD300">
        <v>6</v>
      </c>
      <c r="BE300">
        <v>5</v>
      </c>
      <c r="BF300">
        <f t="shared" si="34"/>
        <v>167.64000000000001</v>
      </c>
      <c r="BH300">
        <v>0</v>
      </c>
      <c r="BI300">
        <v>0</v>
      </c>
      <c r="BJ300">
        <v>215</v>
      </c>
      <c r="BK300">
        <f t="shared" si="30"/>
        <v>97.61</v>
      </c>
    </row>
    <row r="301" spans="1:64">
      <c r="A301" s="1">
        <v>43679.509826388887</v>
      </c>
      <c r="B301" s="1">
        <v>43679.520601851851</v>
      </c>
      <c r="C301">
        <v>0</v>
      </c>
      <c r="D301">
        <v>100</v>
      </c>
      <c r="E301">
        <v>930</v>
      </c>
      <c r="F301">
        <v>1</v>
      </c>
      <c r="G301" s="1">
        <v>43679.520601851851</v>
      </c>
      <c r="H301" t="s">
        <v>373</v>
      </c>
      <c r="I301" t="s">
        <v>61</v>
      </c>
      <c r="J301" t="s">
        <v>62</v>
      </c>
      <c r="K301">
        <v>1</v>
      </c>
      <c r="M301">
        <v>20</v>
      </c>
      <c r="N301">
        <v>1</v>
      </c>
      <c r="O301">
        <v>4</v>
      </c>
      <c r="P301">
        <v>1</v>
      </c>
      <c r="Q301">
        <v>3</v>
      </c>
      <c r="S301">
        <v>5</v>
      </c>
      <c r="T301">
        <v>5</v>
      </c>
      <c r="U301">
        <v>1</v>
      </c>
      <c r="V301">
        <v>1</v>
      </c>
      <c r="W301">
        <v>1</v>
      </c>
      <c r="X301">
        <v>3</v>
      </c>
      <c r="Y301">
        <v>4</v>
      </c>
      <c r="Z301">
        <v>5</v>
      </c>
      <c r="AA301">
        <v>5</v>
      </c>
      <c r="AB301">
        <v>1</v>
      </c>
      <c r="AC301">
        <v>5</v>
      </c>
      <c r="AD301">
        <v>1</v>
      </c>
      <c r="AE301">
        <v>1</v>
      </c>
      <c r="AF301">
        <v>1</v>
      </c>
      <c r="AG301">
        <v>1</v>
      </c>
      <c r="AH301">
        <v>3</v>
      </c>
      <c r="AI301">
        <v>2</v>
      </c>
      <c r="AJ301">
        <v>2</v>
      </c>
      <c r="AK301">
        <v>2</v>
      </c>
      <c r="AL301">
        <v>5</v>
      </c>
      <c r="AM301">
        <v>5</v>
      </c>
      <c r="AN301">
        <v>1</v>
      </c>
      <c r="AO301">
        <v>1</v>
      </c>
      <c r="AP301">
        <v>3</v>
      </c>
      <c r="AQ301">
        <v>5</v>
      </c>
      <c r="AR301">
        <v>5</v>
      </c>
      <c r="AS301">
        <v>4</v>
      </c>
      <c r="AT301">
        <v>5</v>
      </c>
      <c r="AU301">
        <v>5</v>
      </c>
      <c r="AV301">
        <v>5</v>
      </c>
      <c r="AW301">
        <v>5</v>
      </c>
      <c r="AX301">
        <v>5</v>
      </c>
      <c r="AY301">
        <v>5</v>
      </c>
      <c r="AZ301">
        <v>5</v>
      </c>
      <c r="BA301">
        <v>5</v>
      </c>
      <c r="BB301">
        <v>5</v>
      </c>
      <c r="BC301">
        <v>0</v>
      </c>
      <c r="BD301">
        <v>4</v>
      </c>
      <c r="BE301">
        <v>5</v>
      </c>
      <c r="BF301">
        <f t="shared" si="34"/>
        <v>162.56</v>
      </c>
      <c r="BH301">
        <v>0</v>
      </c>
      <c r="BI301">
        <v>0</v>
      </c>
      <c r="BJ301">
        <v>192</v>
      </c>
      <c r="BK301">
        <f t="shared" si="30"/>
        <v>87.168000000000006</v>
      </c>
    </row>
    <row r="302" spans="1:64">
      <c r="A302" s="1">
        <v>43679.514247685183</v>
      </c>
      <c r="B302" s="1">
        <v>43679.522037037037</v>
      </c>
      <c r="C302">
        <v>0</v>
      </c>
      <c r="D302">
        <v>100</v>
      </c>
      <c r="E302">
        <v>672</v>
      </c>
      <c r="F302">
        <v>1</v>
      </c>
      <c r="G302" s="1">
        <v>43679.522037037037</v>
      </c>
      <c r="H302" t="s">
        <v>374</v>
      </c>
      <c r="I302" t="s">
        <v>61</v>
      </c>
      <c r="J302" t="s">
        <v>62</v>
      </c>
      <c r="K302">
        <v>1</v>
      </c>
      <c r="M302">
        <v>21</v>
      </c>
      <c r="N302">
        <v>1</v>
      </c>
      <c r="O302">
        <v>4</v>
      </c>
      <c r="P302">
        <v>1</v>
      </c>
      <c r="Q302">
        <v>1</v>
      </c>
      <c r="S302">
        <v>5</v>
      </c>
      <c r="T302">
        <v>2</v>
      </c>
      <c r="U302">
        <v>3</v>
      </c>
      <c r="V302">
        <v>1</v>
      </c>
      <c r="W302">
        <v>1</v>
      </c>
      <c r="X302">
        <v>2</v>
      </c>
      <c r="Y302">
        <v>1</v>
      </c>
      <c r="Z302">
        <v>3</v>
      </c>
      <c r="AA302">
        <v>2</v>
      </c>
      <c r="AB302">
        <v>3</v>
      </c>
      <c r="AC302">
        <v>4</v>
      </c>
      <c r="AD302">
        <v>1</v>
      </c>
      <c r="AE302">
        <v>1</v>
      </c>
      <c r="AF302">
        <v>4</v>
      </c>
      <c r="AG302">
        <v>1</v>
      </c>
      <c r="AH302">
        <v>5</v>
      </c>
      <c r="AI302">
        <v>3</v>
      </c>
      <c r="AJ302">
        <v>2</v>
      </c>
      <c r="AK302">
        <v>2</v>
      </c>
      <c r="AL302">
        <v>2</v>
      </c>
      <c r="AM302">
        <v>4</v>
      </c>
      <c r="AN302">
        <v>2</v>
      </c>
      <c r="AO302">
        <v>3</v>
      </c>
      <c r="AP302">
        <v>2</v>
      </c>
      <c r="AQ302">
        <v>2</v>
      </c>
      <c r="AR302">
        <v>2</v>
      </c>
      <c r="AS302">
        <v>4</v>
      </c>
      <c r="AT302">
        <v>5</v>
      </c>
      <c r="AU302">
        <v>5</v>
      </c>
      <c r="AV302">
        <v>5</v>
      </c>
      <c r="AW302">
        <v>5</v>
      </c>
      <c r="AX302">
        <v>5</v>
      </c>
      <c r="AY302">
        <v>5</v>
      </c>
      <c r="AZ302">
        <v>5</v>
      </c>
      <c r="BA302">
        <v>5</v>
      </c>
      <c r="BB302">
        <v>5</v>
      </c>
      <c r="BC302">
        <v>0</v>
      </c>
      <c r="BD302">
        <v>62</v>
      </c>
      <c r="BF302">
        <f t="shared" ref="BF302:BF303" si="36">BD302*2.54</f>
        <v>157.47999999999999</v>
      </c>
      <c r="BH302">
        <v>0</v>
      </c>
      <c r="BI302">
        <v>0</v>
      </c>
      <c r="BJ302">
        <v>155</v>
      </c>
      <c r="BK302">
        <f t="shared" si="30"/>
        <v>70.37</v>
      </c>
    </row>
    <row r="303" spans="1:64">
      <c r="A303" s="1">
        <v>43679.517685185187</v>
      </c>
      <c r="B303" s="1">
        <v>43679.522476851853</v>
      </c>
      <c r="C303">
        <v>0</v>
      </c>
      <c r="D303">
        <v>100</v>
      </c>
      <c r="E303">
        <v>413</v>
      </c>
      <c r="F303">
        <v>1</v>
      </c>
      <c r="G303" s="1">
        <v>43679.522488425922</v>
      </c>
      <c r="H303" t="s">
        <v>375</v>
      </c>
      <c r="I303" t="s">
        <v>61</v>
      </c>
      <c r="J303" t="s">
        <v>62</v>
      </c>
      <c r="K303">
        <v>1</v>
      </c>
      <c r="M303">
        <v>36</v>
      </c>
      <c r="N303">
        <v>1</v>
      </c>
      <c r="O303">
        <v>4</v>
      </c>
      <c r="P303">
        <v>1</v>
      </c>
      <c r="Q303">
        <v>1</v>
      </c>
      <c r="S303">
        <v>3</v>
      </c>
      <c r="T303">
        <v>4</v>
      </c>
      <c r="U303">
        <v>4</v>
      </c>
      <c r="V303">
        <v>4</v>
      </c>
      <c r="W303">
        <v>3</v>
      </c>
      <c r="X303">
        <v>5</v>
      </c>
      <c r="Y303">
        <v>4</v>
      </c>
      <c r="Z303">
        <v>5</v>
      </c>
      <c r="AA303">
        <v>5</v>
      </c>
      <c r="AB303">
        <v>2</v>
      </c>
      <c r="AC303">
        <v>1</v>
      </c>
      <c r="AD303">
        <v>5</v>
      </c>
      <c r="AE303">
        <v>5</v>
      </c>
      <c r="AF303">
        <v>2</v>
      </c>
      <c r="AG303">
        <v>5</v>
      </c>
      <c r="AH303">
        <v>2</v>
      </c>
      <c r="AI303">
        <v>2</v>
      </c>
      <c r="AJ303">
        <v>1</v>
      </c>
      <c r="AK303">
        <v>1</v>
      </c>
      <c r="AL303">
        <v>1</v>
      </c>
      <c r="AM303">
        <v>4</v>
      </c>
      <c r="AN303">
        <v>1</v>
      </c>
      <c r="AO303">
        <v>2</v>
      </c>
      <c r="AP303">
        <v>1</v>
      </c>
      <c r="AQ303">
        <v>1</v>
      </c>
      <c r="AR303">
        <v>3</v>
      </c>
      <c r="AS303">
        <v>5</v>
      </c>
      <c r="AT303">
        <v>4</v>
      </c>
      <c r="AU303">
        <v>1</v>
      </c>
      <c r="AV303">
        <v>4</v>
      </c>
      <c r="AW303">
        <v>3</v>
      </c>
      <c r="AX303">
        <v>2</v>
      </c>
      <c r="AY303">
        <v>2</v>
      </c>
      <c r="AZ303">
        <v>2</v>
      </c>
      <c r="BA303">
        <v>4</v>
      </c>
      <c r="BB303">
        <v>3</v>
      </c>
      <c r="BC303">
        <v>0</v>
      </c>
      <c r="BD303">
        <v>64</v>
      </c>
      <c r="BF303">
        <f t="shared" si="36"/>
        <v>162.56</v>
      </c>
      <c r="BH303">
        <v>0</v>
      </c>
      <c r="BI303">
        <v>0</v>
      </c>
      <c r="BJ303">
        <v>170</v>
      </c>
      <c r="BK303">
        <f t="shared" si="30"/>
        <v>77.180000000000007</v>
      </c>
    </row>
    <row r="304" spans="1:64">
      <c r="A304" s="1">
        <v>43679.52039351852</v>
      </c>
      <c r="B304" s="1">
        <v>43679.523402777777</v>
      </c>
      <c r="C304">
        <v>0</v>
      </c>
      <c r="D304">
        <v>100</v>
      </c>
      <c r="E304">
        <v>260</v>
      </c>
      <c r="F304">
        <v>1</v>
      </c>
      <c r="G304" s="1">
        <v>43679.523414351854</v>
      </c>
      <c r="H304" t="s">
        <v>376</v>
      </c>
      <c r="I304" t="s">
        <v>61</v>
      </c>
      <c r="J304" t="s">
        <v>62</v>
      </c>
      <c r="K304">
        <v>1</v>
      </c>
      <c r="M304">
        <v>18</v>
      </c>
      <c r="N304">
        <v>1</v>
      </c>
      <c r="O304">
        <v>4</v>
      </c>
      <c r="P304">
        <v>1</v>
      </c>
      <c r="Q304">
        <v>4</v>
      </c>
      <c r="S304">
        <v>2</v>
      </c>
      <c r="T304">
        <v>5</v>
      </c>
      <c r="U304">
        <v>4</v>
      </c>
      <c r="V304">
        <v>5</v>
      </c>
      <c r="W304">
        <v>3</v>
      </c>
      <c r="X304">
        <v>4</v>
      </c>
      <c r="Y304">
        <v>3</v>
      </c>
      <c r="Z304">
        <v>5</v>
      </c>
      <c r="AA304">
        <v>3</v>
      </c>
      <c r="AB304">
        <v>2</v>
      </c>
      <c r="AC304">
        <v>3</v>
      </c>
      <c r="AD304">
        <v>3</v>
      </c>
      <c r="AE304">
        <v>2</v>
      </c>
      <c r="AF304">
        <v>3</v>
      </c>
      <c r="AG304">
        <v>2</v>
      </c>
      <c r="AH304">
        <v>2</v>
      </c>
      <c r="AI304">
        <v>5</v>
      </c>
      <c r="AJ304">
        <v>2</v>
      </c>
      <c r="AK304">
        <v>2</v>
      </c>
      <c r="AL304">
        <v>1</v>
      </c>
      <c r="AM304">
        <v>4</v>
      </c>
      <c r="AN304">
        <v>1</v>
      </c>
      <c r="AO304">
        <v>2</v>
      </c>
      <c r="AP304">
        <v>1</v>
      </c>
      <c r="AQ304">
        <v>2</v>
      </c>
      <c r="AR304">
        <v>2</v>
      </c>
      <c r="AS304">
        <v>4</v>
      </c>
      <c r="AT304">
        <v>4</v>
      </c>
      <c r="AU304">
        <v>3</v>
      </c>
      <c r="AV304">
        <v>5</v>
      </c>
      <c r="AW304">
        <v>4</v>
      </c>
      <c r="AX304">
        <v>4</v>
      </c>
      <c r="AY304">
        <v>4</v>
      </c>
      <c r="AZ304">
        <v>4</v>
      </c>
      <c r="BA304">
        <v>3</v>
      </c>
      <c r="BB304">
        <v>3</v>
      </c>
      <c r="BC304">
        <v>0</v>
      </c>
      <c r="BD304">
        <v>7</v>
      </c>
      <c r="BE304">
        <v>5</v>
      </c>
      <c r="BF304">
        <f t="shared" ref="BF304:BF319" si="37">(30.48*BE304)+(2.54*BD304)</f>
        <v>170.18</v>
      </c>
      <c r="BH304">
        <v>0</v>
      </c>
      <c r="BI304">
        <v>0</v>
      </c>
      <c r="BJ304">
        <v>156</v>
      </c>
      <c r="BK304">
        <f t="shared" si="30"/>
        <v>70.823999999999998</v>
      </c>
    </row>
    <row r="305" spans="1:63">
      <c r="A305" s="1">
        <v>43679.520960648151</v>
      </c>
      <c r="B305" s="1">
        <v>43679.52484953704</v>
      </c>
      <c r="C305">
        <v>0</v>
      </c>
      <c r="D305">
        <v>100</v>
      </c>
      <c r="E305">
        <v>335</v>
      </c>
      <c r="F305">
        <v>1</v>
      </c>
      <c r="G305" s="1">
        <v>43679.52484953704</v>
      </c>
      <c r="H305" t="s">
        <v>377</v>
      </c>
      <c r="I305" t="s">
        <v>61</v>
      </c>
      <c r="J305" t="s">
        <v>62</v>
      </c>
      <c r="K305">
        <v>1</v>
      </c>
      <c r="M305">
        <v>19</v>
      </c>
      <c r="N305">
        <v>1</v>
      </c>
      <c r="O305">
        <v>4</v>
      </c>
      <c r="P305">
        <v>1</v>
      </c>
      <c r="Q305">
        <v>4</v>
      </c>
      <c r="S305">
        <v>4</v>
      </c>
      <c r="T305">
        <v>1</v>
      </c>
      <c r="U305">
        <v>1</v>
      </c>
      <c r="V305">
        <v>3</v>
      </c>
      <c r="W305">
        <v>1</v>
      </c>
      <c r="X305">
        <v>1</v>
      </c>
      <c r="Y305">
        <v>2</v>
      </c>
      <c r="Z305">
        <v>3</v>
      </c>
      <c r="AA305">
        <v>3</v>
      </c>
      <c r="AB305">
        <v>4</v>
      </c>
      <c r="AC305">
        <v>3</v>
      </c>
      <c r="AD305">
        <v>1</v>
      </c>
      <c r="AE305">
        <v>1</v>
      </c>
      <c r="AF305">
        <v>3</v>
      </c>
      <c r="AG305">
        <v>1</v>
      </c>
      <c r="AH305">
        <v>3</v>
      </c>
      <c r="AI305">
        <v>4</v>
      </c>
      <c r="AJ305">
        <v>2</v>
      </c>
      <c r="AK305">
        <v>2</v>
      </c>
      <c r="AL305">
        <v>2</v>
      </c>
      <c r="AM305">
        <v>4</v>
      </c>
      <c r="AN305">
        <v>2</v>
      </c>
      <c r="AO305">
        <v>2</v>
      </c>
      <c r="AP305">
        <v>2</v>
      </c>
      <c r="AQ305">
        <v>2</v>
      </c>
      <c r="AR305">
        <v>2</v>
      </c>
      <c r="AS305">
        <v>2</v>
      </c>
      <c r="AT305">
        <v>4</v>
      </c>
      <c r="AU305">
        <v>5</v>
      </c>
      <c r="AV305">
        <v>5</v>
      </c>
      <c r="AW305">
        <v>5</v>
      </c>
      <c r="AX305">
        <v>4</v>
      </c>
      <c r="AY305">
        <v>4</v>
      </c>
      <c r="AZ305">
        <v>5</v>
      </c>
      <c r="BA305">
        <v>4</v>
      </c>
      <c r="BB305">
        <v>5</v>
      </c>
      <c r="BC305">
        <v>0</v>
      </c>
      <c r="BD305">
        <v>3</v>
      </c>
      <c r="BE305">
        <v>5</v>
      </c>
      <c r="BF305">
        <f t="shared" si="37"/>
        <v>160.02000000000001</v>
      </c>
      <c r="BH305">
        <v>0</v>
      </c>
      <c r="BI305">
        <v>0</v>
      </c>
      <c r="BJ305">
        <v>100</v>
      </c>
      <c r="BK305">
        <f t="shared" si="30"/>
        <v>45.4</v>
      </c>
    </row>
    <row r="306" spans="1:63">
      <c r="A306" s="1">
        <v>43679.522210648145</v>
      </c>
      <c r="B306" s="1">
        <v>43679.527106481481</v>
      </c>
      <c r="C306">
        <v>0</v>
      </c>
      <c r="D306">
        <v>100</v>
      </c>
      <c r="E306">
        <v>422</v>
      </c>
      <c r="F306">
        <v>1</v>
      </c>
      <c r="G306" s="1">
        <v>43679.527118055557</v>
      </c>
      <c r="H306" t="s">
        <v>378</v>
      </c>
      <c r="I306" t="s">
        <v>61</v>
      </c>
      <c r="J306" t="s">
        <v>62</v>
      </c>
      <c r="K306">
        <v>1</v>
      </c>
      <c r="M306">
        <v>20</v>
      </c>
      <c r="N306">
        <v>1</v>
      </c>
      <c r="O306">
        <v>4</v>
      </c>
      <c r="P306">
        <v>1</v>
      </c>
      <c r="Q306">
        <v>4</v>
      </c>
      <c r="S306">
        <v>2</v>
      </c>
      <c r="T306">
        <v>5</v>
      </c>
      <c r="U306">
        <v>5</v>
      </c>
      <c r="V306">
        <v>4</v>
      </c>
      <c r="W306">
        <v>4</v>
      </c>
      <c r="X306">
        <v>5</v>
      </c>
      <c r="Y306">
        <v>3</v>
      </c>
      <c r="Z306">
        <v>5</v>
      </c>
      <c r="AA306">
        <v>3</v>
      </c>
      <c r="AB306">
        <v>1</v>
      </c>
      <c r="AC306">
        <v>3</v>
      </c>
      <c r="AD306">
        <v>3</v>
      </c>
      <c r="AE306">
        <v>1</v>
      </c>
      <c r="AF306">
        <v>4</v>
      </c>
      <c r="AG306">
        <v>2</v>
      </c>
      <c r="AH306">
        <v>3</v>
      </c>
      <c r="AI306">
        <v>1</v>
      </c>
      <c r="AJ306">
        <v>1</v>
      </c>
      <c r="AK306">
        <v>1</v>
      </c>
      <c r="AL306">
        <v>1</v>
      </c>
      <c r="AM306">
        <v>4</v>
      </c>
      <c r="AN306">
        <v>1</v>
      </c>
      <c r="AO306">
        <v>2</v>
      </c>
      <c r="AP306">
        <v>4</v>
      </c>
      <c r="AQ306">
        <v>2</v>
      </c>
      <c r="AR306">
        <v>2</v>
      </c>
      <c r="AS306">
        <v>4</v>
      </c>
      <c r="AT306">
        <v>5</v>
      </c>
      <c r="AU306">
        <v>3</v>
      </c>
      <c r="AV306">
        <v>4</v>
      </c>
      <c r="AW306">
        <v>3</v>
      </c>
      <c r="AX306">
        <v>4</v>
      </c>
      <c r="AY306">
        <v>2</v>
      </c>
      <c r="AZ306">
        <v>5</v>
      </c>
      <c r="BA306">
        <v>5</v>
      </c>
      <c r="BB306">
        <v>5</v>
      </c>
      <c r="BC306">
        <v>0</v>
      </c>
      <c r="BD306">
        <v>4</v>
      </c>
      <c r="BE306">
        <v>5</v>
      </c>
      <c r="BF306">
        <f t="shared" si="37"/>
        <v>162.56</v>
      </c>
      <c r="BH306">
        <v>0</v>
      </c>
      <c r="BI306">
        <v>0</v>
      </c>
      <c r="BJ306">
        <v>145</v>
      </c>
      <c r="BK306">
        <f t="shared" si="30"/>
        <v>65.83</v>
      </c>
    </row>
    <row r="307" spans="1:63">
      <c r="A307" s="1">
        <v>43679.524791666663</v>
      </c>
      <c r="B307" s="1">
        <v>43679.527199074073</v>
      </c>
      <c r="C307">
        <v>0</v>
      </c>
      <c r="D307">
        <v>100</v>
      </c>
      <c r="E307">
        <v>207</v>
      </c>
      <c r="F307">
        <v>1</v>
      </c>
      <c r="G307" s="1">
        <v>43679.52721064815</v>
      </c>
      <c r="H307" t="s">
        <v>379</v>
      </c>
      <c r="I307" t="s">
        <v>61</v>
      </c>
      <c r="J307" t="s">
        <v>62</v>
      </c>
      <c r="K307">
        <v>1</v>
      </c>
      <c r="M307">
        <v>35</v>
      </c>
      <c r="N307">
        <v>1</v>
      </c>
      <c r="O307">
        <v>4</v>
      </c>
      <c r="P307">
        <v>1</v>
      </c>
      <c r="Q307">
        <v>1</v>
      </c>
      <c r="S307">
        <v>1</v>
      </c>
      <c r="T307">
        <v>5</v>
      </c>
      <c r="U307">
        <v>5</v>
      </c>
      <c r="V307">
        <v>5</v>
      </c>
      <c r="W307">
        <v>5</v>
      </c>
      <c r="X307">
        <v>5</v>
      </c>
      <c r="Y307">
        <v>5</v>
      </c>
      <c r="Z307">
        <v>5</v>
      </c>
      <c r="AA307">
        <v>5</v>
      </c>
      <c r="AB307">
        <v>1</v>
      </c>
      <c r="AC307">
        <v>1</v>
      </c>
      <c r="AD307">
        <v>1</v>
      </c>
      <c r="AE307">
        <v>2</v>
      </c>
      <c r="AF307">
        <v>1</v>
      </c>
      <c r="AG307">
        <v>1</v>
      </c>
      <c r="AH307">
        <v>1</v>
      </c>
      <c r="AI307">
        <v>5</v>
      </c>
      <c r="AJ307">
        <v>1</v>
      </c>
      <c r="AK307">
        <v>1</v>
      </c>
      <c r="AL307">
        <v>1</v>
      </c>
      <c r="AM307">
        <v>5</v>
      </c>
      <c r="AN307">
        <v>1</v>
      </c>
      <c r="AO307">
        <v>1</v>
      </c>
      <c r="AP307">
        <v>1</v>
      </c>
      <c r="AQ307">
        <v>1</v>
      </c>
      <c r="AR307">
        <v>5</v>
      </c>
      <c r="AS307">
        <v>5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0</v>
      </c>
      <c r="BD307">
        <v>3</v>
      </c>
      <c r="BE307">
        <v>5</v>
      </c>
      <c r="BF307">
        <f t="shared" si="37"/>
        <v>160.02000000000001</v>
      </c>
      <c r="BH307">
        <v>0</v>
      </c>
      <c r="BI307">
        <v>0</v>
      </c>
      <c r="BJ307">
        <v>120</v>
      </c>
      <c r="BK307">
        <f t="shared" si="30"/>
        <v>54.480000000000004</v>
      </c>
    </row>
    <row r="308" spans="1:63">
      <c r="A308" s="1">
        <v>43679.52783564815</v>
      </c>
      <c r="B308" s="1">
        <v>43679.530543981484</v>
      </c>
      <c r="C308">
        <v>0</v>
      </c>
      <c r="D308">
        <v>100</v>
      </c>
      <c r="E308">
        <v>234</v>
      </c>
      <c r="F308">
        <v>1</v>
      </c>
      <c r="G308" s="1">
        <v>43679.530555555553</v>
      </c>
      <c r="H308" t="s">
        <v>380</v>
      </c>
      <c r="I308" t="s">
        <v>61</v>
      </c>
      <c r="J308" t="s">
        <v>62</v>
      </c>
      <c r="K308">
        <v>1</v>
      </c>
      <c r="M308">
        <v>21</v>
      </c>
      <c r="N308">
        <v>1</v>
      </c>
      <c r="O308">
        <v>4</v>
      </c>
      <c r="P308">
        <v>1</v>
      </c>
      <c r="Q308">
        <v>4</v>
      </c>
      <c r="S308">
        <v>4</v>
      </c>
      <c r="T308">
        <v>4</v>
      </c>
      <c r="U308">
        <v>3</v>
      </c>
      <c r="V308">
        <v>3</v>
      </c>
      <c r="W308">
        <v>4</v>
      </c>
      <c r="X308">
        <v>3</v>
      </c>
      <c r="Y308">
        <v>2</v>
      </c>
      <c r="Z308">
        <v>3</v>
      </c>
      <c r="AA308">
        <v>3</v>
      </c>
      <c r="AB308">
        <v>2</v>
      </c>
      <c r="AC308">
        <v>2</v>
      </c>
      <c r="AD308">
        <v>1</v>
      </c>
      <c r="AE308">
        <v>1</v>
      </c>
      <c r="AF308">
        <v>2</v>
      </c>
      <c r="AG308">
        <v>1</v>
      </c>
      <c r="AH308">
        <v>1</v>
      </c>
      <c r="AI308">
        <v>2</v>
      </c>
      <c r="AJ308">
        <v>1</v>
      </c>
      <c r="AK308">
        <v>1</v>
      </c>
      <c r="AL308">
        <v>1</v>
      </c>
      <c r="AM308">
        <v>5</v>
      </c>
      <c r="AN308">
        <v>1</v>
      </c>
      <c r="AO308">
        <v>2</v>
      </c>
      <c r="AP308">
        <v>2</v>
      </c>
      <c r="AQ308">
        <v>1</v>
      </c>
      <c r="AR308">
        <v>1</v>
      </c>
      <c r="AS308">
        <v>4</v>
      </c>
      <c r="AT308">
        <v>5</v>
      </c>
      <c r="AU308">
        <v>5</v>
      </c>
      <c r="AV308">
        <v>5</v>
      </c>
      <c r="AW308">
        <v>3</v>
      </c>
      <c r="AX308">
        <v>5</v>
      </c>
      <c r="AY308">
        <v>4</v>
      </c>
      <c r="AZ308">
        <v>5</v>
      </c>
      <c r="BA308">
        <v>4</v>
      </c>
      <c r="BB308">
        <v>5</v>
      </c>
      <c r="BC308">
        <v>0</v>
      </c>
      <c r="BD308">
        <v>5</v>
      </c>
      <c r="BE308">
        <v>4</v>
      </c>
      <c r="BF308">
        <f>(30.48*BD308)+(2.54*BE308)</f>
        <v>162.56</v>
      </c>
      <c r="BH308">
        <v>0</v>
      </c>
      <c r="BI308">
        <v>0</v>
      </c>
      <c r="BJ308">
        <v>109</v>
      </c>
      <c r="BK308">
        <f t="shared" si="30"/>
        <v>49.486000000000004</v>
      </c>
    </row>
    <row r="309" spans="1:63">
      <c r="A309" s="1">
        <v>43679.519432870373</v>
      </c>
      <c r="B309" s="1">
        <v>43679.535081018519</v>
      </c>
      <c r="C309">
        <v>0</v>
      </c>
      <c r="D309">
        <v>100</v>
      </c>
      <c r="E309">
        <v>1352</v>
      </c>
      <c r="F309">
        <v>1</v>
      </c>
      <c r="G309" s="1">
        <v>43679.535081018519</v>
      </c>
      <c r="H309" t="s">
        <v>381</v>
      </c>
      <c r="I309" t="s">
        <v>61</v>
      </c>
      <c r="J309" t="s">
        <v>62</v>
      </c>
      <c r="K309">
        <v>1</v>
      </c>
      <c r="M309">
        <v>26</v>
      </c>
      <c r="N309">
        <v>1</v>
      </c>
      <c r="O309">
        <v>4</v>
      </c>
      <c r="P309">
        <v>1</v>
      </c>
      <c r="Q309">
        <v>6</v>
      </c>
      <c r="S309">
        <v>4</v>
      </c>
      <c r="T309">
        <v>3</v>
      </c>
      <c r="U309">
        <v>1</v>
      </c>
      <c r="V309">
        <v>4</v>
      </c>
      <c r="W309">
        <v>5</v>
      </c>
      <c r="X309">
        <v>5</v>
      </c>
      <c r="Y309">
        <v>5</v>
      </c>
      <c r="Z309">
        <v>5</v>
      </c>
      <c r="AA309">
        <v>5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3</v>
      </c>
      <c r="AP309">
        <v>1</v>
      </c>
      <c r="AQ309">
        <v>1</v>
      </c>
      <c r="AR309">
        <v>1</v>
      </c>
      <c r="AS309">
        <v>3</v>
      </c>
      <c r="AT309">
        <v>5</v>
      </c>
      <c r="AU309">
        <v>3</v>
      </c>
      <c r="AV309">
        <v>3</v>
      </c>
      <c r="AW309">
        <v>4</v>
      </c>
      <c r="AX309">
        <v>1</v>
      </c>
      <c r="AY309">
        <v>2</v>
      </c>
      <c r="AZ309">
        <v>4</v>
      </c>
      <c r="BA309">
        <v>2</v>
      </c>
      <c r="BB309">
        <v>3</v>
      </c>
      <c r="BC309">
        <v>0</v>
      </c>
      <c r="BD309">
        <v>1</v>
      </c>
      <c r="BE309">
        <v>5</v>
      </c>
      <c r="BF309">
        <f t="shared" si="37"/>
        <v>154.94</v>
      </c>
      <c r="BH309">
        <v>0</v>
      </c>
      <c r="BI309">
        <v>0</v>
      </c>
      <c r="BJ309">
        <v>135</v>
      </c>
      <c r="BK309">
        <f t="shared" si="30"/>
        <v>61.29</v>
      </c>
    </row>
    <row r="310" spans="1:63">
      <c r="A310" s="1">
        <v>43679.5309837963</v>
      </c>
      <c r="B310" s="1">
        <v>43679.535358796296</v>
      </c>
      <c r="C310">
        <v>0</v>
      </c>
      <c r="D310">
        <v>100</v>
      </c>
      <c r="E310">
        <v>377</v>
      </c>
      <c r="F310">
        <v>1</v>
      </c>
      <c r="G310" s="1">
        <v>43679.535358796296</v>
      </c>
      <c r="H310" t="s">
        <v>382</v>
      </c>
      <c r="I310" t="s">
        <v>61</v>
      </c>
      <c r="J310" t="s">
        <v>62</v>
      </c>
      <c r="K310">
        <v>1</v>
      </c>
      <c r="M310">
        <v>47</v>
      </c>
      <c r="N310">
        <v>1</v>
      </c>
      <c r="O310">
        <v>4</v>
      </c>
      <c r="P310">
        <v>1</v>
      </c>
      <c r="Q310">
        <v>1</v>
      </c>
      <c r="S310">
        <v>4</v>
      </c>
      <c r="T310">
        <v>2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2</v>
      </c>
      <c r="AA310">
        <v>1</v>
      </c>
      <c r="AB310">
        <v>1</v>
      </c>
      <c r="AC310">
        <v>3</v>
      </c>
      <c r="AD310">
        <v>1</v>
      </c>
      <c r="AE310">
        <v>1</v>
      </c>
      <c r="AF310">
        <v>2</v>
      </c>
      <c r="AG310">
        <v>1</v>
      </c>
      <c r="AH310">
        <v>1</v>
      </c>
      <c r="AI310">
        <v>2</v>
      </c>
      <c r="AJ310">
        <v>4</v>
      </c>
      <c r="AK310">
        <v>5</v>
      </c>
      <c r="AL310">
        <v>4</v>
      </c>
      <c r="AM310">
        <v>2</v>
      </c>
      <c r="AN310">
        <v>3</v>
      </c>
      <c r="AO310">
        <v>3</v>
      </c>
      <c r="AP310">
        <v>2</v>
      </c>
      <c r="AQ310">
        <v>3</v>
      </c>
      <c r="AR310">
        <v>2</v>
      </c>
      <c r="AS310">
        <v>4</v>
      </c>
      <c r="AT310">
        <v>5</v>
      </c>
      <c r="AU310">
        <v>4</v>
      </c>
      <c r="AV310">
        <v>4</v>
      </c>
      <c r="AW310">
        <v>5</v>
      </c>
      <c r="AX310">
        <v>4</v>
      </c>
      <c r="AY310">
        <v>4</v>
      </c>
      <c r="AZ310">
        <v>5</v>
      </c>
      <c r="BA310">
        <v>4</v>
      </c>
      <c r="BB310">
        <v>4</v>
      </c>
      <c r="BC310">
        <v>0</v>
      </c>
      <c r="BD310">
        <v>6</v>
      </c>
      <c r="BE310">
        <v>5</v>
      </c>
      <c r="BF310">
        <f t="shared" si="37"/>
        <v>167.64000000000001</v>
      </c>
      <c r="BH310">
        <v>0</v>
      </c>
      <c r="BI310">
        <v>0</v>
      </c>
      <c r="BJ310">
        <v>150</v>
      </c>
      <c r="BK310">
        <f t="shared" si="30"/>
        <v>68.100000000000009</v>
      </c>
    </row>
    <row r="311" spans="1:63">
      <c r="A311" s="1">
        <v>43679.532442129632</v>
      </c>
      <c r="B311" s="1">
        <v>43679.536296296297</v>
      </c>
      <c r="C311">
        <v>0</v>
      </c>
      <c r="D311">
        <v>100</v>
      </c>
      <c r="E311">
        <v>332</v>
      </c>
      <c r="F311">
        <v>1</v>
      </c>
      <c r="G311" s="1">
        <v>43679.536296296297</v>
      </c>
      <c r="H311" t="s">
        <v>383</v>
      </c>
      <c r="I311" t="s">
        <v>61</v>
      </c>
      <c r="J311" t="s">
        <v>62</v>
      </c>
      <c r="K311">
        <v>1</v>
      </c>
      <c r="M311">
        <v>21</v>
      </c>
      <c r="N311">
        <v>1</v>
      </c>
      <c r="O311">
        <v>4</v>
      </c>
      <c r="P311">
        <v>1</v>
      </c>
      <c r="Q311">
        <v>1</v>
      </c>
      <c r="S311">
        <v>4</v>
      </c>
      <c r="T311">
        <v>3</v>
      </c>
      <c r="U311">
        <v>4</v>
      </c>
      <c r="V311">
        <v>4</v>
      </c>
      <c r="W311">
        <v>3</v>
      </c>
      <c r="X311">
        <v>3</v>
      </c>
      <c r="Y311">
        <v>3</v>
      </c>
      <c r="Z311">
        <v>4</v>
      </c>
      <c r="AA311">
        <v>5</v>
      </c>
      <c r="AB311">
        <v>3</v>
      </c>
      <c r="AC311">
        <v>4</v>
      </c>
      <c r="AD311">
        <v>5</v>
      </c>
      <c r="AE311">
        <v>2</v>
      </c>
      <c r="AF311">
        <v>3</v>
      </c>
      <c r="AG311">
        <v>1</v>
      </c>
      <c r="AH311">
        <v>3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5</v>
      </c>
      <c r="AT311">
        <v>5</v>
      </c>
      <c r="AU311">
        <v>2</v>
      </c>
      <c r="AV311">
        <v>4</v>
      </c>
      <c r="AW311">
        <v>3</v>
      </c>
      <c r="AX311">
        <v>2</v>
      </c>
      <c r="AY311">
        <v>1</v>
      </c>
      <c r="AZ311">
        <v>5</v>
      </c>
      <c r="BA311">
        <v>2</v>
      </c>
      <c r="BB311">
        <v>1</v>
      </c>
      <c r="BC311">
        <v>0</v>
      </c>
      <c r="BD311">
        <v>2</v>
      </c>
      <c r="BE311">
        <v>5</v>
      </c>
      <c r="BF311">
        <f t="shared" si="37"/>
        <v>157.48000000000002</v>
      </c>
      <c r="BH311">
        <v>0</v>
      </c>
      <c r="BI311">
        <v>0</v>
      </c>
      <c r="BJ311">
        <v>140</v>
      </c>
      <c r="BK311">
        <f t="shared" si="30"/>
        <v>63.56</v>
      </c>
    </row>
    <row r="312" spans="1:63">
      <c r="A312" s="1">
        <v>43679.535312499997</v>
      </c>
      <c r="B312" s="1">
        <v>43679.538842592592</v>
      </c>
      <c r="C312">
        <v>0</v>
      </c>
      <c r="D312">
        <v>100</v>
      </c>
      <c r="E312">
        <v>304</v>
      </c>
      <c r="F312">
        <v>1</v>
      </c>
      <c r="G312" s="1">
        <v>43679.538854166669</v>
      </c>
      <c r="H312" t="s">
        <v>384</v>
      </c>
      <c r="I312" t="s">
        <v>61</v>
      </c>
      <c r="J312" t="s">
        <v>62</v>
      </c>
      <c r="K312">
        <v>1</v>
      </c>
      <c r="M312">
        <v>28</v>
      </c>
      <c r="N312">
        <v>1</v>
      </c>
      <c r="O312">
        <v>4</v>
      </c>
      <c r="P312">
        <v>1</v>
      </c>
      <c r="Q312">
        <v>1</v>
      </c>
      <c r="S312">
        <v>3</v>
      </c>
      <c r="T312">
        <v>2</v>
      </c>
      <c r="U312">
        <v>3</v>
      </c>
      <c r="V312">
        <v>5</v>
      </c>
      <c r="W312">
        <v>4</v>
      </c>
      <c r="X312">
        <v>2</v>
      </c>
      <c r="Y312">
        <v>5</v>
      </c>
      <c r="Z312">
        <v>3</v>
      </c>
      <c r="AA312">
        <v>1</v>
      </c>
      <c r="AB312">
        <v>3</v>
      </c>
      <c r="AC312">
        <v>3</v>
      </c>
      <c r="AD312">
        <v>1</v>
      </c>
      <c r="AE312">
        <v>1</v>
      </c>
      <c r="AF312">
        <v>4</v>
      </c>
      <c r="AG312">
        <v>1</v>
      </c>
      <c r="AH312">
        <v>3</v>
      </c>
      <c r="AI312">
        <v>4</v>
      </c>
      <c r="AJ312">
        <v>1</v>
      </c>
      <c r="AK312">
        <v>1</v>
      </c>
      <c r="AL312">
        <v>1</v>
      </c>
      <c r="AM312">
        <v>5</v>
      </c>
      <c r="AN312">
        <v>2</v>
      </c>
      <c r="AO312">
        <v>1</v>
      </c>
      <c r="AP312">
        <v>1</v>
      </c>
      <c r="AQ312">
        <v>1</v>
      </c>
      <c r="AR312">
        <v>2</v>
      </c>
      <c r="AS312">
        <v>1</v>
      </c>
      <c r="AT312">
        <v>5</v>
      </c>
      <c r="AU312">
        <v>5</v>
      </c>
      <c r="AV312">
        <v>5</v>
      </c>
      <c r="AW312">
        <v>5</v>
      </c>
      <c r="AX312">
        <v>5</v>
      </c>
      <c r="AY312">
        <v>5</v>
      </c>
      <c r="AZ312">
        <v>5</v>
      </c>
      <c r="BA312">
        <v>5</v>
      </c>
      <c r="BB312">
        <v>5</v>
      </c>
      <c r="BC312">
        <v>0</v>
      </c>
      <c r="BD312">
        <v>0</v>
      </c>
      <c r="BE312">
        <v>5</v>
      </c>
      <c r="BF312">
        <f t="shared" si="37"/>
        <v>152.4</v>
      </c>
      <c r="BH312">
        <v>0</v>
      </c>
      <c r="BI312">
        <v>0</v>
      </c>
      <c r="BJ312">
        <v>95</v>
      </c>
      <c r="BK312">
        <f t="shared" si="30"/>
        <v>43.13</v>
      </c>
    </row>
    <row r="313" spans="1:63">
      <c r="A313" s="1">
        <v>43679.533391203702</v>
      </c>
      <c r="B313" s="1">
        <v>43679.539513888885</v>
      </c>
      <c r="C313">
        <v>0</v>
      </c>
      <c r="D313">
        <v>100</v>
      </c>
      <c r="E313">
        <v>528</v>
      </c>
      <c r="F313">
        <v>1</v>
      </c>
      <c r="G313" s="1">
        <v>43679.539513888885</v>
      </c>
      <c r="H313" t="s">
        <v>385</v>
      </c>
      <c r="I313" t="s">
        <v>61</v>
      </c>
      <c r="J313" t="s">
        <v>62</v>
      </c>
      <c r="K313">
        <v>1</v>
      </c>
      <c r="M313">
        <v>28</v>
      </c>
      <c r="N313">
        <v>1</v>
      </c>
      <c r="O313">
        <v>4</v>
      </c>
      <c r="P313">
        <v>1</v>
      </c>
      <c r="Q313">
        <v>1</v>
      </c>
      <c r="S313">
        <v>4</v>
      </c>
      <c r="T313">
        <v>3</v>
      </c>
      <c r="U313">
        <v>3</v>
      </c>
      <c r="V313">
        <v>3</v>
      </c>
      <c r="W313">
        <v>3</v>
      </c>
      <c r="X313">
        <v>4</v>
      </c>
      <c r="Y313">
        <v>3</v>
      </c>
      <c r="Z313">
        <v>3</v>
      </c>
      <c r="AA313">
        <v>2</v>
      </c>
      <c r="AB313">
        <v>4</v>
      </c>
      <c r="AC313">
        <v>4</v>
      </c>
      <c r="AD313">
        <v>2</v>
      </c>
      <c r="AE313">
        <v>2</v>
      </c>
      <c r="AF313">
        <v>4</v>
      </c>
      <c r="AG313">
        <v>2</v>
      </c>
      <c r="AH313">
        <v>4</v>
      </c>
      <c r="AI313">
        <v>4</v>
      </c>
      <c r="AJ313">
        <v>1</v>
      </c>
      <c r="AK313">
        <v>1</v>
      </c>
      <c r="AL313">
        <v>1</v>
      </c>
      <c r="AM313">
        <v>5</v>
      </c>
      <c r="AN313">
        <v>2</v>
      </c>
      <c r="AO313">
        <v>1</v>
      </c>
      <c r="AP313">
        <v>1</v>
      </c>
      <c r="AQ313">
        <v>1</v>
      </c>
      <c r="AR313">
        <v>1</v>
      </c>
      <c r="AS313">
        <v>4</v>
      </c>
      <c r="AT313">
        <v>4</v>
      </c>
      <c r="AU313">
        <v>4</v>
      </c>
      <c r="AV313">
        <v>4</v>
      </c>
      <c r="AW313">
        <v>5</v>
      </c>
      <c r="AX313">
        <v>4</v>
      </c>
      <c r="AY313">
        <v>4</v>
      </c>
      <c r="AZ313">
        <v>4</v>
      </c>
      <c r="BA313">
        <v>4</v>
      </c>
      <c r="BB313">
        <v>4</v>
      </c>
      <c r="BC313">
        <v>0</v>
      </c>
      <c r="BD313">
        <v>5</v>
      </c>
      <c r="BE313">
        <v>5</v>
      </c>
      <c r="BF313">
        <f t="shared" si="37"/>
        <v>165.1</v>
      </c>
      <c r="BH313">
        <v>0</v>
      </c>
      <c r="BI313">
        <v>0</v>
      </c>
      <c r="BJ313">
        <v>128</v>
      </c>
      <c r="BK313">
        <f t="shared" si="30"/>
        <v>58.112000000000002</v>
      </c>
    </row>
    <row r="314" spans="1:63">
      <c r="A314" s="1">
        <v>43679.53230324074</v>
      </c>
      <c r="B314" s="1">
        <v>43679.539618055554</v>
      </c>
      <c r="C314">
        <v>0</v>
      </c>
      <c r="D314">
        <v>100</v>
      </c>
      <c r="E314">
        <v>631</v>
      </c>
      <c r="F314">
        <v>1</v>
      </c>
      <c r="G314" s="1">
        <v>43679.539618055554</v>
      </c>
      <c r="H314" t="s">
        <v>386</v>
      </c>
      <c r="I314" t="s">
        <v>61</v>
      </c>
      <c r="J314" t="s">
        <v>62</v>
      </c>
      <c r="K314">
        <v>1</v>
      </c>
      <c r="M314">
        <v>20</v>
      </c>
      <c r="N314">
        <v>1</v>
      </c>
      <c r="O314">
        <v>4</v>
      </c>
      <c r="P314">
        <v>1</v>
      </c>
      <c r="Q314">
        <v>1</v>
      </c>
      <c r="S314">
        <v>3</v>
      </c>
      <c r="T314">
        <v>3</v>
      </c>
      <c r="U314">
        <v>3</v>
      </c>
      <c r="V314">
        <v>5</v>
      </c>
      <c r="W314">
        <v>2</v>
      </c>
      <c r="X314">
        <v>4</v>
      </c>
      <c r="Y314">
        <v>3</v>
      </c>
      <c r="Z314">
        <v>4</v>
      </c>
      <c r="AA314">
        <v>2</v>
      </c>
      <c r="AB314">
        <v>3</v>
      </c>
      <c r="AC314">
        <v>4</v>
      </c>
      <c r="AD314">
        <v>1</v>
      </c>
      <c r="AE314">
        <v>1</v>
      </c>
      <c r="AF314">
        <v>4</v>
      </c>
      <c r="AG314">
        <v>1</v>
      </c>
      <c r="AH314">
        <v>3</v>
      </c>
      <c r="AI314">
        <v>1</v>
      </c>
      <c r="AJ314">
        <v>1</v>
      </c>
      <c r="AK314">
        <v>1</v>
      </c>
      <c r="AL314">
        <v>2</v>
      </c>
      <c r="AM314">
        <v>5</v>
      </c>
      <c r="AN314">
        <v>1</v>
      </c>
      <c r="AO314">
        <v>2</v>
      </c>
      <c r="AP314">
        <v>2</v>
      </c>
      <c r="AQ314">
        <v>2</v>
      </c>
      <c r="AR314">
        <v>2</v>
      </c>
      <c r="AS314">
        <v>5</v>
      </c>
      <c r="AT314">
        <v>5</v>
      </c>
      <c r="AU314">
        <v>5</v>
      </c>
      <c r="AV314">
        <v>5</v>
      </c>
      <c r="AW314">
        <v>5</v>
      </c>
      <c r="AX314">
        <v>5</v>
      </c>
      <c r="AY314">
        <v>4</v>
      </c>
      <c r="AZ314">
        <v>5</v>
      </c>
      <c r="BA314">
        <v>3</v>
      </c>
      <c r="BB314">
        <v>5</v>
      </c>
      <c r="BC314">
        <v>0</v>
      </c>
      <c r="BD314">
        <v>66</v>
      </c>
      <c r="BE314">
        <v>0</v>
      </c>
      <c r="BF314">
        <f t="shared" ref="BF314" si="38">BD314*2.54</f>
        <v>167.64000000000001</v>
      </c>
      <c r="BH314">
        <v>0</v>
      </c>
      <c r="BI314">
        <v>0</v>
      </c>
      <c r="BJ314">
        <v>113</v>
      </c>
      <c r="BK314">
        <f t="shared" si="30"/>
        <v>51.302</v>
      </c>
    </row>
    <row r="315" spans="1:63">
      <c r="A315" s="1">
        <v>43679.534398148149</v>
      </c>
      <c r="B315" s="1">
        <v>43679.539733796293</v>
      </c>
      <c r="C315">
        <v>0</v>
      </c>
      <c r="D315">
        <v>100</v>
      </c>
      <c r="E315">
        <v>460</v>
      </c>
      <c r="F315">
        <v>1</v>
      </c>
      <c r="G315" s="1">
        <v>43679.539733796293</v>
      </c>
      <c r="H315" t="s">
        <v>387</v>
      </c>
      <c r="I315" t="s">
        <v>61</v>
      </c>
      <c r="J315" t="s">
        <v>62</v>
      </c>
      <c r="K315">
        <v>1</v>
      </c>
      <c r="M315">
        <v>24</v>
      </c>
      <c r="N315">
        <v>1</v>
      </c>
      <c r="O315">
        <v>4</v>
      </c>
      <c r="P315">
        <v>1</v>
      </c>
      <c r="Q315">
        <v>1</v>
      </c>
      <c r="S315">
        <v>3</v>
      </c>
      <c r="T315">
        <v>4</v>
      </c>
      <c r="U315">
        <v>4</v>
      </c>
      <c r="V315">
        <v>4</v>
      </c>
      <c r="W315">
        <v>4</v>
      </c>
      <c r="X315">
        <v>4</v>
      </c>
      <c r="Y315">
        <v>4</v>
      </c>
      <c r="Z315">
        <v>5</v>
      </c>
      <c r="AA315">
        <v>5</v>
      </c>
      <c r="AB315">
        <v>2</v>
      </c>
      <c r="AC315">
        <v>1</v>
      </c>
      <c r="AD315">
        <v>4</v>
      </c>
      <c r="AE315">
        <v>4</v>
      </c>
      <c r="AF315">
        <v>1</v>
      </c>
      <c r="AG315">
        <v>3</v>
      </c>
      <c r="AH315">
        <v>2</v>
      </c>
      <c r="AI315">
        <v>2</v>
      </c>
      <c r="AJ315">
        <v>1</v>
      </c>
      <c r="AK315">
        <v>1</v>
      </c>
      <c r="AL315">
        <v>1</v>
      </c>
      <c r="AM315">
        <v>5</v>
      </c>
      <c r="AN315">
        <v>1</v>
      </c>
      <c r="AO315">
        <v>2</v>
      </c>
      <c r="AP315">
        <v>2</v>
      </c>
      <c r="AQ315">
        <v>2</v>
      </c>
      <c r="AR315">
        <v>2</v>
      </c>
      <c r="AS315">
        <v>4</v>
      </c>
      <c r="AT315">
        <v>3</v>
      </c>
      <c r="AU315">
        <v>3</v>
      </c>
      <c r="AV315">
        <v>3</v>
      </c>
      <c r="AW315">
        <v>3</v>
      </c>
      <c r="AX315">
        <v>2</v>
      </c>
      <c r="AY315">
        <v>2</v>
      </c>
      <c r="AZ315">
        <v>4</v>
      </c>
      <c r="BA315">
        <v>4</v>
      </c>
      <c r="BB315">
        <v>3</v>
      </c>
      <c r="BC315">
        <v>0</v>
      </c>
      <c r="BD315">
        <v>6</v>
      </c>
      <c r="BE315">
        <v>5</v>
      </c>
      <c r="BF315">
        <f t="shared" si="37"/>
        <v>167.64000000000001</v>
      </c>
      <c r="BH315">
        <v>0</v>
      </c>
      <c r="BI315">
        <v>0</v>
      </c>
      <c r="BJ315">
        <v>175</v>
      </c>
      <c r="BK315">
        <f t="shared" si="30"/>
        <v>79.45</v>
      </c>
    </row>
    <row r="316" spans="1:63">
      <c r="A316" s="1">
        <v>43679.53466435185</v>
      </c>
      <c r="B316" s="1">
        <v>43679.540046296293</v>
      </c>
      <c r="C316">
        <v>0</v>
      </c>
      <c r="D316">
        <v>100</v>
      </c>
      <c r="E316">
        <v>464</v>
      </c>
      <c r="F316">
        <v>1</v>
      </c>
      <c r="G316" s="1">
        <v>43679.540046296293</v>
      </c>
      <c r="H316" t="s">
        <v>388</v>
      </c>
      <c r="I316" t="s">
        <v>61</v>
      </c>
      <c r="J316" t="s">
        <v>62</v>
      </c>
      <c r="K316">
        <v>1</v>
      </c>
      <c r="M316">
        <v>20</v>
      </c>
      <c r="N316">
        <v>1</v>
      </c>
      <c r="O316">
        <v>4</v>
      </c>
      <c r="P316">
        <v>1</v>
      </c>
      <c r="Q316">
        <v>1</v>
      </c>
      <c r="S316">
        <v>4</v>
      </c>
      <c r="T316">
        <v>2</v>
      </c>
      <c r="U316">
        <v>3</v>
      </c>
      <c r="V316">
        <v>2</v>
      </c>
      <c r="W316">
        <v>2</v>
      </c>
      <c r="X316">
        <v>2</v>
      </c>
      <c r="Y316">
        <v>2</v>
      </c>
      <c r="Z316">
        <v>3</v>
      </c>
      <c r="AA316">
        <v>2</v>
      </c>
      <c r="AB316">
        <v>3</v>
      </c>
      <c r="AC316">
        <v>3</v>
      </c>
      <c r="AD316">
        <v>1</v>
      </c>
      <c r="AE316">
        <v>1</v>
      </c>
      <c r="AF316">
        <v>3</v>
      </c>
      <c r="AG316">
        <v>1</v>
      </c>
      <c r="AH316">
        <v>3</v>
      </c>
      <c r="AI316">
        <v>3</v>
      </c>
      <c r="AJ316">
        <v>4</v>
      </c>
      <c r="AK316">
        <v>2</v>
      </c>
      <c r="AL316">
        <v>3</v>
      </c>
      <c r="AM316">
        <v>2</v>
      </c>
      <c r="AN316">
        <v>3</v>
      </c>
      <c r="AO316">
        <v>3</v>
      </c>
      <c r="AP316">
        <v>2</v>
      </c>
      <c r="AQ316">
        <v>2</v>
      </c>
      <c r="AR316">
        <v>2</v>
      </c>
      <c r="AS316">
        <v>4</v>
      </c>
      <c r="AT316">
        <v>5</v>
      </c>
      <c r="AU316">
        <v>5</v>
      </c>
      <c r="AV316">
        <v>4</v>
      </c>
      <c r="AW316">
        <v>5</v>
      </c>
      <c r="AX316">
        <v>5</v>
      </c>
      <c r="AY316">
        <v>5</v>
      </c>
      <c r="AZ316">
        <v>5</v>
      </c>
      <c r="BA316">
        <v>4</v>
      </c>
      <c r="BB316">
        <v>4</v>
      </c>
      <c r="BC316">
        <v>0</v>
      </c>
      <c r="BD316">
        <v>5.5</v>
      </c>
      <c r="BE316">
        <v>5</v>
      </c>
      <c r="BF316">
        <f t="shared" si="37"/>
        <v>166.37</v>
      </c>
      <c r="BH316">
        <v>0</v>
      </c>
      <c r="BI316">
        <v>0</v>
      </c>
      <c r="BJ316">
        <v>130</v>
      </c>
      <c r="BK316">
        <f t="shared" si="30"/>
        <v>59.02</v>
      </c>
    </row>
    <row r="317" spans="1:63">
      <c r="A317" s="1">
        <v>43679.535960648151</v>
      </c>
      <c r="B317" s="1">
        <v>43679.540312500001</v>
      </c>
      <c r="C317">
        <v>0</v>
      </c>
      <c r="D317">
        <v>100</v>
      </c>
      <c r="E317">
        <v>376</v>
      </c>
      <c r="F317">
        <v>1</v>
      </c>
      <c r="G317" s="1">
        <v>43679.540324074071</v>
      </c>
      <c r="H317" t="s">
        <v>389</v>
      </c>
      <c r="I317" t="s">
        <v>61</v>
      </c>
      <c r="J317" t="s">
        <v>62</v>
      </c>
      <c r="K317">
        <v>1</v>
      </c>
      <c r="M317">
        <v>25</v>
      </c>
      <c r="N317">
        <v>1</v>
      </c>
      <c r="O317">
        <v>4</v>
      </c>
      <c r="P317">
        <v>1</v>
      </c>
      <c r="Q317">
        <v>1</v>
      </c>
      <c r="S317">
        <v>5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2</v>
      </c>
      <c r="AA317">
        <v>2</v>
      </c>
      <c r="AB317">
        <v>4</v>
      </c>
      <c r="AC317">
        <v>4</v>
      </c>
      <c r="AD317">
        <v>1</v>
      </c>
      <c r="AE317">
        <v>1</v>
      </c>
      <c r="AF317">
        <v>4</v>
      </c>
      <c r="AG317">
        <v>1</v>
      </c>
      <c r="AH317">
        <v>5</v>
      </c>
      <c r="AI317">
        <v>5</v>
      </c>
      <c r="AJ317">
        <v>5</v>
      </c>
      <c r="AK317">
        <v>5</v>
      </c>
      <c r="AL317">
        <v>5</v>
      </c>
      <c r="AM317">
        <v>1</v>
      </c>
      <c r="AN317">
        <v>5</v>
      </c>
      <c r="AO317">
        <v>2</v>
      </c>
      <c r="AP317">
        <v>5</v>
      </c>
      <c r="AQ317">
        <v>5</v>
      </c>
      <c r="AR317">
        <v>5</v>
      </c>
      <c r="AS317">
        <v>4</v>
      </c>
      <c r="AT317">
        <v>5</v>
      </c>
      <c r="AU317">
        <v>4</v>
      </c>
      <c r="AV317">
        <v>5</v>
      </c>
      <c r="AW317">
        <v>5</v>
      </c>
      <c r="AX317">
        <v>4</v>
      </c>
      <c r="AY317">
        <v>4</v>
      </c>
      <c r="AZ317">
        <v>5</v>
      </c>
      <c r="BA317">
        <v>5</v>
      </c>
      <c r="BB317">
        <v>5</v>
      </c>
      <c r="BC317">
        <v>0</v>
      </c>
      <c r="BD317">
        <v>5</v>
      </c>
      <c r="BE317">
        <v>4</v>
      </c>
      <c r="BF317">
        <f>(30.48*BD317)+(2.54*BE317)</f>
        <v>162.56</v>
      </c>
      <c r="BH317">
        <v>0</v>
      </c>
      <c r="BI317">
        <v>0</v>
      </c>
      <c r="BJ317">
        <v>170</v>
      </c>
      <c r="BK317">
        <f t="shared" si="30"/>
        <v>77.180000000000007</v>
      </c>
    </row>
    <row r="318" spans="1:63">
      <c r="A318" s="1">
        <v>43679.538414351853</v>
      </c>
      <c r="B318" s="1">
        <v>43679.541851851849</v>
      </c>
      <c r="C318">
        <v>0</v>
      </c>
      <c r="D318">
        <v>100</v>
      </c>
      <c r="E318">
        <v>296</v>
      </c>
      <c r="F318">
        <v>1</v>
      </c>
      <c r="G318" s="1">
        <v>43679.541851851849</v>
      </c>
      <c r="H318" t="s">
        <v>390</v>
      </c>
      <c r="I318" t="s">
        <v>61</v>
      </c>
      <c r="J318" t="s">
        <v>62</v>
      </c>
      <c r="K318">
        <v>1</v>
      </c>
      <c r="M318">
        <v>32</v>
      </c>
      <c r="N318">
        <v>1</v>
      </c>
      <c r="O318">
        <v>4</v>
      </c>
      <c r="P318">
        <v>1</v>
      </c>
      <c r="Q318">
        <v>1</v>
      </c>
      <c r="S318">
        <v>4</v>
      </c>
      <c r="T318">
        <v>4</v>
      </c>
      <c r="U318">
        <v>4</v>
      </c>
      <c r="V318">
        <v>2</v>
      </c>
      <c r="W318">
        <v>4</v>
      </c>
      <c r="X318">
        <v>3</v>
      </c>
      <c r="Y318">
        <v>3</v>
      </c>
      <c r="Z318">
        <v>5</v>
      </c>
      <c r="AA318">
        <v>3</v>
      </c>
      <c r="AB318">
        <v>2</v>
      </c>
      <c r="AC318">
        <v>4</v>
      </c>
      <c r="AD318">
        <v>2</v>
      </c>
      <c r="AE318">
        <v>1</v>
      </c>
      <c r="AF318">
        <v>3</v>
      </c>
      <c r="AG318">
        <v>2</v>
      </c>
      <c r="AH318">
        <v>4</v>
      </c>
      <c r="AI318">
        <v>1</v>
      </c>
      <c r="AJ318">
        <v>1</v>
      </c>
      <c r="AK318">
        <v>1</v>
      </c>
      <c r="AL318">
        <v>2</v>
      </c>
      <c r="AM318">
        <v>2</v>
      </c>
      <c r="AN318">
        <v>1</v>
      </c>
      <c r="AO318">
        <v>1</v>
      </c>
      <c r="AP318">
        <v>1</v>
      </c>
      <c r="AQ318">
        <v>1</v>
      </c>
      <c r="AR318">
        <v>2</v>
      </c>
      <c r="AS318">
        <v>4</v>
      </c>
      <c r="AT318">
        <v>5</v>
      </c>
      <c r="AU318">
        <v>2</v>
      </c>
      <c r="AV318">
        <v>4</v>
      </c>
      <c r="AW318">
        <v>3</v>
      </c>
      <c r="AX318">
        <v>5</v>
      </c>
      <c r="AY318">
        <v>4</v>
      </c>
      <c r="AZ318">
        <v>5</v>
      </c>
      <c r="BA318">
        <v>4</v>
      </c>
      <c r="BB318">
        <v>4</v>
      </c>
      <c r="BC318">
        <v>0</v>
      </c>
      <c r="BD318">
        <v>1</v>
      </c>
      <c r="BE318">
        <v>5</v>
      </c>
      <c r="BF318">
        <f t="shared" si="37"/>
        <v>154.94</v>
      </c>
      <c r="BH318">
        <v>0</v>
      </c>
      <c r="BI318">
        <v>0</v>
      </c>
      <c r="BJ318">
        <v>190</v>
      </c>
      <c r="BK318">
        <f t="shared" si="30"/>
        <v>86.26</v>
      </c>
    </row>
    <row r="319" spans="1:63">
      <c r="A319" s="1">
        <v>43679.539803240739</v>
      </c>
      <c r="B319" s="1">
        <v>43679.542997685188</v>
      </c>
      <c r="C319">
        <v>0</v>
      </c>
      <c r="D319">
        <v>100</v>
      </c>
      <c r="E319">
        <v>276</v>
      </c>
      <c r="F319">
        <v>1</v>
      </c>
      <c r="G319" s="1">
        <v>43679.543020833335</v>
      </c>
      <c r="H319" t="s">
        <v>391</v>
      </c>
      <c r="I319" t="s">
        <v>61</v>
      </c>
      <c r="J319" t="s">
        <v>62</v>
      </c>
      <c r="K319">
        <v>1</v>
      </c>
      <c r="M319">
        <v>21</v>
      </c>
      <c r="N319">
        <v>1</v>
      </c>
      <c r="O319">
        <v>4</v>
      </c>
      <c r="P319">
        <v>1</v>
      </c>
      <c r="Q319">
        <v>6</v>
      </c>
      <c r="S319">
        <v>4</v>
      </c>
      <c r="T319">
        <v>3</v>
      </c>
      <c r="U319">
        <v>2</v>
      </c>
      <c r="V319">
        <v>3</v>
      </c>
      <c r="W319">
        <v>3</v>
      </c>
      <c r="X319">
        <v>3</v>
      </c>
      <c r="Y319">
        <v>2</v>
      </c>
      <c r="Z319">
        <v>2</v>
      </c>
      <c r="AA319">
        <v>2</v>
      </c>
      <c r="AB319">
        <v>2</v>
      </c>
      <c r="AC319">
        <v>2</v>
      </c>
      <c r="AD319">
        <v>2</v>
      </c>
      <c r="AE319">
        <v>1</v>
      </c>
      <c r="AF319">
        <v>3</v>
      </c>
      <c r="AG319">
        <v>1</v>
      </c>
      <c r="AH319">
        <v>3</v>
      </c>
      <c r="AI319">
        <v>4</v>
      </c>
      <c r="AJ319">
        <v>2</v>
      </c>
      <c r="AK319">
        <v>2</v>
      </c>
      <c r="AL319">
        <v>2</v>
      </c>
      <c r="AM319">
        <v>4</v>
      </c>
      <c r="AN319">
        <v>1</v>
      </c>
      <c r="AO319">
        <v>1</v>
      </c>
      <c r="AP319">
        <v>2</v>
      </c>
      <c r="AQ319">
        <v>2</v>
      </c>
      <c r="AR319">
        <v>1</v>
      </c>
      <c r="AS319">
        <v>4</v>
      </c>
      <c r="AT319">
        <v>5</v>
      </c>
      <c r="AU319">
        <v>2</v>
      </c>
      <c r="AV319">
        <v>5</v>
      </c>
      <c r="AW319">
        <v>2</v>
      </c>
      <c r="AX319">
        <v>2</v>
      </c>
      <c r="AY319">
        <v>4</v>
      </c>
      <c r="AZ319">
        <v>5</v>
      </c>
      <c r="BA319">
        <v>5</v>
      </c>
      <c r="BB319">
        <v>5</v>
      </c>
      <c r="BC319">
        <v>0</v>
      </c>
      <c r="BD319">
        <v>4</v>
      </c>
      <c r="BE319">
        <v>5</v>
      </c>
      <c r="BF319">
        <f t="shared" si="37"/>
        <v>162.56</v>
      </c>
      <c r="BH319">
        <v>0</v>
      </c>
      <c r="BI319">
        <v>0</v>
      </c>
      <c r="BJ319">
        <v>115</v>
      </c>
      <c r="BK319">
        <f t="shared" si="30"/>
        <v>52.21</v>
      </c>
    </row>
    <row r="320" spans="1:63">
      <c r="A320" s="1">
        <v>43679.536736111113</v>
      </c>
      <c r="B320" s="1">
        <v>43679.54347222222</v>
      </c>
      <c r="C320">
        <v>0</v>
      </c>
      <c r="D320">
        <v>100</v>
      </c>
      <c r="E320">
        <v>581</v>
      </c>
      <c r="F320">
        <v>1</v>
      </c>
      <c r="G320" s="1">
        <v>43679.54347222222</v>
      </c>
      <c r="H320" t="s">
        <v>392</v>
      </c>
      <c r="I320" t="s">
        <v>61</v>
      </c>
      <c r="J320" t="s">
        <v>62</v>
      </c>
      <c r="K320">
        <v>1</v>
      </c>
      <c r="M320">
        <v>22</v>
      </c>
      <c r="N320">
        <v>1</v>
      </c>
      <c r="O320">
        <v>4</v>
      </c>
      <c r="P320">
        <v>1</v>
      </c>
      <c r="Q320">
        <v>3</v>
      </c>
      <c r="S320">
        <v>5</v>
      </c>
      <c r="T320">
        <v>3</v>
      </c>
      <c r="U320">
        <v>2</v>
      </c>
      <c r="V320">
        <v>3</v>
      </c>
      <c r="W320">
        <v>2</v>
      </c>
      <c r="X320">
        <v>2</v>
      </c>
      <c r="Y320">
        <v>1</v>
      </c>
      <c r="Z320">
        <v>3</v>
      </c>
      <c r="AA320">
        <v>1</v>
      </c>
      <c r="AB320">
        <v>3</v>
      </c>
      <c r="AC320">
        <v>4</v>
      </c>
      <c r="AD320">
        <v>1</v>
      </c>
      <c r="AE320">
        <v>1</v>
      </c>
      <c r="AF320">
        <v>3</v>
      </c>
      <c r="AG320">
        <v>1</v>
      </c>
      <c r="AH320">
        <v>3</v>
      </c>
      <c r="AI320">
        <v>2</v>
      </c>
      <c r="AJ320">
        <v>2</v>
      </c>
      <c r="AK320">
        <v>2</v>
      </c>
      <c r="AL320">
        <v>2</v>
      </c>
      <c r="AM320">
        <v>4</v>
      </c>
      <c r="AN320">
        <v>3</v>
      </c>
      <c r="AO320">
        <v>2</v>
      </c>
      <c r="AP320">
        <v>2</v>
      </c>
      <c r="AQ320">
        <v>2</v>
      </c>
      <c r="AR320">
        <v>2</v>
      </c>
      <c r="AS320">
        <v>4</v>
      </c>
      <c r="AT320">
        <v>5</v>
      </c>
      <c r="AU320">
        <v>4</v>
      </c>
      <c r="AV320">
        <v>5</v>
      </c>
      <c r="AW320">
        <v>5</v>
      </c>
      <c r="AX320">
        <v>5</v>
      </c>
      <c r="AY320">
        <v>4</v>
      </c>
      <c r="AZ320">
        <v>4</v>
      </c>
      <c r="BA320">
        <v>4</v>
      </c>
      <c r="BB320">
        <v>4</v>
      </c>
      <c r="BC320">
        <v>173</v>
      </c>
      <c r="BD320">
        <v>68</v>
      </c>
      <c r="BE320">
        <v>5.67</v>
      </c>
      <c r="BF320">
        <f>BC320</f>
        <v>173</v>
      </c>
      <c r="BH320">
        <v>10</v>
      </c>
      <c r="BI320">
        <v>63</v>
      </c>
      <c r="BJ320">
        <v>139</v>
      </c>
      <c r="BK320">
        <f>BI320</f>
        <v>63</v>
      </c>
    </row>
    <row r="321" spans="1:63">
      <c r="A321" s="1">
        <v>43679.539050925923</v>
      </c>
      <c r="B321" s="1">
        <v>43679.543506944443</v>
      </c>
      <c r="C321">
        <v>0</v>
      </c>
      <c r="D321">
        <v>100</v>
      </c>
      <c r="E321">
        <v>385</v>
      </c>
      <c r="F321">
        <v>1</v>
      </c>
      <c r="G321" s="1">
        <v>43679.543506944443</v>
      </c>
      <c r="H321" t="s">
        <v>393</v>
      </c>
      <c r="I321" t="s">
        <v>61</v>
      </c>
      <c r="J321" t="s">
        <v>62</v>
      </c>
      <c r="K321">
        <v>1</v>
      </c>
      <c r="M321">
        <v>21</v>
      </c>
      <c r="N321">
        <v>1</v>
      </c>
      <c r="O321">
        <v>4</v>
      </c>
      <c r="P321">
        <v>1</v>
      </c>
      <c r="Q321">
        <v>2</v>
      </c>
      <c r="S321">
        <v>4</v>
      </c>
      <c r="T321">
        <v>1</v>
      </c>
      <c r="U321">
        <v>3</v>
      </c>
      <c r="V321">
        <v>4</v>
      </c>
      <c r="W321">
        <v>2</v>
      </c>
      <c r="X321">
        <v>3</v>
      </c>
      <c r="Y321">
        <v>2</v>
      </c>
      <c r="Z321">
        <v>3</v>
      </c>
      <c r="AA321">
        <v>3</v>
      </c>
      <c r="AB321">
        <v>1</v>
      </c>
      <c r="AC321">
        <v>4</v>
      </c>
      <c r="AD321">
        <v>1</v>
      </c>
      <c r="AE321">
        <v>1</v>
      </c>
      <c r="AF321">
        <v>4</v>
      </c>
      <c r="AG321">
        <v>1</v>
      </c>
      <c r="AH321">
        <v>4</v>
      </c>
      <c r="AI321">
        <v>2</v>
      </c>
      <c r="AJ321">
        <v>3</v>
      </c>
      <c r="AK321">
        <v>2</v>
      </c>
      <c r="AL321">
        <v>2</v>
      </c>
      <c r="AM321">
        <v>3</v>
      </c>
      <c r="AN321">
        <v>2</v>
      </c>
      <c r="AO321">
        <v>1</v>
      </c>
      <c r="AP321">
        <v>2</v>
      </c>
      <c r="AQ321">
        <v>2</v>
      </c>
      <c r="AR321">
        <v>2</v>
      </c>
      <c r="AS321">
        <v>2</v>
      </c>
      <c r="AT321">
        <v>5</v>
      </c>
      <c r="AU321">
        <v>4</v>
      </c>
      <c r="AV321">
        <v>5</v>
      </c>
      <c r="AW321">
        <v>5</v>
      </c>
      <c r="AX321">
        <v>5</v>
      </c>
      <c r="AY321">
        <v>4</v>
      </c>
      <c r="AZ321">
        <v>5</v>
      </c>
      <c r="BA321">
        <v>4</v>
      </c>
      <c r="BB321">
        <v>5</v>
      </c>
      <c r="BC321">
        <v>0</v>
      </c>
      <c r="BD321">
        <v>61</v>
      </c>
      <c r="BE321">
        <v>0</v>
      </c>
      <c r="BF321">
        <f t="shared" ref="BF321" si="39">BD321*2.54</f>
        <v>154.94</v>
      </c>
      <c r="BH321">
        <v>0</v>
      </c>
      <c r="BI321">
        <v>0</v>
      </c>
      <c r="BJ321">
        <v>185</v>
      </c>
      <c r="BK321">
        <f t="shared" si="30"/>
        <v>83.990000000000009</v>
      </c>
    </row>
    <row r="322" spans="1:63">
      <c r="A322" s="1">
        <v>43679.542210648149</v>
      </c>
      <c r="B322" s="1">
        <v>43679.545624999999</v>
      </c>
      <c r="C322">
        <v>0</v>
      </c>
      <c r="D322">
        <v>100</v>
      </c>
      <c r="E322">
        <v>295</v>
      </c>
      <c r="F322">
        <v>1</v>
      </c>
      <c r="G322" s="1">
        <v>43679.545624999999</v>
      </c>
      <c r="H322" t="s">
        <v>394</v>
      </c>
      <c r="I322" t="s">
        <v>61</v>
      </c>
      <c r="J322" t="s">
        <v>62</v>
      </c>
      <c r="K322">
        <v>1</v>
      </c>
      <c r="M322">
        <v>24</v>
      </c>
      <c r="N322">
        <v>1</v>
      </c>
      <c r="O322">
        <v>4</v>
      </c>
      <c r="P322">
        <v>1</v>
      </c>
      <c r="Q322">
        <v>1</v>
      </c>
      <c r="S322">
        <v>3</v>
      </c>
      <c r="T322">
        <v>3</v>
      </c>
      <c r="U322">
        <v>4</v>
      </c>
      <c r="V322">
        <v>3</v>
      </c>
      <c r="W322">
        <v>2</v>
      </c>
      <c r="X322">
        <v>2</v>
      </c>
      <c r="Y322">
        <v>2</v>
      </c>
      <c r="Z322">
        <v>3</v>
      </c>
      <c r="AA322">
        <v>3</v>
      </c>
      <c r="AB322">
        <v>3</v>
      </c>
      <c r="AC322">
        <v>3</v>
      </c>
      <c r="AD322">
        <v>2</v>
      </c>
      <c r="AE322">
        <v>1</v>
      </c>
      <c r="AF322">
        <v>3</v>
      </c>
      <c r="AG322">
        <v>1</v>
      </c>
      <c r="AH322">
        <v>3</v>
      </c>
      <c r="AI322">
        <v>3</v>
      </c>
      <c r="AJ322">
        <v>2</v>
      </c>
      <c r="AK322">
        <v>2</v>
      </c>
      <c r="AL322">
        <v>2</v>
      </c>
      <c r="AM322">
        <v>2</v>
      </c>
      <c r="AN322">
        <v>2</v>
      </c>
      <c r="AO322">
        <v>1</v>
      </c>
      <c r="AP322">
        <v>2</v>
      </c>
      <c r="AQ322">
        <v>2</v>
      </c>
      <c r="AR322">
        <v>2</v>
      </c>
      <c r="AS322">
        <v>4</v>
      </c>
      <c r="AT322">
        <v>4</v>
      </c>
      <c r="AU322">
        <v>1</v>
      </c>
      <c r="AV322">
        <v>4</v>
      </c>
      <c r="AW322">
        <v>1</v>
      </c>
      <c r="AX322">
        <v>4</v>
      </c>
      <c r="AY322">
        <v>3</v>
      </c>
      <c r="AZ322">
        <v>5</v>
      </c>
      <c r="BA322">
        <v>3</v>
      </c>
      <c r="BB322">
        <v>4</v>
      </c>
      <c r="BC322">
        <v>0</v>
      </c>
      <c r="BD322">
        <v>8</v>
      </c>
      <c r="BE322">
        <v>5</v>
      </c>
      <c r="BF322">
        <f t="shared" ref="BF322:BF354" si="40">(30.48*BE322)+(2.54*BD322)</f>
        <v>172.72</v>
      </c>
      <c r="BH322">
        <v>0</v>
      </c>
      <c r="BI322">
        <v>0</v>
      </c>
      <c r="BJ322">
        <v>150</v>
      </c>
      <c r="BK322">
        <f t="shared" si="30"/>
        <v>68.100000000000009</v>
      </c>
    </row>
    <row r="323" spans="1:63">
      <c r="A323" s="1">
        <v>43679.54420138889</v>
      </c>
      <c r="B323" s="1">
        <v>43679.54583333333</v>
      </c>
      <c r="C323">
        <v>0</v>
      </c>
      <c r="D323">
        <v>100</v>
      </c>
      <c r="E323">
        <v>141</v>
      </c>
      <c r="F323">
        <v>1</v>
      </c>
      <c r="G323" s="1">
        <v>43679.545844907407</v>
      </c>
      <c r="H323" t="s">
        <v>395</v>
      </c>
      <c r="I323" t="s">
        <v>61</v>
      </c>
      <c r="J323" t="s">
        <v>62</v>
      </c>
      <c r="K323">
        <v>1</v>
      </c>
      <c r="M323">
        <v>28</v>
      </c>
      <c r="N323">
        <v>1</v>
      </c>
      <c r="O323">
        <v>4</v>
      </c>
      <c r="P323">
        <v>1</v>
      </c>
      <c r="Q323">
        <v>2</v>
      </c>
      <c r="S323">
        <v>3</v>
      </c>
      <c r="T323">
        <v>4</v>
      </c>
      <c r="U323">
        <v>4</v>
      </c>
      <c r="V323">
        <v>4</v>
      </c>
      <c r="W323">
        <v>3</v>
      </c>
      <c r="X323">
        <v>4</v>
      </c>
      <c r="Y323">
        <v>5</v>
      </c>
      <c r="Z323">
        <v>5</v>
      </c>
      <c r="AA323">
        <v>3</v>
      </c>
      <c r="AB323">
        <v>2</v>
      </c>
      <c r="AC323">
        <v>4</v>
      </c>
      <c r="AD323">
        <v>2</v>
      </c>
      <c r="AE323">
        <v>2</v>
      </c>
      <c r="AF323">
        <v>2</v>
      </c>
      <c r="AG323">
        <v>2</v>
      </c>
      <c r="AH323">
        <v>2</v>
      </c>
      <c r="AI323">
        <v>2</v>
      </c>
      <c r="AJ323">
        <v>2</v>
      </c>
      <c r="AK323">
        <v>2</v>
      </c>
      <c r="AL323">
        <v>2</v>
      </c>
      <c r="AM323">
        <v>4</v>
      </c>
      <c r="AN323">
        <v>1</v>
      </c>
      <c r="AO323">
        <v>1</v>
      </c>
      <c r="AP323">
        <v>1</v>
      </c>
      <c r="AQ323">
        <v>3</v>
      </c>
      <c r="AR323">
        <v>3</v>
      </c>
      <c r="AS323">
        <v>3</v>
      </c>
      <c r="AT323">
        <v>3</v>
      </c>
      <c r="AU323">
        <v>3</v>
      </c>
      <c r="AV323">
        <v>2</v>
      </c>
      <c r="AW323">
        <v>2</v>
      </c>
      <c r="AX323">
        <v>1</v>
      </c>
      <c r="AY323">
        <v>2</v>
      </c>
      <c r="AZ323">
        <v>4</v>
      </c>
      <c r="BA323">
        <v>4</v>
      </c>
      <c r="BB323">
        <v>3</v>
      </c>
      <c r="BC323">
        <v>0</v>
      </c>
      <c r="BD323">
        <v>2</v>
      </c>
      <c r="BE323">
        <v>5</v>
      </c>
      <c r="BF323">
        <f t="shared" si="40"/>
        <v>157.48000000000002</v>
      </c>
      <c r="BH323">
        <v>0</v>
      </c>
      <c r="BI323">
        <v>0</v>
      </c>
      <c r="BJ323">
        <v>144</v>
      </c>
      <c r="BK323">
        <f t="shared" si="30"/>
        <v>65.376000000000005</v>
      </c>
    </row>
    <row r="324" spans="1:63">
      <c r="A324" s="1">
        <v>43679.542326388888</v>
      </c>
      <c r="B324" s="1">
        <v>43679.545844907407</v>
      </c>
      <c r="C324">
        <v>0</v>
      </c>
      <c r="D324">
        <v>100</v>
      </c>
      <c r="E324">
        <v>304</v>
      </c>
      <c r="F324">
        <v>1</v>
      </c>
      <c r="G324" s="1">
        <v>43679.545856481483</v>
      </c>
      <c r="H324" t="s">
        <v>396</v>
      </c>
      <c r="I324" t="s">
        <v>61</v>
      </c>
      <c r="J324" t="s">
        <v>62</v>
      </c>
      <c r="K324">
        <v>1</v>
      </c>
      <c r="M324">
        <v>25</v>
      </c>
      <c r="N324">
        <v>1</v>
      </c>
      <c r="O324">
        <v>4</v>
      </c>
      <c r="P324">
        <v>1</v>
      </c>
      <c r="Q324">
        <v>1</v>
      </c>
      <c r="S324">
        <v>2</v>
      </c>
      <c r="T324">
        <v>5</v>
      </c>
      <c r="U324">
        <v>5</v>
      </c>
      <c r="V324">
        <v>5</v>
      </c>
      <c r="W324">
        <v>5</v>
      </c>
      <c r="X324">
        <v>5</v>
      </c>
      <c r="Y324">
        <v>4</v>
      </c>
      <c r="Z324">
        <v>5</v>
      </c>
      <c r="AA324">
        <v>5</v>
      </c>
      <c r="AB324">
        <v>1</v>
      </c>
      <c r="AC324">
        <v>1</v>
      </c>
      <c r="AD324">
        <v>4</v>
      </c>
      <c r="AE324">
        <v>3</v>
      </c>
      <c r="AF324">
        <v>1</v>
      </c>
      <c r="AG324">
        <v>3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5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5</v>
      </c>
      <c r="AT324">
        <v>4</v>
      </c>
      <c r="AU324">
        <v>3</v>
      </c>
      <c r="AV324">
        <v>3</v>
      </c>
      <c r="AW324">
        <v>2</v>
      </c>
      <c r="AX324">
        <v>1</v>
      </c>
      <c r="AY324">
        <v>1</v>
      </c>
      <c r="AZ324">
        <v>1</v>
      </c>
      <c r="BA324">
        <v>1</v>
      </c>
      <c r="BB324">
        <v>3</v>
      </c>
      <c r="BC324">
        <v>0</v>
      </c>
      <c r="BD324">
        <v>2</v>
      </c>
      <c r="BE324">
        <v>5</v>
      </c>
      <c r="BF324">
        <f t="shared" si="40"/>
        <v>157.48000000000002</v>
      </c>
      <c r="BH324">
        <v>0</v>
      </c>
      <c r="BI324">
        <v>0</v>
      </c>
      <c r="BJ324">
        <v>210</v>
      </c>
      <c r="BK324">
        <f t="shared" si="30"/>
        <v>95.34</v>
      </c>
    </row>
    <row r="325" spans="1:63">
      <c r="A325" s="1">
        <v>43679.546759259261</v>
      </c>
      <c r="B325" s="1">
        <v>43679.54960648148</v>
      </c>
      <c r="C325">
        <v>0</v>
      </c>
      <c r="D325">
        <v>100</v>
      </c>
      <c r="E325">
        <v>246</v>
      </c>
      <c r="F325">
        <v>1</v>
      </c>
      <c r="G325" s="1">
        <v>43679.549618055556</v>
      </c>
      <c r="H325" t="s">
        <v>397</v>
      </c>
      <c r="I325" t="s">
        <v>61</v>
      </c>
      <c r="J325" t="s">
        <v>62</v>
      </c>
      <c r="K325">
        <v>1</v>
      </c>
      <c r="M325">
        <v>18</v>
      </c>
      <c r="N325">
        <v>1</v>
      </c>
      <c r="O325">
        <v>4</v>
      </c>
      <c r="P325">
        <v>1</v>
      </c>
      <c r="Q325">
        <v>2</v>
      </c>
      <c r="S325">
        <v>4</v>
      </c>
      <c r="T325">
        <v>3</v>
      </c>
      <c r="U325">
        <v>5</v>
      </c>
      <c r="V325">
        <v>5</v>
      </c>
      <c r="W325">
        <v>5</v>
      </c>
      <c r="X325">
        <v>2</v>
      </c>
      <c r="Y325">
        <v>5</v>
      </c>
      <c r="Z325">
        <v>1</v>
      </c>
      <c r="AA325">
        <v>3</v>
      </c>
      <c r="AB325">
        <v>5</v>
      </c>
      <c r="AC325">
        <v>4</v>
      </c>
      <c r="AD325">
        <v>1</v>
      </c>
      <c r="AE325">
        <v>1</v>
      </c>
      <c r="AF325">
        <v>3</v>
      </c>
      <c r="AG325">
        <v>1</v>
      </c>
      <c r="AH325">
        <v>4</v>
      </c>
      <c r="AI325">
        <v>5</v>
      </c>
      <c r="AJ325">
        <v>1</v>
      </c>
      <c r="AK325">
        <v>1</v>
      </c>
      <c r="AL325">
        <v>1</v>
      </c>
      <c r="AM325">
        <v>4</v>
      </c>
      <c r="AN325">
        <v>1</v>
      </c>
      <c r="AO325">
        <v>1</v>
      </c>
      <c r="AP325">
        <v>1</v>
      </c>
      <c r="AQ325">
        <v>1</v>
      </c>
      <c r="AR325">
        <v>2</v>
      </c>
      <c r="AS325">
        <v>5</v>
      </c>
      <c r="AT325">
        <v>5</v>
      </c>
      <c r="AU325">
        <v>5</v>
      </c>
      <c r="AV325">
        <v>5</v>
      </c>
      <c r="AW325">
        <v>5</v>
      </c>
      <c r="AX325">
        <v>5</v>
      </c>
      <c r="AY325">
        <v>5</v>
      </c>
      <c r="AZ325">
        <v>5</v>
      </c>
      <c r="BA325">
        <v>5</v>
      </c>
      <c r="BB325">
        <v>5</v>
      </c>
      <c r="BC325">
        <v>0</v>
      </c>
      <c r="BD325">
        <v>2.5</v>
      </c>
      <c r="BE325">
        <v>5</v>
      </c>
      <c r="BF325">
        <f t="shared" si="40"/>
        <v>158.75</v>
      </c>
      <c r="BH325">
        <v>0</v>
      </c>
      <c r="BI325">
        <v>0</v>
      </c>
      <c r="BJ325">
        <v>105</v>
      </c>
      <c r="BK325">
        <f t="shared" si="30"/>
        <v>47.67</v>
      </c>
    </row>
    <row r="326" spans="1:63">
      <c r="A326" s="1">
        <v>43679.546388888892</v>
      </c>
      <c r="B326" s="1">
        <v>43679.550694444442</v>
      </c>
      <c r="C326">
        <v>0</v>
      </c>
      <c r="D326">
        <v>100</v>
      </c>
      <c r="E326">
        <v>371</v>
      </c>
      <c r="F326">
        <v>1</v>
      </c>
      <c r="G326" s="1">
        <v>43679.550694444442</v>
      </c>
      <c r="H326" t="s">
        <v>398</v>
      </c>
      <c r="I326" t="s">
        <v>61</v>
      </c>
      <c r="J326" t="s">
        <v>62</v>
      </c>
      <c r="K326">
        <v>1</v>
      </c>
      <c r="M326">
        <v>18</v>
      </c>
      <c r="N326">
        <v>1</v>
      </c>
      <c r="O326">
        <v>4</v>
      </c>
      <c r="P326">
        <v>1</v>
      </c>
      <c r="Q326">
        <v>4</v>
      </c>
      <c r="S326">
        <v>3</v>
      </c>
      <c r="T326">
        <v>3</v>
      </c>
      <c r="U326">
        <v>3</v>
      </c>
      <c r="V326">
        <v>4</v>
      </c>
      <c r="W326">
        <v>3</v>
      </c>
      <c r="X326">
        <v>3</v>
      </c>
      <c r="Y326">
        <v>2</v>
      </c>
      <c r="Z326">
        <v>5</v>
      </c>
      <c r="AA326">
        <v>3</v>
      </c>
      <c r="AB326">
        <v>1</v>
      </c>
      <c r="AC326">
        <v>3</v>
      </c>
      <c r="AD326">
        <v>2</v>
      </c>
      <c r="AE326">
        <v>1</v>
      </c>
      <c r="AF326">
        <v>3</v>
      </c>
      <c r="AG326">
        <v>1</v>
      </c>
      <c r="AH326">
        <v>3</v>
      </c>
      <c r="AI326">
        <v>2</v>
      </c>
      <c r="AJ326">
        <v>2</v>
      </c>
      <c r="AK326">
        <v>2</v>
      </c>
      <c r="AL326">
        <v>2</v>
      </c>
      <c r="AM326">
        <v>5</v>
      </c>
      <c r="AN326">
        <v>2</v>
      </c>
      <c r="AO326">
        <v>1</v>
      </c>
      <c r="AP326">
        <v>2</v>
      </c>
      <c r="AQ326">
        <v>2</v>
      </c>
      <c r="AR326">
        <v>2</v>
      </c>
      <c r="AS326">
        <v>4</v>
      </c>
      <c r="AT326">
        <v>4</v>
      </c>
      <c r="AU326">
        <v>4</v>
      </c>
      <c r="AV326">
        <v>4</v>
      </c>
      <c r="AW326">
        <v>5</v>
      </c>
      <c r="AX326">
        <v>5</v>
      </c>
      <c r="AY326">
        <v>4</v>
      </c>
      <c r="AZ326">
        <v>5</v>
      </c>
      <c r="BA326">
        <v>4</v>
      </c>
      <c r="BB326">
        <v>4</v>
      </c>
      <c r="BC326">
        <v>0</v>
      </c>
      <c r="BD326">
        <v>3</v>
      </c>
      <c r="BE326">
        <v>5</v>
      </c>
      <c r="BF326">
        <f t="shared" si="40"/>
        <v>160.02000000000001</v>
      </c>
      <c r="BH326">
        <v>0</v>
      </c>
      <c r="BI326">
        <v>0</v>
      </c>
      <c r="BJ326">
        <v>112</v>
      </c>
      <c r="BK326">
        <f t="shared" si="30"/>
        <v>50.847999999999999</v>
      </c>
    </row>
    <row r="327" spans="1:63">
      <c r="A327" s="1">
        <v>43679.547858796293</v>
      </c>
      <c r="B327" s="1">
        <v>43679.551631944443</v>
      </c>
      <c r="C327">
        <v>0</v>
      </c>
      <c r="D327">
        <v>100</v>
      </c>
      <c r="E327">
        <v>325</v>
      </c>
      <c r="F327">
        <v>1</v>
      </c>
      <c r="G327" s="1">
        <v>43679.551631944443</v>
      </c>
      <c r="H327" t="s">
        <v>399</v>
      </c>
      <c r="I327" t="s">
        <v>61</v>
      </c>
      <c r="J327" t="s">
        <v>62</v>
      </c>
      <c r="K327">
        <v>1</v>
      </c>
      <c r="M327">
        <v>20</v>
      </c>
      <c r="N327">
        <v>1</v>
      </c>
      <c r="O327">
        <v>4</v>
      </c>
      <c r="P327">
        <v>1</v>
      </c>
      <c r="Q327">
        <v>1</v>
      </c>
      <c r="S327">
        <v>3</v>
      </c>
      <c r="T327">
        <v>4</v>
      </c>
      <c r="U327">
        <v>4</v>
      </c>
      <c r="V327">
        <v>4</v>
      </c>
      <c r="W327">
        <v>5</v>
      </c>
      <c r="X327">
        <v>3</v>
      </c>
      <c r="Y327">
        <v>4</v>
      </c>
      <c r="Z327">
        <v>4</v>
      </c>
      <c r="AA327">
        <v>3</v>
      </c>
      <c r="AB327">
        <v>2</v>
      </c>
      <c r="AC327">
        <v>3</v>
      </c>
      <c r="AD327">
        <v>2</v>
      </c>
      <c r="AE327">
        <v>1</v>
      </c>
      <c r="AF327">
        <v>3</v>
      </c>
      <c r="AG327">
        <v>2</v>
      </c>
      <c r="AH327">
        <v>4</v>
      </c>
      <c r="AI327">
        <v>2</v>
      </c>
      <c r="AJ327">
        <v>2</v>
      </c>
      <c r="AK327">
        <v>1</v>
      </c>
      <c r="AL327">
        <v>2</v>
      </c>
      <c r="AM327">
        <v>4</v>
      </c>
      <c r="AN327">
        <v>2</v>
      </c>
      <c r="AO327">
        <v>1</v>
      </c>
      <c r="AP327">
        <v>2</v>
      </c>
      <c r="AQ327">
        <v>2</v>
      </c>
      <c r="AR327">
        <v>2</v>
      </c>
      <c r="AS327">
        <v>4</v>
      </c>
      <c r="AT327">
        <v>5</v>
      </c>
      <c r="AU327">
        <v>5</v>
      </c>
      <c r="AV327">
        <v>4</v>
      </c>
      <c r="AW327">
        <v>3</v>
      </c>
      <c r="AX327">
        <v>4</v>
      </c>
      <c r="AY327">
        <v>2</v>
      </c>
      <c r="AZ327">
        <v>3</v>
      </c>
      <c r="BA327">
        <v>3</v>
      </c>
      <c r="BB327">
        <v>4</v>
      </c>
      <c r="BC327">
        <v>0</v>
      </c>
      <c r="BD327">
        <v>4</v>
      </c>
      <c r="BE327">
        <v>5</v>
      </c>
      <c r="BF327">
        <f t="shared" si="40"/>
        <v>162.56</v>
      </c>
      <c r="BH327">
        <v>0</v>
      </c>
      <c r="BI327">
        <v>0</v>
      </c>
      <c r="BJ327">
        <v>126</v>
      </c>
      <c r="BK327">
        <f t="shared" ref="BK327:BK365" si="41">BJ327*0.454</f>
        <v>57.204000000000001</v>
      </c>
    </row>
    <row r="328" spans="1:63">
      <c r="A328" s="1">
        <v>43679.546099537038</v>
      </c>
      <c r="B328" s="1">
        <v>43679.551863425928</v>
      </c>
      <c r="C328">
        <v>0</v>
      </c>
      <c r="D328">
        <v>100</v>
      </c>
      <c r="E328">
        <v>497</v>
      </c>
      <c r="F328">
        <v>1</v>
      </c>
      <c r="G328" s="1">
        <v>43679.551874999997</v>
      </c>
      <c r="H328" t="s">
        <v>400</v>
      </c>
      <c r="I328" t="s">
        <v>61</v>
      </c>
      <c r="J328" t="s">
        <v>62</v>
      </c>
      <c r="K328">
        <v>1</v>
      </c>
      <c r="M328">
        <v>28</v>
      </c>
      <c r="N328">
        <v>1</v>
      </c>
      <c r="O328">
        <v>4</v>
      </c>
      <c r="P328">
        <v>1</v>
      </c>
      <c r="Q328">
        <v>3</v>
      </c>
      <c r="S328">
        <v>5</v>
      </c>
      <c r="T328">
        <v>3</v>
      </c>
      <c r="U328">
        <v>2</v>
      </c>
      <c r="V328">
        <v>2</v>
      </c>
      <c r="W328">
        <v>2</v>
      </c>
      <c r="X328">
        <v>2</v>
      </c>
      <c r="Y328">
        <v>1</v>
      </c>
      <c r="Z328">
        <v>3</v>
      </c>
      <c r="AA328">
        <v>1</v>
      </c>
      <c r="AB328">
        <v>3</v>
      </c>
      <c r="AC328">
        <v>3</v>
      </c>
      <c r="AD328">
        <v>1</v>
      </c>
      <c r="AE328">
        <v>1</v>
      </c>
      <c r="AF328">
        <v>4</v>
      </c>
      <c r="AG328">
        <v>1</v>
      </c>
      <c r="AH328">
        <v>4</v>
      </c>
      <c r="AI328">
        <v>4</v>
      </c>
      <c r="AJ328">
        <v>2</v>
      </c>
      <c r="AK328">
        <v>2</v>
      </c>
      <c r="AL328">
        <v>2</v>
      </c>
      <c r="AM328">
        <v>3</v>
      </c>
      <c r="AN328">
        <v>2</v>
      </c>
      <c r="AO328">
        <v>1</v>
      </c>
      <c r="AP328">
        <v>1</v>
      </c>
      <c r="AQ328">
        <v>2</v>
      </c>
      <c r="AR328">
        <v>2</v>
      </c>
      <c r="AS328">
        <v>4</v>
      </c>
      <c r="AT328">
        <v>4</v>
      </c>
      <c r="AU328">
        <v>5</v>
      </c>
      <c r="AV328">
        <v>5</v>
      </c>
      <c r="AW328">
        <v>4</v>
      </c>
      <c r="AX328">
        <v>5</v>
      </c>
      <c r="AY328">
        <v>5</v>
      </c>
      <c r="AZ328">
        <v>5</v>
      </c>
      <c r="BA328">
        <v>4</v>
      </c>
      <c r="BB328">
        <v>5</v>
      </c>
      <c r="BC328">
        <v>0</v>
      </c>
      <c r="BD328">
        <v>0</v>
      </c>
      <c r="BE328">
        <v>5</v>
      </c>
      <c r="BF328">
        <f t="shared" si="40"/>
        <v>152.4</v>
      </c>
      <c r="BH328">
        <v>0</v>
      </c>
      <c r="BI328">
        <v>0</v>
      </c>
      <c r="BJ328">
        <v>260</v>
      </c>
      <c r="BK328">
        <f t="shared" si="41"/>
        <v>118.04</v>
      </c>
    </row>
    <row r="329" spans="1:63">
      <c r="A329" s="1">
        <v>43679.548518518517</v>
      </c>
      <c r="B329" s="1">
        <v>43679.554201388892</v>
      </c>
      <c r="C329">
        <v>0</v>
      </c>
      <c r="D329">
        <v>100</v>
      </c>
      <c r="E329">
        <v>491</v>
      </c>
      <c r="F329">
        <v>1</v>
      </c>
      <c r="G329" s="1">
        <v>43679.554212962961</v>
      </c>
      <c r="H329" t="s">
        <v>401</v>
      </c>
      <c r="I329" t="s">
        <v>61</v>
      </c>
      <c r="J329" t="s">
        <v>62</v>
      </c>
      <c r="K329">
        <v>1</v>
      </c>
      <c r="M329">
        <v>18</v>
      </c>
      <c r="N329">
        <v>1</v>
      </c>
      <c r="O329">
        <v>4</v>
      </c>
      <c r="P329">
        <v>1</v>
      </c>
      <c r="Q329">
        <v>3</v>
      </c>
      <c r="S329">
        <v>4</v>
      </c>
      <c r="T329">
        <v>4</v>
      </c>
      <c r="U329">
        <v>3</v>
      </c>
      <c r="V329">
        <v>3</v>
      </c>
      <c r="W329">
        <v>1</v>
      </c>
      <c r="X329">
        <v>2</v>
      </c>
      <c r="Y329">
        <v>3</v>
      </c>
      <c r="Z329">
        <v>4</v>
      </c>
      <c r="AA329">
        <v>3</v>
      </c>
      <c r="AB329">
        <v>2</v>
      </c>
      <c r="AC329">
        <v>5</v>
      </c>
      <c r="AD329">
        <v>1</v>
      </c>
      <c r="AE329">
        <v>1</v>
      </c>
      <c r="AF329">
        <v>2</v>
      </c>
      <c r="AG329">
        <v>2</v>
      </c>
      <c r="AH329">
        <v>3</v>
      </c>
      <c r="AI329">
        <v>5</v>
      </c>
      <c r="AJ329">
        <v>2</v>
      </c>
      <c r="AK329">
        <v>2</v>
      </c>
      <c r="AL329">
        <v>1</v>
      </c>
      <c r="AM329">
        <v>4</v>
      </c>
      <c r="AN329">
        <v>3</v>
      </c>
      <c r="AO329">
        <v>4</v>
      </c>
      <c r="AP329">
        <v>2</v>
      </c>
      <c r="AQ329">
        <v>2</v>
      </c>
      <c r="AR329">
        <v>4</v>
      </c>
      <c r="AS329">
        <v>5</v>
      </c>
      <c r="AT329">
        <v>5</v>
      </c>
      <c r="AU329">
        <v>5</v>
      </c>
      <c r="AV329">
        <v>5</v>
      </c>
      <c r="AW329">
        <v>4</v>
      </c>
      <c r="AX329">
        <v>5</v>
      </c>
      <c r="AY329">
        <v>5</v>
      </c>
      <c r="AZ329">
        <v>5</v>
      </c>
      <c r="BA329">
        <v>5</v>
      </c>
      <c r="BB329">
        <v>5</v>
      </c>
      <c r="BC329">
        <v>0</v>
      </c>
      <c r="BD329">
        <v>0</v>
      </c>
      <c r="BE329">
        <v>5</v>
      </c>
      <c r="BF329">
        <f t="shared" si="40"/>
        <v>152.4</v>
      </c>
      <c r="BH329">
        <v>0</v>
      </c>
      <c r="BI329">
        <v>0</v>
      </c>
      <c r="BJ329">
        <v>154</v>
      </c>
      <c r="BK329">
        <f t="shared" si="41"/>
        <v>69.915999999999997</v>
      </c>
    </row>
    <row r="330" spans="1:63">
      <c r="A330" s="1">
        <v>43679.55159722222</v>
      </c>
      <c r="B330" s="1">
        <v>43679.555497685185</v>
      </c>
      <c r="C330">
        <v>0</v>
      </c>
      <c r="D330">
        <v>100</v>
      </c>
      <c r="E330">
        <v>337</v>
      </c>
      <c r="F330">
        <v>1</v>
      </c>
      <c r="G330" s="1">
        <v>43679.555509259262</v>
      </c>
      <c r="H330" t="s">
        <v>402</v>
      </c>
      <c r="I330" t="s">
        <v>61</v>
      </c>
      <c r="J330" t="s">
        <v>62</v>
      </c>
      <c r="K330">
        <v>1</v>
      </c>
      <c r="M330">
        <v>26</v>
      </c>
      <c r="N330">
        <v>1</v>
      </c>
      <c r="O330">
        <v>4</v>
      </c>
      <c r="P330">
        <v>1</v>
      </c>
      <c r="Q330">
        <v>4</v>
      </c>
      <c r="S330">
        <v>4</v>
      </c>
      <c r="T330">
        <v>2</v>
      </c>
      <c r="U330">
        <v>2</v>
      </c>
      <c r="V330">
        <v>2</v>
      </c>
      <c r="W330">
        <v>3</v>
      </c>
      <c r="X330">
        <v>1</v>
      </c>
      <c r="Y330">
        <v>1</v>
      </c>
      <c r="Z330">
        <v>1</v>
      </c>
      <c r="AA330">
        <v>1</v>
      </c>
      <c r="AB330">
        <v>3</v>
      </c>
      <c r="AC330">
        <v>3</v>
      </c>
      <c r="AD330">
        <v>2</v>
      </c>
      <c r="AE330">
        <v>1</v>
      </c>
      <c r="AF330">
        <v>3</v>
      </c>
      <c r="AG330">
        <v>1</v>
      </c>
      <c r="AH330">
        <v>3</v>
      </c>
      <c r="AI330">
        <v>4</v>
      </c>
      <c r="AJ330">
        <v>2</v>
      </c>
      <c r="AK330">
        <v>2</v>
      </c>
      <c r="AL330">
        <v>1</v>
      </c>
      <c r="AM330">
        <v>3</v>
      </c>
      <c r="AN330">
        <v>2</v>
      </c>
      <c r="AO330">
        <v>2</v>
      </c>
      <c r="AP330">
        <v>2</v>
      </c>
      <c r="AQ330">
        <v>2</v>
      </c>
      <c r="AR330">
        <v>2</v>
      </c>
      <c r="AS330">
        <v>2</v>
      </c>
      <c r="AT330">
        <v>5</v>
      </c>
      <c r="AU330">
        <v>4</v>
      </c>
      <c r="AV330">
        <v>5</v>
      </c>
      <c r="AW330">
        <v>4</v>
      </c>
      <c r="AX330">
        <v>5</v>
      </c>
      <c r="AY330">
        <v>4</v>
      </c>
      <c r="AZ330">
        <v>5</v>
      </c>
      <c r="BA330">
        <v>4</v>
      </c>
      <c r="BB330">
        <v>3</v>
      </c>
      <c r="BC330">
        <v>0</v>
      </c>
      <c r="BD330">
        <v>4</v>
      </c>
      <c r="BE330">
        <v>5</v>
      </c>
      <c r="BF330">
        <f t="shared" si="40"/>
        <v>162.56</v>
      </c>
      <c r="BH330">
        <v>0</v>
      </c>
      <c r="BI330">
        <v>0</v>
      </c>
      <c r="BJ330">
        <v>104</v>
      </c>
      <c r="BK330">
        <f t="shared" si="41"/>
        <v>47.216000000000001</v>
      </c>
    </row>
    <row r="331" spans="1:63">
      <c r="A331" s="1">
        <v>43679.552986111114</v>
      </c>
      <c r="B331" s="1">
        <v>43679.555949074071</v>
      </c>
      <c r="C331">
        <v>0</v>
      </c>
      <c r="D331">
        <v>100</v>
      </c>
      <c r="E331">
        <v>256</v>
      </c>
      <c r="F331">
        <v>1</v>
      </c>
      <c r="G331" s="1">
        <v>43679.555960648147</v>
      </c>
      <c r="H331" t="s">
        <v>403</v>
      </c>
      <c r="I331" t="s">
        <v>61</v>
      </c>
      <c r="J331" t="s">
        <v>62</v>
      </c>
      <c r="K331">
        <v>1</v>
      </c>
      <c r="M331">
        <v>25</v>
      </c>
      <c r="N331">
        <v>1</v>
      </c>
      <c r="O331">
        <v>4</v>
      </c>
      <c r="P331">
        <v>1</v>
      </c>
      <c r="Q331">
        <v>1</v>
      </c>
      <c r="S331">
        <v>4</v>
      </c>
      <c r="T331">
        <v>1</v>
      </c>
      <c r="U331">
        <v>1</v>
      </c>
      <c r="V331">
        <v>2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4</v>
      </c>
      <c r="AC331">
        <v>4</v>
      </c>
      <c r="AD331">
        <v>1</v>
      </c>
      <c r="AE331">
        <v>1</v>
      </c>
      <c r="AF331">
        <v>4</v>
      </c>
      <c r="AG331">
        <v>1</v>
      </c>
      <c r="AH331">
        <v>4</v>
      </c>
      <c r="AI331">
        <v>4</v>
      </c>
      <c r="AJ331">
        <v>4</v>
      </c>
      <c r="AK331">
        <v>4</v>
      </c>
      <c r="AL331">
        <v>4</v>
      </c>
      <c r="AM331">
        <v>1</v>
      </c>
      <c r="AN331">
        <v>4</v>
      </c>
      <c r="AO331">
        <v>1</v>
      </c>
      <c r="AP331">
        <v>4</v>
      </c>
      <c r="AQ331">
        <v>4</v>
      </c>
      <c r="AR331">
        <v>4</v>
      </c>
      <c r="AS331">
        <v>2</v>
      </c>
      <c r="AT331">
        <v>5</v>
      </c>
      <c r="AU331">
        <v>5</v>
      </c>
      <c r="AV331">
        <v>5</v>
      </c>
      <c r="AW331">
        <v>4</v>
      </c>
      <c r="AX331">
        <v>5</v>
      </c>
      <c r="AY331">
        <v>4</v>
      </c>
      <c r="AZ331">
        <v>5</v>
      </c>
      <c r="BA331">
        <v>5</v>
      </c>
      <c r="BB331">
        <v>4</v>
      </c>
      <c r="BC331">
        <v>0</v>
      </c>
      <c r="BD331">
        <v>4</v>
      </c>
      <c r="BE331">
        <v>5</v>
      </c>
      <c r="BF331">
        <f t="shared" si="40"/>
        <v>162.56</v>
      </c>
      <c r="BH331">
        <v>0</v>
      </c>
      <c r="BI331">
        <v>0</v>
      </c>
      <c r="BJ331">
        <v>120</v>
      </c>
      <c r="BK331">
        <f t="shared" si="41"/>
        <v>54.480000000000004</v>
      </c>
    </row>
    <row r="332" spans="1:63">
      <c r="A332" s="1">
        <v>43679.552465277775</v>
      </c>
      <c r="B332" s="1">
        <v>43679.556423611109</v>
      </c>
      <c r="C332">
        <v>0</v>
      </c>
      <c r="D332">
        <v>100</v>
      </c>
      <c r="E332">
        <v>341</v>
      </c>
      <c r="F332">
        <v>1</v>
      </c>
      <c r="G332" s="1">
        <v>43679.556423611109</v>
      </c>
      <c r="H332" t="s">
        <v>404</v>
      </c>
      <c r="I332" t="s">
        <v>61</v>
      </c>
      <c r="J332" t="s">
        <v>62</v>
      </c>
      <c r="K332">
        <v>1</v>
      </c>
      <c r="M332">
        <v>38</v>
      </c>
      <c r="N332">
        <v>1</v>
      </c>
      <c r="O332">
        <v>4</v>
      </c>
      <c r="P332">
        <v>1</v>
      </c>
      <c r="Q332">
        <v>1</v>
      </c>
      <c r="S332">
        <v>2</v>
      </c>
      <c r="T332">
        <v>5</v>
      </c>
      <c r="U332">
        <v>5</v>
      </c>
      <c r="V332">
        <v>5</v>
      </c>
      <c r="W332">
        <v>5</v>
      </c>
      <c r="X332">
        <v>5</v>
      </c>
      <c r="Y332">
        <v>5</v>
      </c>
      <c r="Z332">
        <v>5</v>
      </c>
      <c r="AA332">
        <v>5</v>
      </c>
      <c r="AB332">
        <v>1</v>
      </c>
      <c r="AC332">
        <v>1</v>
      </c>
      <c r="AD332">
        <v>5</v>
      </c>
      <c r="AE332">
        <v>5</v>
      </c>
      <c r="AF332">
        <v>1</v>
      </c>
      <c r="AG332">
        <v>5</v>
      </c>
      <c r="AH332">
        <v>1</v>
      </c>
      <c r="AI332">
        <v>5</v>
      </c>
      <c r="AJ332">
        <v>2</v>
      </c>
      <c r="AK332">
        <v>2</v>
      </c>
      <c r="AL332">
        <v>3</v>
      </c>
      <c r="AM332">
        <v>4</v>
      </c>
      <c r="AN332">
        <v>2</v>
      </c>
      <c r="AO332">
        <v>4</v>
      </c>
      <c r="AP332">
        <v>2</v>
      </c>
      <c r="AQ332">
        <v>2</v>
      </c>
      <c r="AR332">
        <v>2</v>
      </c>
      <c r="AS332">
        <v>4</v>
      </c>
      <c r="AT332">
        <v>3</v>
      </c>
      <c r="AU332">
        <v>3</v>
      </c>
      <c r="AV332">
        <v>5</v>
      </c>
      <c r="AW332">
        <v>5</v>
      </c>
      <c r="AX332">
        <v>4</v>
      </c>
      <c r="AY332">
        <v>5</v>
      </c>
      <c r="AZ332">
        <v>4</v>
      </c>
      <c r="BA332">
        <v>5</v>
      </c>
      <c r="BB332">
        <v>5</v>
      </c>
      <c r="BC332">
        <v>0</v>
      </c>
      <c r="BD332">
        <v>6</v>
      </c>
      <c r="BE332">
        <v>5</v>
      </c>
      <c r="BF332">
        <f t="shared" si="40"/>
        <v>167.64000000000001</v>
      </c>
      <c r="BH332">
        <v>0</v>
      </c>
      <c r="BI332">
        <v>0</v>
      </c>
      <c r="BJ332">
        <v>281</v>
      </c>
      <c r="BK332">
        <f t="shared" si="41"/>
        <v>127.574</v>
      </c>
    </row>
    <row r="333" spans="1:63">
      <c r="A333" s="1">
        <v>43679.551828703705</v>
      </c>
      <c r="B333" s="1">
        <v>43679.557129629633</v>
      </c>
      <c r="C333">
        <v>0</v>
      </c>
      <c r="D333">
        <v>100</v>
      </c>
      <c r="E333">
        <v>457</v>
      </c>
      <c r="F333">
        <v>1</v>
      </c>
      <c r="G333" s="1">
        <v>43679.557129629633</v>
      </c>
      <c r="H333" t="s">
        <v>405</v>
      </c>
      <c r="I333" t="s">
        <v>61</v>
      </c>
      <c r="J333" t="s">
        <v>62</v>
      </c>
      <c r="K333">
        <v>1</v>
      </c>
      <c r="M333">
        <v>19</v>
      </c>
      <c r="N333">
        <v>1</v>
      </c>
      <c r="O333">
        <v>4</v>
      </c>
      <c r="P333">
        <v>1</v>
      </c>
      <c r="Q333">
        <v>4</v>
      </c>
      <c r="S333">
        <v>3</v>
      </c>
      <c r="T333">
        <v>4</v>
      </c>
      <c r="U333">
        <v>4</v>
      </c>
      <c r="V333">
        <v>5</v>
      </c>
      <c r="W333">
        <v>3</v>
      </c>
      <c r="X333">
        <v>3</v>
      </c>
      <c r="Y333">
        <v>5</v>
      </c>
      <c r="Z333">
        <v>5</v>
      </c>
      <c r="AA333">
        <v>5</v>
      </c>
      <c r="AB333">
        <v>2</v>
      </c>
      <c r="AC333">
        <v>5</v>
      </c>
      <c r="AD333">
        <v>3</v>
      </c>
      <c r="AE333">
        <v>1</v>
      </c>
      <c r="AF333">
        <v>2</v>
      </c>
      <c r="AG333">
        <v>1</v>
      </c>
      <c r="AH333">
        <v>2</v>
      </c>
      <c r="AI333">
        <v>2</v>
      </c>
      <c r="AJ333">
        <v>2</v>
      </c>
      <c r="AK333">
        <v>2</v>
      </c>
      <c r="AL333">
        <v>2</v>
      </c>
      <c r="AM333">
        <v>4</v>
      </c>
      <c r="AN333">
        <v>2</v>
      </c>
      <c r="AO333">
        <v>2</v>
      </c>
      <c r="AP333">
        <v>1</v>
      </c>
      <c r="AQ333">
        <v>2</v>
      </c>
      <c r="AR333">
        <v>2</v>
      </c>
      <c r="AS333">
        <v>5</v>
      </c>
      <c r="AT333">
        <v>4</v>
      </c>
      <c r="AU333">
        <v>5</v>
      </c>
      <c r="AV333">
        <v>4</v>
      </c>
      <c r="AW333">
        <v>4</v>
      </c>
      <c r="AX333">
        <v>3</v>
      </c>
      <c r="AY333">
        <v>3</v>
      </c>
      <c r="AZ333">
        <v>4</v>
      </c>
      <c r="BA333">
        <v>3</v>
      </c>
      <c r="BB333">
        <v>3</v>
      </c>
      <c r="BC333">
        <v>0</v>
      </c>
      <c r="BD333">
        <v>63</v>
      </c>
      <c r="BE333">
        <v>0</v>
      </c>
      <c r="BF333">
        <f t="shared" ref="BF333" si="42">BD333*2.54</f>
        <v>160.02000000000001</v>
      </c>
      <c r="BH333">
        <v>0</v>
      </c>
      <c r="BI333">
        <v>0</v>
      </c>
      <c r="BJ333">
        <v>140</v>
      </c>
      <c r="BK333">
        <f t="shared" si="41"/>
        <v>63.56</v>
      </c>
    </row>
    <row r="334" spans="1:63">
      <c r="A334" s="1">
        <v>43679.555289351854</v>
      </c>
      <c r="B334" s="1">
        <v>43679.558749999997</v>
      </c>
      <c r="C334">
        <v>0</v>
      </c>
      <c r="D334">
        <v>100</v>
      </c>
      <c r="E334">
        <v>299</v>
      </c>
      <c r="F334">
        <v>1</v>
      </c>
      <c r="G334" s="1">
        <v>43679.558761574073</v>
      </c>
      <c r="H334" t="s">
        <v>406</v>
      </c>
      <c r="I334" t="s">
        <v>61</v>
      </c>
      <c r="J334" t="s">
        <v>62</v>
      </c>
      <c r="K334">
        <v>1</v>
      </c>
      <c r="M334">
        <v>26</v>
      </c>
      <c r="N334">
        <v>1</v>
      </c>
      <c r="O334">
        <v>4</v>
      </c>
      <c r="P334">
        <v>1</v>
      </c>
      <c r="Q334">
        <v>1</v>
      </c>
      <c r="S334">
        <v>3</v>
      </c>
      <c r="T334">
        <v>4</v>
      </c>
      <c r="U334">
        <v>4</v>
      </c>
      <c r="V334">
        <v>3</v>
      </c>
      <c r="W334">
        <v>4</v>
      </c>
      <c r="X334">
        <v>4</v>
      </c>
      <c r="Y334">
        <v>3</v>
      </c>
      <c r="Z334">
        <v>4</v>
      </c>
      <c r="AA334">
        <v>4</v>
      </c>
      <c r="AB334">
        <v>2</v>
      </c>
      <c r="AC334">
        <v>4</v>
      </c>
      <c r="AD334">
        <v>3</v>
      </c>
      <c r="AE334">
        <v>3</v>
      </c>
      <c r="AF334">
        <v>2</v>
      </c>
      <c r="AG334">
        <v>3</v>
      </c>
      <c r="AH334">
        <v>2</v>
      </c>
      <c r="AI334">
        <v>2</v>
      </c>
      <c r="AJ334">
        <v>2</v>
      </c>
      <c r="AK334">
        <v>3</v>
      </c>
      <c r="AL334">
        <v>1</v>
      </c>
      <c r="AM334">
        <v>4</v>
      </c>
      <c r="AN334">
        <v>2</v>
      </c>
      <c r="AO334">
        <v>2</v>
      </c>
      <c r="AP334">
        <v>3</v>
      </c>
      <c r="AQ334">
        <v>3</v>
      </c>
      <c r="AR334">
        <v>4</v>
      </c>
      <c r="AS334">
        <v>4</v>
      </c>
      <c r="AT334">
        <v>4</v>
      </c>
      <c r="AU334">
        <v>3</v>
      </c>
      <c r="AV334">
        <v>4</v>
      </c>
      <c r="AW334">
        <v>3</v>
      </c>
      <c r="AX334">
        <v>2</v>
      </c>
      <c r="AY334">
        <v>2</v>
      </c>
      <c r="AZ334">
        <v>3</v>
      </c>
      <c r="BA334">
        <v>2</v>
      </c>
      <c r="BB334">
        <v>3</v>
      </c>
      <c r="BC334">
        <v>0</v>
      </c>
      <c r="BD334">
        <v>6</v>
      </c>
      <c r="BE334">
        <v>5</v>
      </c>
      <c r="BF334">
        <f t="shared" si="40"/>
        <v>167.64000000000001</v>
      </c>
      <c r="BH334">
        <v>0</v>
      </c>
      <c r="BI334">
        <v>0</v>
      </c>
      <c r="BJ334">
        <v>190</v>
      </c>
      <c r="BK334">
        <f t="shared" si="41"/>
        <v>86.26</v>
      </c>
    </row>
    <row r="335" spans="1:63">
      <c r="A335" s="1">
        <v>43679.55363425926</v>
      </c>
      <c r="B335" s="1">
        <v>43679.559479166666</v>
      </c>
      <c r="C335">
        <v>0</v>
      </c>
      <c r="D335">
        <v>100</v>
      </c>
      <c r="E335">
        <v>504</v>
      </c>
      <c r="F335">
        <v>1</v>
      </c>
      <c r="G335" s="1">
        <v>43679.559490740743</v>
      </c>
      <c r="H335" t="s">
        <v>407</v>
      </c>
      <c r="I335" t="s">
        <v>61</v>
      </c>
      <c r="J335" t="s">
        <v>62</v>
      </c>
      <c r="K335">
        <v>1</v>
      </c>
      <c r="M335">
        <v>23</v>
      </c>
      <c r="N335">
        <v>1</v>
      </c>
      <c r="O335">
        <v>4</v>
      </c>
      <c r="P335">
        <v>1</v>
      </c>
      <c r="Q335">
        <v>1</v>
      </c>
      <c r="S335">
        <v>2</v>
      </c>
      <c r="T335">
        <v>2</v>
      </c>
      <c r="U335">
        <v>2</v>
      </c>
      <c r="V335">
        <v>4</v>
      </c>
      <c r="W335">
        <v>3</v>
      </c>
      <c r="X335">
        <v>3</v>
      </c>
      <c r="Y335">
        <v>2</v>
      </c>
      <c r="Z335">
        <v>5</v>
      </c>
      <c r="AA335">
        <v>2</v>
      </c>
      <c r="AB335">
        <v>1</v>
      </c>
      <c r="AC335">
        <v>1</v>
      </c>
      <c r="AD335">
        <v>5</v>
      </c>
      <c r="AE335">
        <v>3</v>
      </c>
      <c r="AF335">
        <v>4</v>
      </c>
      <c r="AG335">
        <v>3</v>
      </c>
      <c r="AH335">
        <v>1</v>
      </c>
      <c r="AI335">
        <v>4</v>
      </c>
      <c r="AJ335">
        <v>1</v>
      </c>
      <c r="AK335">
        <v>1</v>
      </c>
      <c r="AL335">
        <v>1</v>
      </c>
      <c r="AM335">
        <v>5</v>
      </c>
      <c r="AN335">
        <v>1</v>
      </c>
      <c r="AO335">
        <v>2</v>
      </c>
      <c r="AP335">
        <v>2</v>
      </c>
      <c r="AQ335">
        <v>2</v>
      </c>
      <c r="AR335">
        <v>2</v>
      </c>
      <c r="AS335">
        <v>5</v>
      </c>
      <c r="AT335">
        <v>5</v>
      </c>
      <c r="AU335">
        <v>1</v>
      </c>
      <c r="AV335">
        <v>5</v>
      </c>
      <c r="AW335">
        <v>5</v>
      </c>
      <c r="AX335">
        <v>5</v>
      </c>
      <c r="AY335">
        <v>5</v>
      </c>
      <c r="AZ335">
        <v>5</v>
      </c>
      <c r="BA335">
        <v>5</v>
      </c>
      <c r="BB335">
        <v>5</v>
      </c>
      <c r="BC335">
        <v>0</v>
      </c>
      <c r="BD335">
        <v>0</v>
      </c>
      <c r="BE335">
        <v>6</v>
      </c>
      <c r="BF335">
        <f t="shared" si="40"/>
        <v>182.88</v>
      </c>
      <c r="BH335">
        <v>0</v>
      </c>
      <c r="BI335">
        <v>0</v>
      </c>
      <c r="BJ335">
        <v>190</v>
      </c>
      <c r="BK335">
        <f t="shared" si="41"/>
        <v>86.26</v>
      </c>
    </row>
    <row r="336" spans="1:63">
      <c r="A336" s="1">
        <v>43679.558333333334</v>
      </c>
      <c r="B336" s="1">
        <v>43679.561122685183</v>
      </c>
      <c r="C336">
        <v>0</v>
      </c>
      <c r="D336">
        <v>100</v>
      </c>
      <c r="E336">
        <v>240</v>
      </c>
      <c r="F336">
        <v>1</v>
      </c>
      <c r="G336" s="1">
        <v>43679.56113425926</v>
      </c>
      <c r="H336" t="s">
        <v>408</v>
      </c>
      <c r="I336" t="s">
        <v>61</v>
      </c>
      <c r="J336" t="s">
        <v>62</v>
      </c>
      <c r="K336">
        <v>1</v>
      </c>
      <c r="M336">
        <v>32</v>
      </c>
      <c r="N336">
        <v>1</v>
      </c>
      <c r="O336">
        <v>4</v>
      </c>
      <c r="P336">
        <v>1</v>
      </c>
      <c r="Q336">
        <v>1</v>
      </c>
      <c r="S336">
        <v>2</v>
      </c>
      <c r="T336">
        <v>4</v>
      </c>
      <c r="U336">
        <v>4</v>
      </c>
      <c r="V336">
        <v>4</v>
      </c>
      <c r="W336">
        <v>3</v>
      </c>
      <c r="X336">
        <v>3</v>
      </c>
      <c r="Y336">
        <v>3</v>
      </c>
      <c r="Z336">
        <v>5</v>
      </c>
      <c r="AA336">
        <v>5</v>
      </c>
      <c r="AB336">
        <v>1</v>
      </c>
      <c r="AC336">
        <v>3</v>
      </c>
      <c r="AD336">
        <v>3</v>
      </c>
      <c r="AE336">
        <v>3</v>
      </c>
      <c r="AF336">
        <v>2</v>
      </c>
      <c r="AG336">
        <v>3</v>
      </c>
      <c r="AH336">
        <v>2</v>
      </c>
      <c r="AI336">
        <v>2</v>
      </c>
      <c r="AJ336">
        <v>2</v>
      </c>
      <c r="AK336">
        <v>2</v>
      </c>
      <c r="AL336">
        <v>2</v>
      </c>
      <c r="AM336">
        <v>2</v>
      </c>
      <c r="AN336">
        <v>2</v>
      </c>
      <c r="AO336">
        <v>2</v>
      </c>
      <c r="AP336">
        <v>2</v>
      </c>
      <c r="AQ336">
        <v>3</v>
      </c>
      <c r="AR336">
        <v>3</v>
      </c>
      <c r="AS336">
        <v>4</v>
      </c>
      <c r="AT336">
        <v>3</v>
      </c>
      <c r="AU336">
        <v>3</v>
      </c>
      <c r="AV336">
        <v>3</v>
      </c>
      <c r="AW336">
        <v>3</v>
      </c>
      <c r="AX336">
        <v>2</v>
      </c>
      <c r="AY336">
        <v>2</v>
      </c>
      <c r="AZ336">
        <v>4</v>
      </c>
      <c r="BA336">
        <v>3</v>
      </c>
      <c r="BB336">
        <v>4</v>
      </c>
      <c r="BC336">
        <v>0</v>
      </c>
      <c r="BD336">
        <v>5</v>
      </c>
      <c r="BE336">
        <v>6</v>
      </c>
      <c r="BF336">
        <f>(30.48*BD336)+(2.54*BE336)</f>
        <v>167.64000000000001</v>
      </c>
      <c r="BH336">
        <v>0</v>
      </c>
      <c r="BI336">
        <v>0</v>
      </c>
      <c r="BJ336">
        <v>205</v>
      </c>
      <c r="BK336">
        <f t="shared" si="41"/>
        <v>93.070000000000007</v>
      </c>
    </row>
    <row r="337" spans="1:63">
      <c r="A337" s="1">
        <v>43679.561099537037</v>
      </c>
      <c r="B337" s="1">
        <v>43679.564837962964</v>
      </c>
      <c r="C337">
        <v>0</v>
      </c>
      <c r="D337">
        <v>100</v>
      </c>
      <c r="E337">
        <v>323</v>
      </c>
      <c r="F337">
        <v>1</v>
      </c>
      <c r="G337" s="1">
        <v>43679.564849537041</v>
      </c>
      <c r="H337" t="s">
        <v>409</v>
      </c>
      <c r="I337" t="s">
        <v>61</v>
      </c>
      <c r="J337" t="s">
        <v>62</v>
      </c>
      <c r="K337">
        <v>1</v>
      </c>
      <c r="M337">
        <v>18</v>
      </c>
      <c r="N337">
        <v>1</v>
      </c>
      <c r="O337">
        <v>4</v>
      </c>
      <c r="P337">
        <v>1</v>
      </c>
      <c r="Q337">
        <v>1</v>
      </c>
      <c r="S337">
        <v>5</v>
      </c>
      <c r="T337">
        <v>3</v>
      </c>
      <c r="U337">
        <v>3</v>
      </c>
      <c r="V337">
        <v>4</v>
      </c>
      <c r="W337">
        <v>4</v>
      </c>
      <c r="X337">
        <v>3</v>
      </c>
      <c r="Y337">
        <v>1</v>
      </c>
      <c r="Z337">
        <v>3</v>
      </c>
      <c r="AA337">
        <v>3</v>
      </c>
      <c r="AB337">
        <v>1</v>
      </c>
      <c r="AC337">
        <v>4</v>
      </c>
      <c r="AD337">
        <v>1</v>
      </c>
      <c r="AE337">
        <v>1</v>
      </c>
      <c r="AF337">
        <v>2</v>
      </c>
      <c r="AG337">
        <v>1</v>
      </c>
      <c r="AH337">
        <v>5</v>
      </c>
      <c r="AI337">
        <v>3</v>
      </c>
      <c r="AJ337">
        <v>2</v>
      </c>
      <c r="AK337">
        <v>2</v>
      </c>
      <c r="AL337">
        <v>4</v>
      </c>
      <c r="AM337">
        <v>3</v>
      </c>
      <c r="AN337">
        <v>4</v>
      </c>
      <c r="AO337">
        <v>1</v>
      </c>
      <c r="AP337">
        <v>5</v>
      </c>
      <c r="AQ337">
        <v>2</v>
      </c>
      <c r="AR337">
        <v>4</v>
      </c>
      <c r="AS337">
        <v>3</v>
      </c>
      <c r="AT337">
        <v>5</v>
      </c>
      <c r="AU337">
        <v>3</v>
      </c>
      <c r="AV337">
        <v>5</v>
      </c>
      <c r="AW337">
        <v>5</v>
      </c>
      <c r="AX337">
        <v>5</v>
      </c>
      <c r="AY337">
        <v>5</v>
      </c>
      <c r="AZ337">
        <v>5</v>
      </c>
      <c r="BA337">
        <v>5</v>
      </c>
      <c r="BB337">
        <v>5</v>
      </c>
      <c r="BC337">
        <v>0</v>
      </c>
      <c r="BD337">
        <v>5</v>
      </c>
      <c r="BE337">
        <v>5</v>
      </c>
      <c r="BF337">
        <f t="shared" si="40"/>
        <v>165.1</v>
      </c>
      <c r="BH337">
        <v>0</v>
      </c>
      <c r="BI337">
        <v>0</v>
      </c>
      <c r="BJ337">
        <v>170</v>
      </c>
      <c r="BK337">
        <f t="shared" si="41"/>
        <v>77.180000000000007</v>
      </c>
    </row>
    <row r="338" spans="1:63">
      <c r="A338" s="1">
        <v>43679.556875000002</v>
      </c>
      <c r="B338" s="1">
        <v>43679.565081018518</v>
      </c>
      <c r="C338">
        <v>0</v>
      </c>
      <c r="D338">
        <v>100</v>
      </c>
      <c r="E338">
        <v>708</v>
      </c>
      <c r="F338">
        <v>1</v>
      </c>
      <c r="G338" s="1">
        <v>43679.565081018518</v>
      </c>
      <c r="H338" t="s">
        <v>410</v>
      </c>
      <c r="I338" t="s">
        <v>61</v>
      </c>
      <c r="J338" t="s">
        <v>62</v>
      </c>
      <c r="K338">
        <v>1</v>
      </c>
      <c r="M338">
        <v>24</v>
      </c>
      <c r="N338">
        <v>1</v>
      </c>
      <c r="O338">
        <v>4</v>
      </c>
      <c r="P338">
        <v>1</v>
      </c>
      <c r="Q338">
        <v>2</v>
      </c>
      <c r="S338">
        <v>3</v>
      </c>
      <c r="T338">
        <v>4</v>
      </c>
      <c r="U338">
        <v>5</v>
      </c>
      <c r="V338">
        <v>5</v>
      </c>
      <c r="W338">
        <v>5</v>
      </c>
      <c r="X338">
        <v>4</v>
      </c>
      <c r="Y338">
        <v>4</v>
      </c>
      <c r="Z338">
        <v>5</v>
      </c>
      <c r="AA338">
        <v>5</v>
      </c>
      <c r="AB338">
        <v>2</v>
      </c>
      <c r="AC338">
        <v>4</v>
      </c>
      <c r="AD338">
        <v>5</v>
      </c>
      <c r="AE338">
        <v>4</v>
      </c>
      <c r="AF338">
        <v>1</v>
      </c>
      <c r="AG338">
        <v>5</v>
      </c>
      <c r="AH338">
        <v>2</v>
      </c>
      <c r="AI338">
        <v>5</v>
      </c>
      <c r="AJ338">
        <v>5</v>
      </c>
      <c r="AK338">
        <v>5</v>
      </c>
      <c r="AL338">
        <v>5</v>
      </c>
      <c r="AM338">
        <v>1</v>
      </c>
      <c r="AN338">
        <v>5</v>
      </c>
      <c r="AO338">
        <v>2</v>
      </c>
      <c r="AP338">
        <v>2</v>
      </c>
      <c r="AQ338">
        <v>4</v>
      </c>
      <c r="AR338">
        <v>5</v>
      </c>
      <c r="AS338">
        <v>1</v>
      </c>
      <c r="AT338">
        <v>4</v>
      </c>
      <c r="AU338">
        <v>2</v>
      </c>
      <c r="AV338">
        <v>3</v>
      </c>
      <c r="AW338">
        <v>4</v>
      </c>
      <c r="AX338">
        <v>4</v>
      </c>
      <c r="AY338">
        <v>3</v>
      </c>
      <c r="AZ338">
        <v>2</v>
      </c>
      <c r="BA338">
        <v>3</v>
      </c>
      <c r="BB338">
        <v>4</v>
      </c>
      <c r="BC338">
        <v>167</v>
      </c>
      <c r="BD338">
        <v>6</v>
      </c>
      <c r="BE338">
        <v>5</v>
      </c>
      <c r="BF338">
        <f>BC338</f>
        <v>167</v>
      </c>
      <c r="BH338">
        <v>0</v>
      </c>
      <c r="BI338">
        <v>0</v>
      </c>
      <c r="BJ338">
        <v>193</v>
      </c>
      <c r="BK338">
        <f t="shared" si="41"/>
        <v>87.622</v>
      </c>
    </row>
    <row r="339" spans="1:63">
      <c r="A339" s="1">
        <v>43679.557824074072</v>
      </c>
      <c r="B339" s="1">
        <v>43679.566261574073</v>
      </c>
      <c r="C339">
        <v>0</v>
      </c>
      <c r="D339">
        <v>100</v>
      </c>
      <c r="E339">
        <v>728</v>
      </c>
      <c r="F339">
        <v>1</v>
      </c>
      <c r="G339" s="1">
        <v>43679.566261574073</v>
      </c>
      <c r="H339" t="s">
        <v>411</v>
      </c>
      <c r="I339" t="s">
        <v>61</v>
      </c>
      <c r="J339" t="s">
        <v>62</v>
      </c>
      <c r="K339">
        <v>1</v>
      </c>
      <c r="M339">
        <v>22</v>
      </c>
      <c r="N339">
        <v>1</v>
      </c>
      <c r="O339">
        <v>4</v>
      </c>
      <c r="P339">
        <v>1</v>
      </c>
      <c r="Q339">
        <v>1</v>
      </c>
      <c r="S339">
        <v>2</v>
      </c>
      <c r="T339">
        <v>4</v>
      </c>
      <c r="U339">
        <v>4</v>
      </c>
      <c r="V339">
        <v>4</v>
      </c>
      <c r="W339">
        <v>3</v>
      </c>
      <c r="X339">
        <v>3</v>
      </c>
      <c r="Y339">
        <v>3</v>
      </c>
      <c r="Z339">
        <v>3</v>
      </c>
      <c r="AA339">
        <v>3</v>
      </c>
      <c r="AB339">
        <v>1</v>
      </c>
      <c r="AC339">
        <v>3</v>
      </c>
      <c r="AD339">
        <v>3</v>
      </c>
      <c r="AE339">
        <v>2</v>
      </c>
      <c r="AF339">
        <v>2</v>
      </c>
      <c r="AG339">
        <v>3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4</v>
      </c>
      <c r="AN339">
        <v>1</v>
      </c>
      <c r="AO339">
        <v>1</v>
      </c>
      <c r="AP339">
        <v>1</v>
      </c>
      <c r="AQ339">
        <v>2</v>
      </c>
      <c r="AR339">
        <v>1</v>
      </c>
      <c r="AS339">
        <v>5</v>
      </c>
      <c r="AT339">
        <v>4</v>
      </c>
      <c r="AU339">
        <v>4</v>
      </c>
      <c r="AV339">
        <v>5</v>
      </c>
      <c r="AW339">
        <v>2</v>
      </c>
      <c r="AX339">
        <v>4</v>
      </c>
      <c r="AY339">
        <v>3</v>
      </c>
      <c r="AZ339">
        <v>4</v>
      </c>
      <c r="BA339">
        <v>2</v>
      </c>
      <c r="BB339">
        <v>3</v>
      </c>
      <c r="BC339">
        <v>0</v>
      </c>
      <c r="BD339">
        <v>8</v>
      </c>
      <c r="BE339">
        <v>5</v>
      </c>
      <c r="BF339">
        <f t="shared" si="40"/>
        <v>172.72</v>
      </c>
      <c r="BH339">
        <v>0</v>
      </c>
      <c r="BI339">
        <v>0</v>
      </c>
      <c r="BJ339">
        <v>142</v>
      </c>
      <c r="BK339">
        <f t="shared" si="41"/>
        <v>64.468000000000004</v>
      </c>
    </row>
    <row r="340" spans="1:63">
      <c r="A340" s="1">
        <v>43679.561550925922</v>
      </c>
      <c r="B340" s="1">
        <v>43679.566446759258</v>
      </c>
      <c r="C340">
        <v>0</v>
      </c>
      <c r="D340">
        <v>100</v>
      </c>
      <c r="E340">
        <v>422</v>
      </c>
      <c r="F340">
        <v>1</v>
      </c>
      <c r="G340" s="1">
        <v>43679.566446759258</v>
      </c>
      <c r="H340" t="s">
        <v>412</v>
      </c>
      <c r="I340" t="s">
        <v>61</v>
      </c>
      <c r="J340" t="s">
        <v>62</v>
      </c>
      <c r="K340">
        <v>1</v>
      </c>
      <c r="M340">
        <v>26</v>
      </c>
      <c r="N340">
        <v>1</v>
      </c>
      <c r="O340">
        <v>4</v>
      </c>
      <c r="P340">
        <v>1</v>
      </c>
      <c r="Q340">
        <v>2</v>
      </c>
      <c r="S340">
        <v>5</v>
      </c>
      <c r="T340">
        <v>2</v>
      </c>
      <c r="U340">
        <v>1</v>
      </c>
      <c r="V340">
        <v>2</v>
      </c>
      <c r="W340">
        <v>2</v>
      </c>
      <c r="X340">
        <v>2</v>
      </c>
      <c r="Y340">
        <v>1</v>
      </c>
      <c r="Z340">
        <v>3</v>
      </c>
      <c r="AA340">
        <v>3</v>
      </c>
      <c r="AB340">
        <v>2</v>
      </c>
      <c r="AC340">
        <v>3</v>
      </c>
      <c r="AD340">
        <v>1</v>
      </c>
      <c r="AE340">
        <v>1</v>
      </c>
      <c r="AF340">
        <v>2</v>
      </c>
      <c r="AG340">
        <v>1</v>
      </c>
      <c r="AH340">
        <v>2</v>
      </c>
      <c r="AI340">
        <v>4</v>
      </c>
      <c r="AJ340">
        <v>4</v>
      </c>
      <c r="AK340">
        <v>3</v>
      </c>
      <c r="AL340">
        <v>4</v>
      </c>
      <c r="AM340">
        <v>2</v>
      </c>
      <c r="AN340">
        <v>3</v>
      </c>
      <c r="AO340">
        <v>4</v>
      </c>
      <c r="AP340">
        <v>4</v>
      </c>
      <c r="AQ340">
        <v>3</v>
      </c>
      <c r="AR340">
        <v>2</v>
      </c>
      <c r="AS340">
        <v>2</v>
      </c>
      <c r="AT340">
        <v>5</v>
      </c>
      <c r="AU340">
        <v>5</v>
      </c>
      <c r="AV340">
        <v>5</v>
      </c>
      <c r="AW340">
        <v>5</v>
      </c>
      <c r="AX340">
        <v>5</v>
      </c>
      <c r="AY340">
        <v>5</v>
      </c>
      <c r="AZ340">
        <v>5</v>
      </c>
      <c r="BA340">
        <v>5</v>
      </c>
      <c r="BB340">
        <v>5</v>
      </c>
      <c r="BC340">
        <v>0</v>
      </c>
      <c r="BD340">
        <v>0</v>
      </c>
      <c r="BE340">
        <v>5</v>
      </c>
      <c r="BF340">
        <f t="shared" si="40"/>
        <v>152.4</v>
      </c>
      <c r="BH340">
        <v>0</v>
      </c>
      <c r="BI340">
        <v>0</v>
      </c>
      <c r="BJ340">
        <v>128</v>
      </c>
      <c r="BK340">
        <f t="shared" si="41"/>
        <v>58.112000000000002</v>
      </c>
    </row>
    <row r="341" spans="1:63">
      <c r="A341" s="1">
        <v>43679.559490740743</v>
      </c>
      <c r="B341" s="1">
        <v>43679.56763888889</v>
      </c>
      <c r="C341">
        <v>0</v>
      </c>
      <c r="D341">
        <v>100</v>
      </c>
      <c r="E341">
        <v>703</v>
      </c>
      <c r="F341">
        <v>1</v>
      </c>
      <c r="G341" s="1">
        <v>43679.567650462966</v>
      </c>
      <c r="H341" t="s">
        <v>413</v>
      </c>
      <c r="I341" t="s">
        <v>61</v>
      </c>
      <c r="J341" t="s">
        <v>62</v>
      </c>
      <c r="K341">
        <v>1</v>
      </c>
      <c r="M341">
        <v>29</v>
      </c>
      <c r="N341">
        <v>1</v>
      </c>
      <c r="O341">
        <v>4</v>
      </c>
      <c r="P341">
        <v>1</v>
      </c>
      <c r="Q341">
        <v>3</v>
      </c>
      <c r="S341">
        <v>1</v>
      </c>
      <c r="T341">
        <v>5</v>
      </c>
      <c r="U341">
        <v>5</v>
      </c>
      <c r="V341">
        <v>5</v>
      </c>
      <c r="W341">
        <v>1</v>
      </c>
      <c r="X341">
        <v>5</v>
      </c>
      <c r="Y341">
        <v>5</v>
      </c>
      <c r="Z341">
        <v>5</v>
      </c>
      <c r="AA341">
        <v>5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2</v>
      </c>
      <c r="AJ341">
        <v>1</v>
      </c>
      <c r="AK341">
        <v>1</v>
      </c>
      <c r="AL341">
        <v>1</v>
      </c>
      <c r="AM341">
        <v>5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5</v>
      </c>
      <c r="AT341">
        <v>4</v>
      </c>
      <c r="AU341">
        <v>1</v>
      </c>
      <c r="AV341">
        <v>2</v>
      </c>
      <c r="AW341">
        <v>1</v>
      </c>
      <c r="AX341">
        <v>5</v>
      </c>
      <c r="AY341">
        <v>1</v>
      </c>
      <c r="AZ341">
        <v>2</v>
      </c>
      <c r="BA341">
        <v>1</v>
      </c>
      <c r="BB341">
        <v>1</v>
      </c>
      <c r="BC341">
        <v>0</v>
      </c>
      <c r="BD341">
        <v>0</v>
      </c>
      <c r="BE341">
        <v>5</v>
      </c>
      <c r="BF341">
        <f t="shared" si="40"/>
        <v>152.4</v>
      </c>
      <c r="BH341">
        <v>0</v>
      </c>
      <c r="BI341">
        <v>0</v>
      </c>
      <c r="BJ341">
        <v>265</v>
      </c>
      <c r="BK341">
        <f t="shared" si="41"/>
        <v>120.31</v>
      </c>
    </row>
    <row r="342" spans="1:63">
      <c r="A342" s="1">
        <v>43679.565057870372</v>
      </c>
      <c r="B342" s="1">
        <v>43679.568981481483</v>
      </c>
      <c r="C342">
        <v>0</v>
      </c>
      <c r="D342">
        <v>100</v>
      </c>
      <c r="E342">
        <v>338</v>
      </c>
      <c r="F342">
        <v>1</v>
      </c>
      <c r="G342" s="1">
        <v>43679.568993055553</v>
      </c>
      <c r="H342" t="s">
        <v>414</v>
      </c>
      <c r="I342" t="s">
        <v>61</v>
      </c>
      <c r="J342" t="s">
        <v>62</v>
      </c>
      <c r="K342">
        <v>1</v>
      </c>
      <c r="M342">
        <v>19</v>
      </c>
      <c r="N342">
        <v>1</v>
      </c>
      <c r="O342">
        <v>4</v>
      </c>
      <c r="P342">
        <v>1</v>
      </c>
      <c r="Q342">
        <v>4</v>
      </c>
      <c r="S342">
        <v>4</v>
      </c>
      <c r="T342">
        <v>3</v>
      </c>
      <c r="U342">
        <v>5</v>
      </c>
      <c r="V342">
        <v>4</v>
      </c>
      <c r="W342">
        <v>2</v>
      </c>
      <c r="X342">
        <v>3</v>
      </c>
      <c r="Y342">
        <v>3</v>
      </c>
      <c r="Z342">
        <v>4</v>
      </c>
      <c r="AA342">
        <v>4</v>
      </c>
      <c r="AB342">
        <v>2</v>
      </c>
      <c r="AC342">
        <v>4</v>
      </c>
      <c r="AD342">
        <v>4</v>
      </c>
      <c r="AE342">
        <v>2</v>
      </c>
      <c r="AF342">
        <v>2</v>
      </c>
      <c r="AG342">
        <v>2</v>
      </c>
      <c r="AH342">
        <v>2</v>
      </c>
      <c r="AI342">
        <v>2</v>
      </c>
      <c r="AJ342">
        <v>1</v>
      </c>
      <c r="AK342">
        <v>2</v>
      </c>
      <c r="AL342">
        <v>1</v>
      </c>
      <c r="AM342">
        <v>4</v>
      </c>
      <c r="AN342">
        <v>4</v>
      </c>
      <c r="AO342">
        <v>2</v>
      </c>
      <c r="AP342">
        <v>4</v>
      </c>
      <c r="AQ342">
        <v>4</v>
      </c>
      <c r="AR342">
        <v>2</v>
      </c>
      <c r="AS342">
        <v>3</v>
      </c>
      <c r="AT342">
        <v>5</v>
      </c>
      <c r="AU342">
        <v>4</v>
      </c>
      <c r="AV342">
        <v>5</v>
      </c>
      <c r="AW342">
        <v>3</v>
      </c>
      <c r="AX342">
        <v>4</v>
      </c>
      <c r="AY342">
        <v>4</v>
      </c>
      <c r="AZ342">
        <v>5</v>
      </c>
      <c r="BA342">
        <v>2</v>
      </c>
      <c r="BB342">
        <v>4</v>
      </c>
      <c r="BC342">
        <v>0</v>
      </c>
      <c r="BD342">
        <v>65</v>
      </c>
      <c r="BE342">
        <v>0</v>
      </c>
      <c r="BF342">
        <f t="shared" ref="BF342" si="43">BD342*2.54</f>
        <v>165.1</v>
      </c>
      <c r="BH342">
        <v>0</v>
      </c>
      <c r="BI342">
        <v>0</v>
      </c>
      <c r="BJ342">
        <v>110</v>
      </c>
      <c r="BK342">
        <f t="shared" si="41"/>
        <v>49.940000000000005</v>
      </c>
    </row>
    <row r="343" spans="1:63">
      <c r="A343" s="1">
        <v>43679.568043981482</v>
      </c>
      <c r="B343" s="1">
        <v>43679.571435185186</v>
      </c>
      <c r="C343">
        <v>0</v>
      </c>
      <c r="D343">
        <v>100</v>
      </c>
      <c r="E343">
        <v>293</v>
      </c>
      <c r="F343">
        <v>1</v>
      </c>
      <c r="G343" s="1">
        <v>43679.571446759262</v>
      </c>
      <c r="H343" t="s">
        <v>415</v>
      </c>
      <c r="I343" t="s">
        <v>61</v>
      </c>
      <c r="J343" t="s">
        <v>62</v>
      </c>
      <c r="K343">
        <v>1</v>
      </c>
      <c r="M343">
        <v>26</v>
      </c>
      <c r="N343">
        <v>1</v>
      </c>
      <c r="O343">
        <v>4</v>
      </c>
      <c r="P343">
        <v>1</v>
      </c>
      <c r="Q343">
        <v>1</v>
      </c>
      <c r="S343">
        <v>4</v>
      </c>
      <c r="T343">
        <v>4</v>
      </c>
      <c r="U343">
        <v>5</v>
      </c>
      <c r="V343">
        <v>3</v>
      </c>
      <c r="W343">
        <v>3</v>
      </c>
      <c r="X343">
        <v>2</v>
      </c>
      <c r="Y343">
        <v>2</v>
      </c>
      <c r="Z343">
        <v>5</v>
      </c>
      <c r="AA343">
        <v>4</v>
      </c>
      <c r="AB343">
        <v>1</v>
      </c>
      <c r="AC343">
        <v>4</v>
      </c>
      <c r="AD343">
        <v>3</v>
      </c>
      <c r="AE343">
        <v>2</v>
      </c>
      <c r="AF343">
        <v>2</v>
      </c>
      <c r="AG343">
        <v>2</v>
      </c>
      <c r="AH343">
        <v>3</v>
      </c>
      <c r="AI343">
        <v>2</v>
      </c>
      <c r="AJ343">
        <v>2</v>
      </c>
      <c r="AK343">
        <v>2</v>
      </c>
      <c r="AL343">
        <v>3</v>
      </c>
      <c r="AM343">
        <v>4</v>
      </c>
      <c r="AN343">
        <v>2</v>
      </c>
      <c r="AO343">
        <v>1</v>
      </c>
      <c r="AP343">
        <v>2</v>
      </c>
      <c r="AQ343">
        <v>3</v>
      </c>
      <c r="AR343">
        <v>2</v>
      </c>
      <c r="AS343">
        <v>4</v>
      </c>
      <c r="AT343">
        <v>4</v>
      </c>
      <c r="AU343">
        <v>4</v>
      </c>
      <c r="AV343">
        <v>5</v>
      </c>
      <c r="AW343">
        <v>4</v>
      </c>
      <c r="AX343">
        <v>4</v>
      </c>
      <c r="AY343">
        <v>3</v>
      </c>
      <c r="AZ343">
        <v>5</v>
      </c>
      <c r="BA343">
        <v>5</v>
      </c>
      <c r="BB343">
        <v>5</v>
      </c>
      <c r="BC343">
        <v>0</v>
      </c>
      <c r="BD343">
        <v>5</v>
      </c>
      <c r="BE343">
        <v>8</v>
      </c>
      <c r="BF343">
        <f>(30.48*BD343)+(2.54*BE343)</f>
        <v>172.72</v>
      </c>
      <c r="BH343">
        <v>0</v>
      </c>
      <c r="BI343">
        <v>0</v>
      </c>
      <c r="BJ343">
        <v>260</v>
      </c>
      <c r="BK343">
        <f t="shared" si="41"/>
        <v>118.04</v>
      </c>
    </row>
    <row r="344" spans="1:63">
      <c r="A344" s="1">
        <v>43679.570243055554</v>
      </c>
      <c r="B344" s="1">
        <v>43679.572743055556</v>
      </c>
      <c r="C344">
        <v>0</v>
      </c>
      <c r="D344">
        <v>100</v>
      </c>
      <c r="E344">
        <v>215</v>
      </c>
      <c r="F344">
        <v>1</v>
      </c>
      <c r="G344" s="1">
        <v>43679.572743055556</v>
      </c>
      <c r="H344" t="s">
        <v>416</v>
      </c>
      <c r="I344" t="s">
        <v>61</v>
      </c>
      <c r="J344" t="s">
        <v>62</v>
      </c>
      <c r="K344">
        <v>1</v>
      </c>
      <c r="M344">
        <v>22</v>
      </c>
      <c r="N344">
        <v>1</v>
      </c>
      <c r="O344">
        <v>4</v>
      </c>
      <c r="P344">
        <v>1</v>
      </c>
      <c r="Q344">
        <v>4</v>
      </c>
      <c r="S344">
        <v>4</v>
      </c>
      <c r="T344">
        <v>3</v>
      </c>
      <c r="U344">
        <v>3</v>
      </c>
      <c r="V344">
        <v>3</v>
      </c>
      <c r="W344">
        <v>2</v>
      </c>
      <c r="X344">
        <v>3</v>
      </c>
      <c r="Y344">
        <v>3</v>
      </c>
      <c r="Z344">
        <v>3</v>
      </c>
      <c r="AA344">
        <v>2</v>
      </c>
      <c r="AB344">
        <v>2</v>
      </c>
      <c r="AC344">
        <v>3</v>
      </c>
      <c r="AD344">
        <v>2</v>
      </c>
      <c r="AE344">
        <v>2</v>
      </c>
      <c r="AF344">
        <v>4</v>
      </c>
      <c r="AG344">
        <v>2</v>
      </c>
      <c r="AH344">
        <v>4</v>
      </c>
      <c r="AI344">
        <v>4</v>
      </c>
      <c r="AJ344">
        <v>4</v>
      </c>
      <c r="AK344">
        <v>4</v>
      </c>
      <c r="AL344">
        <v>5</v>
      </c>
      <c r="AM344">
        <v>2</v>
      </c>
      <c r="AN344">
        <v>2</v>
      </c>
      <c r="AO344">
        <v>2</v>
      </c>
      <c r="AP344">
        <v>2</v>
      </c>
      <c r="AQ344">
        <v>2</v>
      </c>
      <c r="AR344">
        <v>2</v>
      </c>
      <c r="AS344">
        <v>2</v>
      </c>
      <c r="AT344">
        <v>4</v>
      </c>
      <c r="AU344">
        <v>3</v>
      </c>
      <c r="AV344">
        <v>5</v>
      </c>
      <c r="AW344">
        <v>4</v>
      </c>
      <c r="AX344">
        <v>4</v>
      </c>
      <c r="AY344">
        <v>3</v>
      </c>
      <c r="AZ344">
        <v>3</v>
      </c>
      <c r="BA344">
        <v>2</v>
      </c>
      <c r="BB344">
        <v>3</v>
      </c>
      <c r="BC344">
        <v>0</v>
      </c>
      <c r="BD344">
        <v>3</v>
      </c>
      <c r="BE344">
        <v>5</v>
      </c>
      <c r="BF344">
        <f t="shared" si="40"/>
        <v>160.02000000000001</v>
      </c>
      <c r="BH344">
        <v>0</v>
      </c>
      <c r="BI344">
        <v>0</v>
      </c>
      <c r="BJ344">
        <v>135</v>
      </c>
      <c r="BK344">
        <f t="shared" si="41"/>
        <v>61.29</v>
      </c>
    </row>
    <row r="345" spans="1:63">
      <c r="A345" s="1">
        <v>43679.571111111109</v>
      </c>
      <c r="B345" s="1">
        <v>43679.575138888889</v>
      </c>
      <c r="C345">
        <v>0</v>
      </c>
      <c r="D345">
        <v>100</v>
      </c>
      <c r="E345">
        <v>347</v>
      </c>
      <c r="F345">
        <v>1</v>
      </c>
      <c r="G345" s="1">
        <v>43679.575150462966</v>
      </c>
      <c r="H345" t="s">
        <v>417</v>
      </c>
      <c r="I345" t="s">
        <v>61</v>
      </c>
      <c r="J345" t="s">
        <v>62</v>
      </c>
      <c r="K345">
        <v>1</v>
      </c>
      <c r="M345">
        <v>25</v>
      </c>
      <c r="N345">
        <v>1</v>
      </c>
      <c r="O345">
        <v>4</v>
      </c>
      <c r="P345">
        <v>1</v>
      </c>
      <c r="Q345">
        <v>1</v>
      </c>
      <c r="S345">
        <v>2</v>
      </c>
      <c r="T345">
        <v>5</v>
      </c>
      <c r="U345">
        <v>5</v>
      </c>
      <c r="V345">
        <v>5</v>
      </c>
      <c r="W345">
        <v>4</v>
      </c>
      <c r="X345">
        <v>4</v>
      </c>
      <c r="Y345">
        <v>5</v>
      </c>
      <c r="Z345">
        <v>3</v>
      </c>
      <c r="AA345">
        <v>5</v>
      </c>
      <c r="AB345">
        <v>3</v>
      </c>
      <c r="AC345">
        <v>1</v>
      </c>
      <c r="AD345">
        <v>5</v>
      </c>
      <c r="AE345">
        <v>4</v>
      </c>
      <c r="AF345">
        <v>1</v>
      </c>
      <c r="AG345">
        <v>4</v>
      </c>
      <c r="AH345">
        <v>1</v>
      </c>
      <c r="AI345">
        <v>4</v>
      </c>
      <c r="AJ345">
        <v>1</v>
      </c>
      <c r="AK345">
        <v>1</v>
      </c>
      <c r="AL345">
        <v>2</v>
      </c>
      <c r="AM345">
        <v>3</v>
      </c>
      <c r="AN345">
        <v>2</v>
      </c>
      <c r="AO345">
        <v>2</v>
      </c>
      <c r="AP345">
        <v>1</v>
      </c>
      <c r="AQ345">
        <v>1</v>
      </c>
      <c r="AR345">
        <v>1</v>
      </c>
      <c r="AS345">
        <v>3</v>
      </c>
      <c r="AT345">
        <v>5</v>
      </c>
      <c r="AU345">
        <v>5</v>
      </c>
      <c r="AV345">
        <v>5</v>
      </c>
      <c r="AW345">
        <v>4</v>
      </c>
      <c r="AX345">
        <v>5</v>
      </c>
      <c r="AY345">
        <v>5</v>
      </c>
      <c r="AZ345">
        <v>5</v>
      </c>
      <c r="BA345">
        <v>4</v>
      </c>
      <c r="BB345">
        <v>5</v>
      </c>
      <c r="BC345">
        <v>0</v>
      </c>
      <c r="BD345">
        <v>4</v>
      </c>
      <c r="BE345">
        <v>5</v>
      </c>
      <c r="BF345">
        <f t="shared" si="40"/>
        <v>162.56</v>
      </c>
      <c r="BH345">
        <v>0</v>
      </c>
      <c r="BI345">
        <v>0</v>
      </c>
      <c r="BJ345">
        <v>115</v>
      </c>
      <c r="BK345">
        <f t="shared" si="41"/>
        <v>52.21</v>
      </c>
    </row>
    <row r="346" spans="1:63">
      <c r="A346" s="1">
        <v>43679.57</v>
      </c>
      <c r="B346" s="1">
        <v>43679.575949074075</v>
      </c>
      <c r="C346">
        <v>0</v>
      </c>
      <c r="D346">
        <v>100</v>
      </c>
      <c r="E346">
        <v>513</v>
      </c>
      <c r="F346">
        <v>1</v>
      </c>
      <c r="G346" s="1">
        <v>43679.575949074075</v>
      </c>
      <c r="H346" t="s">
        <v>418</v>
      </c>
      <c r="I346" t="s">
        <v>61</v>
      </c>
      <c r="J346" t="s">
        <v>62</v>
      </c>
      <c r="K346">
        <v>1</v>
      </c>
      <c r="M346">
        <v>18</v>
      </c>
      <c r="N346">
        <v>1</v>
      </c>
      <c r="O346">
        <v>4</v>
      </c>
      <c r="P346">
        <v>1</v>
      </c>
      <c r="Q346">
        <v>4</v>
      </c>
      <c r="S346">
        <v>4</v>
      </c>
      <c r="T346">
        <v>1</v>
      </c>
      <c r="U346">
        <v>1</v>
      </c>
      <c r="V346">
        <v>2</v>
      </c>
      <c r="W346">
        <v>1</v>
      </c>
      <c r="X346">
        <v>1</v>
      </c>
      <c r="Y346">
        <v>1</v>
      </c>
      <c r="Z346">
        <v>4</v>
      </c>
      <c r="AA346">
        <v>1</v>
      </c>
      <c r="AB346">
        <v>3</v>
      </c>
      <c r="AC346">
        <v>1</v>
      </c>
      <c r="AD346">
        <v>1</v>
      </c>
      <c r="AE346">
        <v>1</v>
      </c>
      <c r="AF346">
        <v>3</v>
      </c>
      <c r="AG346">
        <v>1</v>
      </c>
      <c r="AH346">
        <v>3</v>
      </c>
      <c r="AI346">
        <v>4</v>
      </c>
      <c r="AJ346">
        <v>1</v>
      </c>
      <c r="AK346">
        <v>4</v>
      </c>
      <c r="AL346">
        <v>1</v>
      </c>
      <c r="AM346">
        <v>5</v>
      </c>
      <c r="AN346">
        <v>2</v>
      </c>
      <c r="AO346">
        <v>2</v>
      </c>
      <c r="AP346">
        <v>2</v>
      </c>
      <c r="AQ346">
        <v>1</v>
      </c>
      <c r="AR346">
        <v>2</v>
      </c>
      <c r="AS346">
        <v>3</v>
      </c>
      <c r="AT346">
        <v>5</v>
      </c>
      <c r="AU346">
        <v>3</v>
      </c>
      <c r="AV346">
        <v>5</v>
      </c>
      <c r="AW346">
        <v>4</v>
      </c>
      <c r="AX346">
        <v>5</v>
      </c>
      <c r="AY346">
        <v>5</v>
      </c>
      <c r="AZ346">
        <v>5</v>
      </c>
      <c r="BA346">
        <v>5</v>
      </c>
      <c r="BB346">
        <v>4</v>
      </c>
      <c r="BC346">
        <v>0</v>
      </c>
      <c r="BD346">
        <v>0</v>
      </c>
      <c r="BE346">
        <v>5</v>
      </c>
      <c r="BF346">
        <f t="shared" si="40"/>
        <v>152.4</v>
      </c>
      <c r="BH346">
        <v>0</v>
      </c>
      <c r="BI346">
        <v>0</v>
      </c>
      <c r="BJ346">
        <v>90</v>
      </c>
      <c r="BK346">
        <f t="shared" si="41"/>
        <v>40.86</v>
      </c>
    </row>
    <row r="347" spans="1:63">
      <c r="A347" s="1">
        <v>43679.574733796297</v>
      </c>
      <c r="B347" s="1">
        <v>43679.577245370368</v>
      </c>
      <c r="C347">
        <v>0</v>
      </c>
      <c r="D347">
        <v>100</v>
      </c>
      <c r="E347">
        <v>217</v>
      </c>
      <c r="F347">
        <v>1</v>
      </c>
      <c r="G347" s="1">
        <v>43679.577256944445</v>
      </c>
      <c r="H347" t="s">
        <v>419</v>
      </c>
      <c r="I347" t="s">
        <v>61</v>
      </c>
      <c r="J347" t="s">
        <v>62</v>
      </c>
      <c r="K347">
        <v>1</v>
      </c>
      <c r="M347">
        <v>27</v>
      </c>
      <c r="N347">
        <v>1</v>
      </c>
      <c r="O347">
        <v>4</v>
      </c>
      <c r="P347">
        <v>1</v>
      </c>
      <c r="Q347">
        <v>1</v>
      </c>
      <c r="S347">
        <v>1</v>
      </c>
      <c r="T347">
        <v>4</v>
      </c>
      <c r="U347">
        <v>5</v>
      </c>
      <c r="V347">
        <v>5</v>
      </c>
      <c r="W347">
        <v>5</v>
      </c>
      <c r="X347">
        <v>5</v>
      </c>
      <c r="Y347">
        <v>5</v>
      </c>
      <c r="Z347">
        <v>5</v>
      </c>
      <c r="AA347">
        <v>3</v>
      </c>
      <c r="AB347">
        <v>1</v>
      </c>
      <c r="AC347">
        <v>2</v>
      </c>
      <c r="AD347">
        <v>1</v>
      </c>
      <c r="AE347">
        <v>1</v>
      </c>
      <c r="AF347">
        <v>2</v>
      </c>
      <c r="AG347">
        <v>1</v>
      </c>
      <c r="AH347">
        <v>2</v>
      </c>
      <c r="AI347">
        <v>3</v>
      </c>
      <c r="AJ347">
        <v>2</v>
      </c>
      <c r="AK347">
        <v>2</v>
      </c>
      <c r="AL347">
        <v>2</v>
      </c>
      <c r="AM347">
        <v>5</v>
      </c>
      <c r="AN347">
        <v>1</v>
      </c>
      <c r="AO347">
        <v>1</v>
      </c>
      <c r="AP347">
        <v>1</v>
      </c>
      <c r="AQ347">
        <v>2</v>
      </c>
      <c r="AR347">
        <v>2</v>
      </c>
      <c r="AS347">
        <v>5</v>
      </c>
      <c r="AT347">
        <v>4</v>
      </c>
      <c r="AU347">
        <v>3</v>
      </c>
      <c r="AV347">
        <v>5</v>
      </c>
      <c r="AW347">
        <v>4</v>
      </c>
      <c r="AX347">
        <v>4</v>
      </c>
      <c r="AY347">
        <v>3</v>
      </c>
      <c r="AZ347">
        <v>5</v>
      </c>
      <c r="BA347">
        <v>4</v>
      </c>
      <c r="BB347">
        <v>4</v>
      </c>
      <c r="BC347">
        <v>0</v>
      </c>
      <c r="BD347">
        <v>7</v>
      </c>
      <c r="BE347">
        <v>5</v>
      </c>
      <c r="BF347">
        <f t="shared" si="40"/>
        <v>170.18</v>
      </c>
      <c r="BH347">
        <v>0</v>
      </c>
      <c r="BI347">
        <v>0</v>
      </c>
      <c r="BJ347">
        <v>170</v>
      </c>
      <c r="BK347">
        <f t="shared" si="41"/>
        <v>77.180000000000007</v>
      </c>
    </row>
    <row r="348" spans="1:63">
      <c r="A348" s="1">
        <v>43679.567037037035</v>
      </c>
      <c r="B348" s="1">
        <v>43679.5778587963</v>
      </c>
      <c r="C348">
        <v>0</v>
      </c>
      <c r="D348">
        <v>100</v>
      </c>
      <c r="E348">
        <v>934</v>
      </c>
      <c r="F348">
        <v>1</v>
      </c>
      <c r="G348" s="1">
        <v>43679.5778587963</v>
      </c>
      <c r="H348" t="s">
        <v>420</v>
      </c>
      <c r="I348" t="s">
        <v>61</v>
      </c>
      <c r="J348" t="s">
        <v>62</v>
      </c>
      <c r="K348">
        <v>1</v>
      </c>
      <c r="M348">
        <v>25</v>
      </c>
      <c r="N348">
        <v>1</v>
      </c>
      <c r="O348">
        <v>4</v>
      </c>
      <c r="P348">
        <v>1</v>
      </c>
      <c r="Q348">
        <v>1</v>
      </c>
      <c r="S348">
        <v>4</v>
      </c>
      <c r="T348">
        <v>2</v>
      </c>
      <c r="U348">
        <v>2</v>
      </c>
      <c r="V348">
        <v>2</v>
      </c>
      <c r="W348">
        <v>1</v>
      </c>
      <c r="X348">
        <v>2</v>
      </c>
      <c r="Y348">
        <v>1</v>
      </c>
      <c r="Z348">
        <v>4</v>
      </c>
      <c r="AA348">
        <v>2</v>
      </c>
      <c r="AB348">
        <v>1</v>
      </c>
      <c r="AC348">
        <v>5</v>
      </c>
      <c r="AD348">
        <v>2</v>
      </c>
      <c r="AE348">
        <v>1</v>
      </c>
      <c r="AF348">
        <v>5</v>
      </c>
      <c r="AG348">
        <v>1</v>
      </c>
      <c r="AH348">
        <v>5</v>
      </c>
      <c r="AI348">
        <v>1</v>
      </c>
      <c r="AJ348">
        <v>2</v>
      </c>
      <c r="AK348">
        <v>1</v>
      </c>
      <c r="AL348">
        <v>1</v>
      </c>
      <c r="AM348">
        <v>5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5</v>
      </c>
      <c r="AT348">
        <v>4</v>
      </c>
      <c r="AU348">
        <v>5</v>
      </c>
      <c r="AV348">
        <v>4</v>
      </c>
      <c r="AW348">
        <v>4</v>
      </c>
      <c r="AX348">
        <v>4</v>
      </c>
      <c r="AY348">
        <v>4</v>
      </c>
      <c r="AZ348">
        <v>5</v>
      </c>
      <c r="BA348">
        <v>4</v>
      </c>
      <c r="BB348">
        <v>4</v>
      </c>
      <c r="BC348">
        <v>0</v>
      </c>
      <c r="BD348">
        <v>7</v>
      </c>
      <c r="BE348">
        <v>5</v>
      </c>
      <c r="BF348">
        <f t="shared" si="40"/>
        <v>170.18</v>
      </c>
      <c r="BH348">
        <v>0</v>
      </c>
      <c r="BI348">
        <v>0</v>
      </c>
      <c r="BJ348">
        <v>154</v>
      </c>
      <c r="BK348">
        <f t="shared" si="41"/>
        <v>69.915999999999997</v>
      </c>
    </row>
    <row r="349" spans="1:63">
      <c r="A349" s="1">
        <v>43679.573854166665</v>
      </c>
      <c r="B349" s="1">
        <v>43679.578298611108</v>
      </c>
      <c r="C349">
        <v>0</v>
      </c>
      <c r="D349">
        <v>100</v>
      </c>
      <c r="E349">
        <v>384</v>
      </c>
      <c r="F349">
        <v>1</v>
      </c>
      <c r="G349" s="1">
        <v>43679.578310185185</v>
      </c>
      <c r="H349" t="s">
        <v>421</v>
      </c>
      <c r="I349" t="s">
        <v>61</v>
      </c>
      <c r="J349" t="s">
        <v>62</v>
      </c>
      <c r="K349">
        <v>1</v>
      </c>
      <c r="M349">
        <v>19</v>
      </c>
      <c r="N349">
        <v>1</v>
      </c>
      <c r="O349">
        <v>4</v>
      </c>
      <c r="P349">
        <v>1</v>
      </c>
      <c r="Q349">
        <v>1</v>
      </c>
      <c r="S349">
        <v>3</v>
      </c>
      <c r="T349">
        <v>5</v>
      </c>
      <c r="U349">
        <v>5</v>
      </c>
      <c r="V349">
        <v>5</v>
      </c>
      <c r="W349">
        <v>3</v>
      </c>
      <c r="X349">
        <v>4</v>
      </c>
      <c r="Y349">
        <v>5</v>
      </c>
      <c r="Z349">
        <v>3</v>
      </c>
      <c r="AA349">
        <v>2</v>
      </c>
      <c r="AB349">
        <v>3</v>
      </c>
      <c r="AC349">
        <v>1</v>
      </c>
      <c r="AD349">
        <v>1</v>
      </c>
      <c r="AE349">
        <v>1</v>
      </c>
      <c r="AF349">
        <v>4</v>
      </c>
      <c r="AG349">
        <v>1</v>
      </c>
      <c r="AH349">
        <v>5</v>
      </c>
      <c r="AI349">
        <v>3</v>
      </c>
      <c r="AJ349">
        <v>1</v>
      </c>
      <c r="AK349">
        <v>2</v>
      </c>
      <c r="AL349">
        <v>1</v>
      </c>
      <c r="AM349">
        <v>5</v>
      </c>
      <c r="AN349">
        <v>1</v>
      </c>
      <c r="AO349">
        <v>1</v>
      </c>
      <c r="AP349">
        <v>2</v>
      </c>
      <c r="AQ349">
        <v>2</v>
      </c>
      <c r="AR349">
        <v>1</v>
      </c>
      <c r="AS349">
        <v>5</v>
      </c>
      <c r="AT349">
        <v>5</v>
      </c>
      <c r="AU349">
        <v>5</v>
      </c>
      <c r="AV349">
        <v>5</v>
      </c>
      <c r="AW349">
        <v>2</v>
      </c>
      <c r="AX349">
        <v>5</v>
      </c>
      <c r="AY349">
        <v>3</v>
      </c>
      <c r="AZ349">
        <v>4</v>
      </c>
      <c r="BA349">
        <v>4</v>
      </c>
      <c r="BB349">
        <v>5</v>
      </c>
      <c r="BC349">
        <v>0</v>
      </c>
      <c r="BD349">
        <v>62</v>
      </c>
      <c r="BE349">
        <v>0</v>
      </c>
      <c r="BF349">
        <f t="shared" si="40"/>
        <v>157.47999999999999</v>
      </c>
      <c r="BH349">
        <v>0</v>
      </c>
      <c r="BI349">
        <v>0</v>
      </c>
      <c r="BJ349">
        <v>119</v>
      </c>
      <c r="BK349">
        <f t="shared" si="41"/>
        <v>54.026000000000003</v>
      </c>
    </row>
    <row r="350" spans="1:63">
      <c r="A350" s="1">
        <v>43679.57508101852</v>
      </c>
      <c r="B350" s="1">
        <v>43679.578553240739</v>
      </c>
      <c r="C350">
        <v>0</v>
      </c>
      <c r="D350">
        <v>100</v>
      </c>
      <c r="E350">
        <v>300</v>
      </c>
      <c r="F350">
        <v>1</v>
      </c>
      <c r="G350" s="1">
        <v>43679.578564814816</v>
      </c>
      <c r="H350" t="s">
        <v>422</v>
      </c>
      <c r="I350" t="s">
        <v>61</v>
      </c>
      <c r="J350" t="s">
        <v>62</v>
      </c>
      <c r="K350">
        <v>1</v>
      </c>
      <c r="M350">
        <v>20</v>
      </c>
      <c r="N350">
        <v>1</v>
      </c>
      <c r="O350">
        <v>4</v>
      </c>
      <c r="P350">
        <v>1</v>
      </c>
      <c r="Q350">
        <v>1</v>
      </c>
      <c r="S350">
        <v>4</v>
      </c>
      <c r="T350">
        <v>4</v>
      </c>
      <c r="U350">
        <v>3</v>
      </c>
      <c r="V350">
        <v>3</v>
      </c>
      <c r="W350">
        <v>2</v>
      </c>
      <c r="X350">
        <v>3</v>
      </c>
      <c r="Y350">
        <v>4</v>
      </c>
      <c r="Z350">
        <v>2</v>
      </c>
      <c r="AA350">
        <v>4</v>
      </c>
      <c r="AB350">
        <v>3</v>
      </c>
      <c r="AC350">
        <v>4</v>
      </c>
      <c r="AD350">
        <v>4</v>
      </c>
      <c r="AE350">
        <v>2</v>
      </c>
      <c r="AF350">
        <v>1</v>
      </c>
      <c r="AG350">
        <v>1</v>
      </c>
      <c r="AH350">
        <v>2</v>
      </c>
      <c r="AI350">
        <v>2</v>
      </c>
      <c r="AJ350">
        <v>2</v>
      </c>
      <c r="AK350">
        <v>2</v>
      </c>
      <c r="AL350">
        <v>1</v>
      </c>
      <c r="AM350">
        <v>5</v>
      </c>
      <c r="AN350">
        <v>1</v>
      </c>
      <c r="AO350">
        <v>2</v>
      </c>
      <c r="AP350">
        <v>4</v>
      </c>
      <c r="AQ350">
        <v>2</v>
      </c>
      <c r="AR350">
        <v>2</v>
      </c>
      <c r="AS350">
        <v>5</v>
      </c>
      <c r="AT350">
        <v>5</v>
      </c>
      <c r="AU350">
        <v>3</v>
      </c>
      <c r="AV350">
        <v>4</v>
      </c>
      <c r="AW350">
        <v>2</v>
      </c>
      <c r="AX350">
        <v>3</v>
      </c>
      <c r="AY350">
        <v>2</v>
      </c>
      <c r="AZ350">
        <v>2</v>
      </c>
      <c r="BA350">
        <v>4</v>
      </c>
      <c r="BB350">
        <v>3</v>
      </c>
      <c r="BC350">
        <v>0</v>
      </c>
      <c r="BD350">
        <v>65</v>
      </c>
      <c r="BE350">
        <v>0</v>
      </c>
      <c r="BF350">
        <f t="shared" si="40"/>
        <v>165.1</v>
      </c>
      <c r="BH350">
        <v>0</v>
      </c>
      <c r="BI350">
        <v>0</v>
      </c>
      <c r="BJ350">
        <v>126</v>
      </c>
      <c r="BK350">
        <f t="shared" si="41"/>
        <v>57.204000000000001</v>
      </c>
    </row>
    <row r="351" spans="1:63">
      <c r="A351" s="1">
        <v>43679.576944444445</v>
      </c>
      <c r="B351" s="1">
        <v>43679.580428240741</v>
      </c>
      <c r="C351">
        <v>0</v>
      </c>
      <c r="D351">
        <v>100</v>
      </c>
      <c r="E351">
        <v>301</v>
      </c>
      <c r="F351">
        <v>1</v>
      </c>
      <c r="G351" s="1">
        <v>43679.580428240741</v>
      </c>
      <c r="H351" t="s">
        <v>423</v>
      </c>
      <c r="I351" t="s">
        <v>61</v>
      </c>
      <c r="J351" t="s">
        <v>62</v>
      </c>
      <c r="K351">
        <v>1</v>
      </c>
      <c r="M351">
        <v>19</v>
      </c>
      <c r="N351">
        <v>1</v>
      </c>
      <c r="O351">
        <v>4</v>
      </c>
      <c r="P351">
        <v>1</v>
      </c>
      <c r="Q351">
        <v>1</v>
      </c>
      <c r="S351">
        <v>2</v>
      </c>
      <c r="T351">
        <v>5</v>
      </c>
      <c r="U351">
        <v>5</v>
      </c>
      <c r="V351">
        <v>5</v>
      </c>
      <c r="W351">
        <v>5</v>
      </c>
      <c r="X351">
        <v>5</v>
      </c>
      <c r="Y351">
        <v>5</v>
      </c>
      <c r="Z351">
        <v>5</v>
      </c>
      <c r="AA351">
        <v>5</v>
      </c>
      <c r="AB351">
        <v>3</v>
      </c>
      <c r="AC351">
        <v>4</v>
      </c>
      <c r="AD351">
        <v>3</v>
      </c>
      <c r="AE351">
        <v>5</v>
      </c>
      <c r="AF351">
        <v>3</v>
      </c>
      <c r="AG351">
        <v>3</v>
      </c>
      <c r="AH351">
        <v>3</v>
      </c>
      <c r="AI351">
        <v>2</v>
      </c>
      <c r="AJ351">
        <v>1</v>
      </c>
      <c r="AK351">
        <v>2</v>
      </c>
      <c r="AL351">
        <v>2</v>
      </c>
      <c r="AM351">
        <v>4</v>
      </c>
      <c r="AN351">
        <v>2</v>
      </c>
      <c r="AO351">
        <v>3</v>
      </c>
      <c r="AP351">
        <v>2</v>
      </c>
      <c r="AQ351">
        <v>2</v>
      </c>
      <c r="AR351">
        <v>1</v>
      </c>
      <c r="AS351">
        <v>3</v>
      </c>
      <c r="AT351">
        <v>1</v>
      </c>
      <c r="AU351">
        <v>2</v>
      </c>
      <c r="AV351">
        <v>2</v>
      </c>
      <c r="AW351">
        <v>2</v>
      </c>
      <c r="AX351">
        <v>2</v>
      </c>
      <c r="AY351">
        <v>1</v>
      </c>
      <c r="AZ351">
        <v>2</v>
      </c>
      <c r="BA351">
        <v>1</v>
      </c>
      <c r="BB351">
        <v>2</v>
      </c>
      <c r="BC351">
        <v>0</v>
      </c>
      <c r="BD351">
        <v>2</v>
      </c>
      <c r="BE351">
        <v>5</v>
      </c>
      <c r="BF351">
        <f t="shared" si="40"/>
        <v>157.48000000000002</v>
      </c>
      <c r="BH351">
        <v>0</v>
      </c>
      <c r="BI351">
        <v>0</v>
      </c>
      <c r="BJ351">
        <v>125</v>
      </c>
      <c r="BK351">
        <f t="shared" si="41"/>
        <v>56.75</v>
      </c>
    </row>
    <row r="352" spans="1:63">
      <c r="A352" s="1">
        <v>43679.570289351854</v>
      </c>
      <c r="B352" s="1">
        <v>43679.58084490741</v>
      </c>
      <c r="C352">
        <v>0</v>
      </c>
      <c r="D352">
        <v>100</v>
      </c>
      <c r="E352">
        <v>912</v>
      </c>
      <c r="F352">
        <v>1</v>
      </c>
      <c r="G352" s="1">
        <v>43679.58085648148</v>
      </c>
      <c r="H352" t="s">
        <v>424</v>
      </c>
      <c r="I352" t="s">
        <v>61</v>
      </c>
      <c r="J352" t="s">
        <v>62</v>
      </c>
      <c r="K352">
        <v>1</v>
      </c>
      <c r="M352">
        <v>18</v>
      </c>
      <c r="N352">
        <v>1</v>
      </c>
      <c r="O352">
        <v>4</v>
      </c>
      <c r="P352">
        <v>1</v>
      </c>
      <c r="Q352">
        <v>4</v>
      </c>
      <c r="S352">
        <v>5</v>
      </c>
      <c r="T352">
        <v>3</v>
      </c>
      <c r="U352">
        <v>2</v>
      </c>
      <c r="V352">
        <v>3</v>
      </c>
      <c r="W352">
        <v>2</v>
      </c>
      <c r="X352">
        <v>3</v>
      </c>
      <c r="Y352">
        <v>1</v>
      </c>
      <c r="Z352">
        <v>3</v>
      </c>
      <c r="AA352">
        <v>4</v>
      </c>
      <c r="AB352">
        <v>2</v>
      </c>
      <c r="AC352">
        <v>3</v>
      </c>
      <c r="AD352">
        <v>2</v>
      </c>
      <c r="AE352">
        <v>1</v>
      </c>
      <c r="AF352">
        <v>2</v>
      </c>
      <c r="AG352">
        <v>1</v>
      </c>
      <c r="AH352">
        <v>3</v>
      </c>
      <c r="AI352">
        <v>4</v>
      </c>
      <c r="AJ352">
        <v>4</v>
      </c>
      <c r="AK352">
        <v>2</v>
      </c>
      <c r="AL352">
        <v>2</v>
      </c>
      <c r="AM352">
        <v>4</v>
      </c>
      <c r="AN352">
        <v>3</v>
      </c>
      <c r="AO352">
        <v>2</v>
      </c>
      <c r="AP352">
        <v>2</v>
      </c>
      <c r="AQ352">
        <v>3</v>
      </c>
      <c r="AR352">
        <v>2</v>
      </c>
      <c r="AS352">
        <v>4</v>
      </c>
      <c r="AT352">
        <v>5</v>
      </c>
      <c r="AU352">
        <v>4</v>
      </c>
      <c r="AV352">
        <v>4</v>
      </c>
      <c r="AW352">
        <v>5</v>
      </c>
      <c r="AX352">
        <v>5</v>
      </c>
      <c r="AY352">
        <v>3</v>
      </c>
      <c r="AZ352">
        <v>3</v>
      </c>
      <c r="BA352">
        <v>2</v>
      </c>
      <c r="BB352">
        <v>4</v>
      </c>
      <c r="BC352">
        <v>0</v>
      </c>
      <c r="BD352">
        <v>3</v>
      </c>
      <c r="BE352">
        <v>5</v>
      </c>
      <c r="BF352">
        <f t="shared" si="40"/>
        <v>160.02000000000001</v>
      </c>
      <c r="BH352">
        <v>0</v>
      </c>
      <c r="BI352">
        <v>0</v>
      </c>
      <c r="BJ352">
        <v>125</v>
      </c>
      <c r="BK352">
        <f t="shared" si="41"/>
        <v>56.75</v>
      </c>
    </row>
    <row r="353" spans="1:63">
      <c r="A353" s="1">
        <v>43679.577962962961</v>
      </c>
      <c r="B353" s="1">
        <v>43679.581342592595</v>
      </c>
      <c r="C353">
        <v>0</v>
      </c>
      <c r="D353">
        <v>100</v>
      </c>
      <c r="E353">
        <v>291</v>
      </c>
      <c r="F353">
        <v>1</v>
      </c>
      <c r="G353" s="1">
        <v>43679.581342592595</v>
      </c>
      <c r="H353" t="s">
        <v>425</v>
      </c>
      <c r="I353" t="s">
        <v>61</v>
      </c>
      <c r="J353" t="s">
        <v>62</v>
      </c>
      <c r="K353">
        <v>1</v>
      </c>
      <c r="M353">
        <v>18</v>
      </c>
      <c r="N353">
        <v>1</v>
      </c>
      <c r="O353">
        <v>4</v>
      </c>
      <c r="P353">
        <v>1</v>
      </c>
      <c r="Q353">
        <v>1</v>
      </c>
      <c r="S353">
        <v>5</v>
      </c>
      <c r="T353">
        <v>3</v>
      </c>
      <c r="U353">
        <v>1</v>
      </c>
      <c r="V353">
        <v>2</v>
      </c>
      <c r="W353">
        <v>2</v>
      </c>
      <c r="X353">
        <v>1</v>
      </c>
      <c r="Y353">
        <v>1</v>
      </c>
      <c r="Z353">
        <v>3</v>
      </c>
      <c r="AA353">
        <v>2</v>
      </c>
      <c r="AB353">
        <v>3</v>
      </c>
      <c r="AC353">
        <v>3</v>
      </c>
      <c r="AD353">
        <v>1</v>
      </c>
      <c r="AE353">
        <v>1</v>
      </c>
      <c r="AF353">
        <v>4</v>
      </c>
      <c r="AG353">
        <v>1</v>
      </c>
      <c r="AH353">
        <v>3</v>
      </c>
      <c r="AI353">
        <v>2</v>
      </c>
      <c r="AJ353">
        <v>2</v>
      </c>
      <c r="AK353">
        <v>2</v>
      </c>
      <c r="AL353">
        <v>1</v>
      </c>
      <c r="AM353">
        <v>4</v>
      </c>
      <c r="AN353">
        <v>2</v>
      </c>
      <c r="AO353">
        <v>2</v>
      </c>
      <c r="AP353">
        <v>2</v>
      </c>
      <c r="AQ353">
        <v>3</v>
      </c>
      <c r="AR353">
        <v>4</v>
      </c>
      <c r="AS353">
        <v>4</v>
      </c>
      <c r="AT353">
        <v>5</v>
      </c>
      <c r="AU353">
        <v>4</v>
      </c>
      <c r="AV353">
        <v>5</v>
      </c>
      <c r="AW353">
        <v>3</v>
      </c>
      <c r="AX353">
        <v>3</v>
      </c>
      <c r="AY353">
        <v>5</v>
      </c>
      <c r="AZ353">
        <v>4</v>
      </c>
      <c r="BA353">
        <v>5</v>
      </c>
      <c r="BB353">
        <v>4</v>
      </c>
      <c r="BC353">
        <v>0</v>
      </c>
      <c r="BD353">
        <v>8</v>
      </c>
      <c r="BE353">
        <v>5</v>
      </c>
      <c r="BF353">
        <f t="shared" si="40"/>
        <v>172.72</v>
      </c>
      <c r="BH353">
        <v>0</v>
      </c>
      <c r="BI353">
        <v>0</v>
      </c>
      <c r="BJ353">
        <v>145</v>
      </c>
      <c r="BK353">
        <f t="shared" si="41"/>
        <v>65.83</v>
      </c>
    </row>
    <row r="354" spans="1:63">
      <c r="A354" s="1">
        <v>43679.579930555556</v>
      </c>
      <c r="B354" s="1">
        <v>43679.582696759258</v>
      </c>
      <c r="C354">
        <v>0</v>
      </c>
      <c r="D354">
        <v>100</v>
      </c>
      <c r="E354">
        <v>239</v>
      </c>
      <c r="F354">
        <v>1</v>
      </c>
      <c r="G354" s="1">
        <v>43679.582708333335</v>
      </c>
      <c r="H354" t="s">
        <v>426</v>
      </c>
      <c r="I354" t="s">
        <v>61</v>
      </c>
      <c r="J354" t="s">
        <v>62</v>
      </c>
      <c r="K354">
        <v>1</v>
      </c>
      <c r="M354">
        <v>33</v>
      </c>
      <c r="N354">
        <v>1</v>
      </c>
      <c r="O354">
        <v>4</v>
      </c>
      <c r="P354">
        <v>1</v>
      </c>
      <c r="Q354">
        <v>1</v>
      </c>
      <c r="S354">
        <v>5</v>
      </c>
      <c r="T354">
        <v>1</v>
      </c>
      <c r="U354">
        <v>3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5</v>
      </c>
      <c r="AC354">
        <v>5</v>
      </c>
      <c r="AD354">
        <v>1</v>
      </c>
      <c r="AE354">
        <v>1</v>
      </c>
      <c r="AF354">
        <v>5</v>
      </c>
      <c r="AG354">
        <v>1</v>
      </c>
      <c r="AH354">
        <v>5</v>
      </c>
      <c r="AI354">
        <v>5</v>
      </c>
      <c r="AJ354">
        <v>1</v>
      </c>
      <c r="AK354">
        <v>5</v>
      </c>
      <c r="AL354">
        <v>5</v>
      </c>
      <c r="AM354">
        <v>1</v>
      </c>
      <c r="AN354">
        <v>5</v>
      </c>
      <c r="AO354">
        <v>3</v>
      </c>
      <c r="AP354">
        <v>3</v>
      </c>
      <c r="AQ354">
        <v>3</v>
      </c>
      <c r="AR354">
        <v>3</v>
      </c>
      <c r="AS354">
        <v>4</v>
      </c>
      <c r="AT354">
        <v>5</v>
      </c>
      <c r="AU354">
        <v>5</v>
      </c>
      <c r="AV354">
        <v>5</v>
      </c>
      <c r="AW354">
        <v>5</v>
      </c>
      <c r="AX354">
        <v>5</v>
      </c>
      <c r="AY354">
        <v>5</v>
      </c>
      <c r="AZ354">
        <v>5</v>
      </c>
      <c r="BA354">
        <v>5</v>
      </c>
      <c r="BB354">
        <v>5</v>
      </c>
      <c r="BC354">
        <v>0</v>
      </c>
      <c r="BE354">
        <v>5</v>
      </c>
      <c r="BF354">
        <f t="shared" si="40"/>
        <v>152.4</v>
      </c>
      <c r="BH354">
        <v>0</v>
      </c>
      <c r="BI354">
        <v>0</v>
      </c>
      <c r="BJ354">
        <v>135</v>
      </c>
      <c r="BK354">
        <f t="shared" si="41"/>
        <v>61.29</v>
      </c>
    </row>
    <row r="355" spans="1:63">
      <c r="A355" s="1">
        <v>43679.579722222225</v>
      </c>
      <c r="B355" s="1">
        <v>43679.582881944443</v>
      </c>
      <c r="C355">
        <v>0</v>
      </c>
      <c r="D355">
        <v>100</v>
      </c>
      <c r="E355">
        <v>273</v>
      </c>
      <c r="F355">
        <v>1</v>
      </c>
      <c r="G355" s="1">
        <v>43679.582881944443</v>
      </c>
      <c r="H355" t="s">
        <v>427</v>
      </c>
      <c r="I355" t="s">
        <v>61</v>
      </c>
      <c r="J355" t="s">
        <v>62</v>
      </c>
      <c r="K355">
        <v>1</v>
      </c>
      <c r="M355">
        <v>24</v>
      </c>
      <c r="N355">
        <v>1</v>
      </c>
      <c r="O355">
        <v>4</v>
      </c>
      <c r="P355">
        <v>1</v>
      </c>
      <c r="Q355">
        <v>2</v>
      </c>
      <c r="S355">
        <v>2</v>
      </c>
      <c r="T355">
        <v>5</v>
      </c>
      <c r="U355">
        <v>4</v>
      </c>
      <c r="V355">
        <v>4</v>
      </c>
      <c r="W355">
        <v>3</v>
      </c>
      <c r="X355">
        <v>3</v>
      </c>
      <c r="Y355">
        <v>4</v>
      </c>
      <c r="Z355">
        <v>4</v>
      </c>
      <c r="AA355">
        <v>4</v>
      </c>
      <c r="AB355">
        <v>1</v>
      </c>
      <c r="AC355">
        <v>3</v>
      </c>
      <c r="AD355">
        <v>2</v>
      </c>
      <c r="AE355">
        <v>2</v>
      </c>
      <c r="AF355">
        <v>2</v>
      </c>
      <c r="AG355">
        <v>2</v>
      </c>
      <c r="AH355">
        <v>3</v>
      </c>
      <c r="AI355">
        <v>2</v>
      </c>
      <c r="AJ355">
        <v>2</v>
      </c>
      <c r="AK355">
        <v>2</v>
      </c>
      <c r="AL355">
        <v>2</v>
      </c>
      <c r="AM355">
        <v>4</v>
      </c>
      <c r="AN355">
        <v>2</v>
      </c>
      <c r="AO355">
        <v>2</v>
      </c>
      <c r="AP355">
        <v>2</v>
      </c>
      <c r="AQ355">
        <v>2</v>
      </c>
      <c r="AR355">
        <v>2</v>
      </c>
      <c r="AS355">
        <v>4</v>
      </c>
      <c r="AT355">
        <v>5</v>
      </c>
      <c r="AU355">
        <v>3</v>
      </c>
      <c r="AV355">
        <v>3</v>
      </c>
      <c r="AW355">
        <v>2</v>
      </c>
      <c r="AX355">
        <v>4</v>
      </c>
      <c r="AY355">
        <v>2</v>
      </c>
      <c r="AZ355">
        <v>4</v>
      </c>
      <c r="BA355">
        <v>2</v>
      </c>
      <c r="BB355">
        <v>2</v>
      </c>
      <c r="BC355">
        <v>0</v>
      </c>
      <c r="BD355">
        <v>5</v>
      </c>
      <c r="BE355">
        <v>3</v>
      </c>
      <c r="BF355">
        <f>(30.48*BD355)+(2.54*BE355)</f>
        <v>160.02000000000001</v>
      </c>
      <c r="BH355">
        <v>0</v>
      </c>
      <c r="BI355">
        <v>0</v>
      </c>
      <c r="BJ355">
        <v>160</v>
      </c>
      <c r="BK355">
        <f t="shared" si="41"/>
        <v>72.64</v>
      </c>
    </row>
    <row r="356" spans="1:63">
      <c r="A356" s="1">
        <v>43679.580821759257</v>
      </c>
      <c r="B356" s="1">
        <v>43679.584340277775</v>
      </c>
      <c r="C356">
        <v>0</v>
      </c>
      <c r="D356">
        <v>100</v>
      </c>
      <c r="E356">
        <v>304</v>
      </c>
      <c r="F356">
        <v>1</v>
      </c>
      <c r="G356" s="1">
        <v>43679.584351851852</v>
      </c>
      <c r="H356" t="s">
        <v>428</v>
      </c>
      <c r="I356" t="s">
        <v>61</v>
      </c>
      <c r="J356" t="s">
        <v>62</v>
      </c>
      <c r="K356">
        <v>1</v>
      </c>
      <c r="M356">
        <v>22</v>
      </c>
      <c r="N356">
        <v>1</v>
      </c>
      <c r="O356">
        <v>4</v>
      </c>
      <c r="P356">
        <v>1</v>
      </c>
      <c r="Q356">
        <v>2</v>
      </c>
      <c r="S356">
        <v>4</v>
      </c>
      <c r="T356">
        <v>3</v>
      </c>
      <c r="U356">
        <v>3</v>
      </c>
      <c r="V356">
        <v>4</v>
      </c>
      <c r="W356">
        <v>4</v>
      </c>
      <c r="X356">
        <v>3</v>
      </c>
      <c r="Y356">
        <v>4</v>
      </c>
      <c r="Z356">
        <v>5</v>
      </c>
      <c r="AA356">
        <v>5</v>
      </c>
      <c r="AB356">
        <v>1</v>
      </c>
      <c r="AC356">
        <v>1</v>
      </c>
      <c r="AD356">
        <v>5</v>
      </c>
      <c r="AE356">
        <v>1</v>
      </c>
      <c r="AF356">
        <v>1</v>
      </c>
      <c r="AG356">
        <v>1</v>
      </c>
      <c r="AH356">
        <v>1</v>
      </c>
      <c r="AI356">
        <v>2</v>
      </c>
      <c r="AJ356">
        <v>1</v>
      </c>
      <c r="AK356">
        <v>2</v>
      </c>
      <c r="AL356">
        <v>1</v>
      </c>
      <c r="AM356">
        <v>5</v>
      </c>
      <c r="AN356">
        <v>1</v>
      </c>
      <c r="AO356">
        <v>4</v>
      </c>
      <c r="AP356">
        <v>2</v>
      </c>
      <c r="AQ356">
        <v>2</v>
      </c>
      <c r="AR356">
        <v>1</v>
      </c>
      <c r="AS356">
        <v>5</v>
      </c>
      <c r="AT356">
        <v>4</v>
      </c>
      <c r="AU356">
        <v>3</v>
      </c>
      <c r="AV356">
        <v>4</v>
      </c>
      <c r="AW356">
        <v>4</v>
      </c>
      <c r="AX356">
        <v>3</v>
      </c>
      <c r="AY356">
        <v>2</v>
      </c>
      <c r="AZ356">
        <v>3</v>
      </c>
      <c r="BA356">
        <v>4</v>
      </c>
      <c r="BB356">
        <v>3</v>
      </c>
      <c r="BC356">
        <v>0</v>
      </c>
      <c r="BD356">
        <v>5</v>
      </c>
      <c r="BE356">
        <v>4</v>
      </c>
      <c r="BF356">
        <f>(30.48*BD356)+(2.54*BE356)</f>
        <v>162.56</v>
      </c>
      <c r="BH356">
        <v>0</v>
      </c>
      <c r="BI356">
        <v>0</v>
      </c>
      <c r="BJ356">
        <v>121</v>
      </c>
      <c r="BK356">
        <f t="shared" si="41"/>
        <v>54.934000000000005</v>
      </c>
    </row>
    <row r="357" spans="1:63">
      <c r="A357" s="1">
        <v>43679.584097222221</v>
      </c>
      <c r="B357" s="1">
        <v>43679.5856712963</v>
      </c>
      <c r="C357">
        <v>0</v>
      </c>
      <c r="D357">
        <v>100</v>
      </c>
      <c r="E357">
        <v>136</v>
      </c>
      <c r="F357">
        <v>1</v>
      </c>
      <c r="G357" s="1">
        <v>43679.5856712963</v>
      </c>
      <c r="H357" t="s">
        <v>429</v>
      </c>
      <c r="I357" t="s">
        <v>61</v>
      </c>
      <c r="J357" t="s">
        <v>62</v>
      </c>
      <c r="K357">
        <v>1</v>
      </c>
      <c r="M357">
        <v>19</v>
      </c>
      <c r="N357">
        <v>1</v>
      </c>
      <c r="O357">
        <v>4</v>
      </c>
      <c r="P357">
        <v>1</v>
      </c>
      <c r="Q357">
        <v>3</v>
      </c>
      <c r="S357">
        <v>3</v>
      </c>
      <c r="T357">
        <v>1</v>
      </c>
      <c r="U357">
        <v>3</v>
      </c>
      <c r="V357">
        <v>5</v>
      </c>
      <c r="W357">
        <v>5</v>
      </c>
      <c r="X357">
        <v>5</v>
      </c>
      <c r="Y357">
        <v>5</v>
      </c>
      <c r="Z357">
        <v>5</v>
      </c>
      <c r="AA357">
        <v>5</v>
      </c>
      <c r="AB357">
        <v>1</v>
      </c>
      <c r="AC357">
        <v>4</v>
      </c>
      <c r="AD357">
        <v>5</v>
      </c>
      <c r="AE357">
        <v>5</v>
      </c>
      <c r="AF357">
        <v>1</v>
      </c>
      <c r="AG357">
        <v>5</v>
      </c>
      <c r="AH357">
        <v>1</v>
      </c>
      <c r="AI357">
        <v>2</v>
      </c>
      <c r="AJ357">
        <v>2</v>
      </c>
      <c r="AK357">
        <v>2</v>
      </c>
      <c r="AL357">
        <v>4</v>
      </c>
      <c r="AM357">
        <v>3</v>
      </c>
      <c r="AN357">
        <v>2</v>
      </c>
      <c r="AO357">
        <v>3</v>
      </c>
      <c r="AP357">
        <v>4</v>
      </c>
      <c r="AQ357">
        <v>2</v>
      </c>
      <c r="AR357">
        <v>2</v>
      </c>
      <c r="AS357">
        <v>3</v>
      </c>
      <c r="AT357">
        <v>3</v>
      </c>
      <c r="AU357">
        <v>2</v>
      </c>
      <c r="AV357">
        <v>4</v>
      </c>
      <c r="AW357">
        <v>1</v>
      </c>
      <c r="AX357">
        <v>4</v>
      </c>
      <c r="AY357">
        <v>4</v>
      </c>
      <c r="AZ357">
        <v>2</v>
      </c>
      <c r="BA357">
        <v>1</v>
      </c>
      <c r="BB357">
        <v>2</v>
      </c>
      <c r="BC357">
        <v>6</v>
      </c>
      <c r="BD357">
        <v>5</v>
      </c>
      <c r="BE357">
        <v>7</v>
      </c>
      <c r="BF357">
        <f>(30.48*BD357)+(2.54*BE357)</f>
        <v>170.18</v>
      </c>
      <c r="BH357">
        <v>0</v>
      </c>
      <c r="BI357">
        <v>0</v>
      </c>
      <c r="BJ357">
        <v>200</v>
      </c>
      <c r="BK357">
        <f t="shared" si="41"/>
        <v>90.8</v>
      </c>
    </row>
    <row r="358" spans="1:63">
      <c r="A358" s="1">
        <v>43679.581030092595</v>
      </c>
      <c r="B358" s="1">
        <v>43679.585787037038</v>
      </c>
      <c r="C358">
        <v>0</v>
      </c>
      <c r="D358">
        <v>100</v>
      </c>
      <c r="E358">
        <v>410</v>
      </c>
      <c r="F358">
        <v>1</v>
      </c>
      <c r="G358" s="1">
        <v>43679.585787037038</v>
      </c>
      <c r="H358" t="s">
        <v>430</v>
      </c>
      <c r="I358" t="s">
        <v>61</v>
      </c>
      <c r="J358" t="s">
        <v>62</v>
      </c>
      <c r="K358">
        <v>1</v>
      </c>
      <c r="M358">
        <v>20</v>
      </c>
      <c r="N358">
        <v>1</v>
      </c>
      <c r="O358">
        <v>4</v>
      </c>
      <c r="P358">
        <v>1</v>
      </c>
      <c r="Q358">
        <v>1</v>
      </c>
      <c r="S358">
        <v>4</v>
      </c>
      <c r="T358">
        <v>3</v>
      </c>
      <c r="U358">
        <v>3</v>
      </c>
      <c r="V358">
        <v>3</v>
      </c>
      <c r="W358">
        <v>3</v>
      </c>
      <c r="X358">
        <v>4</v>
      </c>
      <c r="Y358">
        <v>3</v>
      </c>
      <c r="Z358">
        <v>5</v>
      </c>
      <c r="AA358">
        <v>4</v>
      </c>
      <c r="AB358">
        <v>2</v>
      </c>
      <c r="AC358">
        <v>3</v>
      </c>
      <c r="AD358">
        <v>2</v>
      </c>
      <c r="AE358">
        <v>3</v>
      </c>
      <c r="AF358">
        <v>3</v>
      </c>
      <c r="AG358">
        <v>3</v>
      </c>
      <c r="AH358">
        <v>3</v>
      </c>
      <c r="AI358">
        <v>4</v>
      </c>
      <c r="AJ358">
        <v>2</v>
      </c>
      <c r="AK358">
        <v>2</v>
      </c>
      <c r="AL358">
        <v>3</v>
      </c>
      <c r="AM358">
        <v>4</v>
      </c>
      <c r="AN358">
        <v>2</v>
      </c>
      <c r="AO358">
        <v>1</v>
      </c>
      <c r="AP358">
        <v>1</v>
      </c>
      <c r="AQ358">
        <v>1</v>
      </c>
      <c r="AR358">
        <v>1</v>
      </c>
      <c r="AS358">
        <v>5</v>
      </c>
      <c r="AT358">
        <v>4</v>
      </c>
      <c r="AU358">
        <v>4</v>
      </c>
      <c r="AV358">
        <v>4</v>
      </c>
      <c r="AW358">
        <v>3</v>
      </c>
      <c r="AX358">
        <v>4</v>
      </c>
      <c r="AY358">
        <v>3</v>
      </c>
      <c r="AZ358">
        <v>5</v>
      </c>
      <c r="BA358">
        <v>5</v>
      </c>
      <c r="BB358">
        <v>4</v>
      </c>
      <c r="BC358">
        <v>0</v>
      </c>
      <c r="BD358">
        <v>6</v>
      </c>
      <c r="BE358">
        <v>5</v>
      </c>
      <c r="BF358">
        <f>(30.48*BE358)+(2.54*BD358)</f>
        <v>167.64000000000001</v>
      </c>
      <c r="BH358">
        <v>0</v>
      </c>
      <c r="BI358">
        <v>0</v>
      </c>
      <c r="BJ358">
        <v>180</v>
      </c>
      <c r="BK358">
        <f t="shared" si="41"/>
        <v>81.72</v>
      </c>
    </row>
    <row r="359" spans="1:63">
      <c r="A359" s="1">
        <v>43679.582766203705</v>
      </c>
      <c r="B359" s="1">
        <v>43679.587731481479</v>
      </c>
      <c r="C359">
        <v>0</v>
      </c>
      <c r="D359">
        <v>100</v>
      </c>
      <c r="E359">
        <v>429</v>
      </c>
      <c r="F359">
        <v>1</v>
      </c>
      <c r="G359" s="1">
        <v>43679.587743055556</v>
      </c>
      <c r="H359" t="s">
        <v>431</v>
      </c>
      <c r="I359" t="s">
        <v>61</v>
      </c>
      <c r="J359" t="s">
        <v>62</v>
      </c>
      <c r="K359">
        <v>1</v>
      </c>
      <c r="M359">
        <v>22</v>
      </c>
      <c r="N359">
        <v>1</v>
      </c>
      <c r="O359">
        <v>4</v>
      </c>
      <c r="P359">
        <v>1</v>
      </c>
      <c r="Q359">
        <v>2</v>
      </c>
      <c r="S359">
        <v>3</v>
      </c>
      <c r="T359">
        <v>5</v>
      </c>
      <c r="U359">
        <v>5</v>
      </c>
      <c r="V359">
        <v>5</v>
      </c>
      <c r="W359">
        <v>5</v>
      </c>
      <c r="X359">
        <v>5</v>
      </c>
      <c r="Y359">
        <v>4</v>
      </c>
      <c r="Z359">
        <v>5</v>
      </c>
      <c r="AA359">
        <v>5</v>
      </c>
      <c r="AB359">
        <v>1</v>
      </c>
      <c r="AC359">
        <v>3</v>
      </c>
      <c r="AD359">
        <v>3</v>
      </c>
      <c r="AE359">
        <v>1</v>
      </c>
      <c r="AF359">
        <v>3</v>
      </c>
      <c r="AG359">
        <v>1</v>
      </c>
      <c r="AH359">
        <v>3</v>
      </c>
      <c r="AI359">
        <v>2</v>
      </c>
      <c r="AJ359">
        <v>2</v>
      </c>
      <c r="AK359">
        <v>1</v>
      </c>
      <c r="AL359">
        <v>1</v>
      </c>
      <c r="AM359">
        <v>5</v>
      </c>
      <c r="AN359">
        <v>1</v>
      </c>
      <c r="AO359">
        <v>1</v>
      </c>
      <c r="AP359">
        <v>1</v>
      </c>
      <c r="AQ359">
        <v>1</v>
      </c>
      <c r="AR359">
        <v>3</v>
      </c>
      <c r="AS359">
        <v>3</v>
      </c>
      <c r="AT359">
        <v>1</v>
      </c>
      <c r="AU359">
        <v>1</v>
      </c>
      <c r="AV359">
        <v>4</v>
      </c>
      <c r="AW359">
        <v>4</v>
      </c>
      <c r="AX359">
        <v>2</v>
      </c>
      <c r="AY359">
        <v>4</v>
      </c>
      <c r="AZ359">
        <v>5</v>
      </c>
      <c r="BA359">
        <v>5</v>
      </c>
      <c r="BB359">
        <v>3</v>
      </c>
      <c r="BC359">
        <v>0</v>
      </c>
      <c r="BD359">
        <v>8</v>
      </c>
      <c r="BE359">
        <v>5</v>
      </c>
      <c r="BF359">
        <f>(30.48*BE359)+(2.54*BD359)</f>
        <v>172.72</v>
      </c>
      <c r="BH359">
        <v>0</v>
      </c>
      <c r="BI359">
        <v>0</v>
      </c>
      <c r="BJ359">
        <v>245</v>
      </c>
      <c r="BK359">
        <f t="shared" si="41"/>
        <v>111.23</v>
      </c>
    </row>
    <row r="360" spans="1:63">
      <c r="A360" s="1">
        <v>43679.586261574077</v>
      </c>
      <c r="B360" s="1">
        <v>43679.58935185185</v>
      </c>
      <c r="C360">
        <v>0</v>
      </c>
      <c r="D360">
        <v>100</v>
      </c>
      <c r="E360">
        <v>267</v>
      </c>
      <c r="F360">
        <v>1</v>
      </c>
      <c r="G360" s="1">
        <v>43679.58935185185</v>
      </c>
      <c r="H360" t="s">
        <v>432</v>
      </c>
      <c r="I360" t="s">
        <v>61</v>
      </c>
      <c r="J360" t="s">
        <v>62</v>
      </c>
      <c r="K360">
        <v>1</v>
      </c>
      <c r="M360">
        <v>20</v>
      </c>
      <c r="N360">
        <v>1</v>
      </c>
      <c r="O360">
        <v>4</v>
      </c>
      <c r="P360">
        <v>1</v>
      </c>
      <c r="Q360">
        <v>8</v>
      </c>
      <c r="R360" t="s">
        <v>433</v>
      </c>
      <c r="S360">
        <v>2</v>
      </c>
      <c r="T360">
        <v>4</v>
      </c>
      <c r="U360">
        <v>4</v>
      </c>
      <c r="V360">
        <v>5</v>
      </c>
      <c r="W360">
        <v>3</v>
      </c>
      <c r="X360">
        <v>4</v>
      </c>
      <c r="Y360">
        <v>4</v>
      </c>
      <c r="Z360">
        <v>5</v>
      </c>
      <c r="AA360">
        <v>4</v>
      </c>
      <c r="AB360">
        <v>2</v>
      </c>
      <c r="AC360">
        <v>2</v>
      </c>
      <c r="AD360">
        <v>3</v>
      </c>
      <c r="AE360">
        <v>2</v>
      </c>
      <c r="AF360">
        <v>3</v>
      </c>
      <c r="AG360">
        <v>1</v>
      </c>
      <c r="AH360">
        <v>3</v>
      </c>
      <c r="AI360">
        <v>4</v>
      </c>
      <c r="AJ360">
        <v>2</v>
      </c>
      <c r="AK360">
        <v>2</v>
      </c>
      <c r="AL360">
        <v>2</v>
      </c>
      <c r="AM360">
        <v>3</v>
      </c>
      <c r="AN360">
        <v>2</v>
      </c>
      <c r="AO360">
        <v>2</v>
      </c>
      <c r="AP360">
        <v>1</v>
      </c>
      <c r="AQ360">
        <v>1</v>
      </c>
      <c r="AR360">
        <v>2</v>
      </c>
      <c r="AS360">
        <v>3</v>
      </c>
      <c r="AT360">
        <v>4</v>
      </c>
      <c r="AU360">
        <v>3</v>
      </c>
      <c r="AV360">
        <v>5</v>
      </c>
      <c r="AW360">
        <v>4</v>
      </c>
      <c r="AX360">
        <v>2</v>
      </c>
      <c r="AY360">
        <v>1</v>
      </c>
      <c r="AZ360">
        <v>4</v>
      </c>
      <c r="BA360">
        <v>5</v>
      </c>
      <c r="BB360">
        <v>2</v>
      </c>
      <c r="BC360">
        <v>0</v>
      </c>
      <c r="BD360">
        <v>6</v>
      </c>
      <c r="BE360">
        <v>5</v>
      </c>
      <c r="BF360">
        <f>(30.48*BE360)+(2.54*BD360)</f>
        <v>167.64000000000001</v>
      </c>
      <c r="BH360">
        <v>0</v>
      </c>
      <c r="BI360">
        <v>0</v>
      </c>
      <c r="BJ360">
        <v>165</v>
      </c>
      <c r="BK360">
        <f t="shared" si="41"/>
        <v>74.91</v>
      </c>
    </row>
    <row r="361" spans="1:63">
      <c r="A361" s="1">
        <v>43679.581064814818</v>
      </c>
      <c r="B361" s="1">
        <v>43679.591527777775</v>
      </c>
      <c r="C361">
        <v>0</v>
      </c>
      <c r="D361">
        <v>100</v>
      </c>
      <c r="E361">
        <v>903</v>
      </c>
      <c r="F361">
        <v>1</v>
      </c>
      <c r="G361" s="1">
        <v>43679.591539351852</v>
      </c>
      <c r="H361" t="s">
        <v>434</v>
      </c>
      <c r="I361" t="s">
        <v>61</v>
      </c>
      <c r="J361" t="s">
        <v>62</v>
      </c>
      <c r="K361">
        <v>1</v>
      </c>
      <c r="M361">
        <v>24</v>
      </c>
      <c r="N361">
        <v>1</v>
      </c>
      <c r="O361">
        <v>4</v>
      </c>
      <c r="P361">
        <v>1</v>
      </c>
      <c r="Q361">
        <v>4</v>
      </c>
      <c r="S361">
        <v>4</v>
      </c>
      <c r="T361">
        <v>2</v>
      </c>
      <c r="U361">
        <v>4</v>
      </c>
      <c r="V361">
        <v>3</v>
      </c>
      <c r="W361">
        <v>2</v>
      </c>
      <c r="X361">
        <v>2</v>
      </c>
      <c r="Y361">
        <v>2</v>
      </c>
      <c r="Z361">
        <v>2</v>
      </c>
      <c r="AA361">
        <v>1</v>
      </c>
      <c r="AB361">
        <v>4</v>
      </c>
      <c r="AC361">
        <v>5</v>
      </c>
      <c r="AD361">
        <v>1</v>
      </c>
      <c r="AE361">
        <v>1</v>
      </c>
      <c r="AF361">
        <v>5</v>
      </c>
      <c r="AG361">
        <v>1</v>
      </c>
      <c r="AH361">
        <v>5</v>
      </c>
      <c r="AI361">
        <v>1</v>
      </c>
      <c r="AJ361">
        <v>1</v>
      </c>
      <c r="AK361">
        <v>1</v>
      </c>
      <c r="AL361">
        <v>2</v>
      </c>
      <c r="AM361">
        <v>4</v>
      </c>
      <c r="AN361">
        <v>2</v>
      </c>
      <c r="AO361">
        <v>1</v>
      </c>
      <c r="AP361">
        <v>1</v>
      </c>
      <c r="AQ361">
        <v>1</v>
      </c>
      <c r="AR361">
        <v>1</v>
      </c>
      <c r="AS361">
        <v>4</v>
      </c>
      <c r="AT361">
        <v>5</v>
      </c>
      <c r="AU361">
        <v>5</v>
      </c>
      <c r="AV361">
        <v>4</v>
      </c>
      <c r="AW361">
        <v>4</v>
      </c>
      <c r="AX361">
        <v>5</v>
      </c>
      <c r="AY361">
        <v>3</v>
      </c>
      <c r="AZ361">
        <v>5</v>
      </c>
      <c r="BA361">
        <v>1</v>
      </c>
      <c r="BB361">
        <v>3</v>
      </c>
      <c r="BC361">
        <v>0</v>
      </c>
      <c r="BE361">
        <v>5.0830000000000002</v>
      </c>
      <c r="BF361">
        <f>(30.48*BE361)</f>
        <v>154.92984000000001</v>
      </c>
      <c r="BH361">
        <v>0</v>
      </c>
      <c r="BI361">
        <v>0</v>
      </c>
      <c r="BJ361">
        <v>128</v>
      </c>
      <c r="BK361">
        <f t="shared" si="41"/>
        <v>58.112000000000002</v>
      </c>
    </row>
    <row r="362" spans="1:63">
      <c r="A362" s="1">
        <v>43679.589444444442</v>
      </c>
      <c r="B362" s="1">
        <v>43679.592430555553</v>
      </c>
      <c r="C362">
        <v>0</v>
      </c>
      <c r="D362">
        <v>100</v>
      </c>
      <c r="E362">
        <v>257</v>
      </c>
      <c r="F362">
        <v>1</v>
      </c>
      <c r="G362" s="1">
        <v>43679.592442129629</v>
      </c>
      <c r="H362" t="s">
        <v>435</v>
      </c>
      <c r="I362" t="s">
        <v>61</v>
      </c>
      <c r="J362" t="s">
        <v>62</v>
      </c>
      <c r="K362">
        <v>1</v>
      </c>
      <c r="M362">
        <v>21</v>
      </c>
      <c r="N362">
        <v>1</v>
      </c>
      <c r="O362">
        <v>4</v>
      </c>
      <c r="P362">
        <v>1</v>
      </c>
      <c r="Q362">
        <v>2</v>
      </c>
      <c r="S362">
        <v>2</v>
      </c>
      <c r="T362">
        <v>5</v>
      </c>
      <c r="U362">
        <v>4</v>
      </c>
      <c r="V362">
        <v>4</v>
      </c>
      <c r="W362">
        <v>5</v>
      </c>
      <c r="X362">
        <v>4</v>
      </c>
      <c r="Y362">
        <v>2</v>
      </c>
      <c r="Z362">
        <v>4</v>
      </c>
      <c r="AA362">
        <v>1</v>
      </c>
      <c r="AB362">
        <v>1</v>
      </c>
      <c r="AC362">
        <v>2</v>
      </c>
      <c r="AD362">
        <v>1</v>
      </c>
      <c r="AE362">
        <v>1</v>
      </c>
      <c r="AF362">
        <v>4</v>
      </c>
      <c r="AG362">
        <v>1</v>
      </c>
      <c r="AH362">
        <v>4</v>
      </c>
      <c r="AI362">
        <v>4</v>
      </c>
      <c r="AJ362">
        <v>1</v>
      </c>
      <c r="AK362">
        <v>2</v>
      </c>
      <c r="AL362">
        <v>4</v>
      </c>
      <c r="AM362">
        <v>5</v>
      </c>
      <c r="AN362">
        <v>2</v>
      </c>
      <c r="AO362">
        <v>2</v>
      </c>
      <c r="AP362">
        <v>1</v>
      </c>
      <c r="AQ362">
        <v>1</v>
      </c>
      <c r="AR362">
        <v>2</v>
      </c>
      <c r="AS362">
        <v>4</v>
      </c>
      <c r="AT362">
        <v>2</v>
      </c>
      <c r="AU362">
        <v>4</v>
      </c>
      <c r="AV362">
        <v>1</v>
      </c>
      <c r="AW362">
        <v>4</v>
      </c>
      <c r="AX362">
        <v>1</v>
      </c>
      <c r="AY362">
        <v>1</v>
      </c>
      <c r="AZ362">
        <v>3</v>
      </c>
      <c r="BA362">
        <v>1</v>
      </c>
      <c r="BB362">
        <v>1</v>
      </c>
      <c r="BC362">
        <v>0</v>
      </c>
      <c r="BD362">
        <v>2</v>
      </c>
      <c r="BE362">
        <v>5</v>
      </c>
      <c r="BF362">
        <f>(30.48*BE362)+(2.54*BD362)</f>
        <v>157.48000000000002</v>
      </c>
      <c r="BH362">
        <v>0</v>
      </c>
      <c r="BI362">
        <v>0</v>
      </c>
      <c r="BJ362">
        <v>145</v>
      </c>
      <c r="BK362">
        <f t="shared" si="41"/>
        <v>65.83</v>
      </c>
    </row>
    <row r="363" spans="1:63">
      <c r="A363" s="1">
        <v>43679.590104166666</v>
      </c>
      <c r="B363" s="1">
        <v>43679.593240740738</v>
      </c>
      <c r="C363">
        <v>0</v>
      </c>
      <c r="D363">
        <v>100</v>
      </c>
      <c r="E363">
        <v>270</v>
      </c>
      <c r="F363">
        <v>1</v>
      </c>
      <c r="G363" s="1">
        <v>43679.593240740738</v>
      </c>
      <c r="H363" t="s">
        <v>436</v>
      </c>
      <c r="I363" t="s">
        <v>61</v>
      </c>
      <c r="J363" t="s">
        <v>62</v>
      </c>
      <c r="K363">
        <v>1</v>
      </c>
      <c r="M363">
        <v>20</v>
      </c>
      <c r="N363">
        <v>1</v>
      </c>
      <c r="O363">
        <v>4</v>
      </c>
      <c r="P363">
        <v>1</v>
      </c>
      <c r="Q363">
        <v>2</v>
      </c>
      <c r="S363">
        <v>2</v>
      </c>
      <c r="T363">
        <v>1</v>
      </c>
      <c r="U363">
        <v>1</v>
      </c>
      <c r="V363">
        <v>1</v>
      </c>
      <c r="W363">
        <v>2</v>
      </c>
      <c r="X363">
        <v>1</v>
      </c>
      <c r="Y363">
        <v>1</v>
      </c>
      <c r="Z363">
        <v>4</v>
      </c>
      <c r="AA363">
        <v>1</v>
      </c>
      <c r="AB363">
        <v>3</v>
      </c>
      <c r="AC363">
        <v>5</v>
      </c>
      <c r="AD363">
        <v>1</v>
      </c>
      <c r="AE363">
        <v>1</v>
      </c>
      <c r="AF363">
        <v>5</v>
      </c>
      <c r="AG363">
        <v>1</v>
      </c>
      <c r="AH363">
        <v>5</v>
      </c>
      <c r="AI363">
        <v>4</v>
      </c>
      <c r="AJ363">
        <v>4</v>
      </c>
      <c r="AK363">
        <v>5</v>
      </c>
      <c r="AL363">
        <v>2</v>
      </c>
      <c r="AM363">
        <v>2</v>
      </c>
      <c r="AN363">
        <v>4</v>
      </c>
      <c r="AO363">
        <v>1</v>
      </c>
      <c r="AP363">
        <v>1</v>
      </c>
      <c r="AQ363">
        <v>1</v>
      </c>
      <c r="AR363">
        <v>3</v>
      </c>
      <c r="AS363">
        <v>1</v>
      </c>
      <c r="AT363">
        <v>5</v>
      </c>
      <c r="AU363">
        <v>5</v>
      </c>
      <c r="AV363">
        <v>2</v>
      </c>
      <c r="AW363">
        <v>2</v>
      </c>
      <c r="AX363">
        <v>1</v>
      </c>
      <c r="AY363">
        <v>2</v>
      </c>
      <c r="AZ363">
        <v>2</v>
      </c>
      <c r="BA363">
        <v>1</v>
      </c>
      <c r="BB363">
        <v>2</v>
      </c>
      <c r="BC363">
        <v>0</v>
      </c>
      <c r="BD363">
        <v>2</v>
      </c>
      <c r="BE363">
        <v>5</v>
      </c>
      <c r="BF363">
        <f>(30.48*BE363)+(2.54*BD363)</f>
        <v>157.48000000000002</v>
      </c>
      <c r="BH363">
        <v>0</v>
      </c>
      <c r="BI363">
        <v>0</v>
      </c>
      <c r="BJ363">
        <v>115</v>
      </c>
      <c r="BK363">
        <f t="shared" si="41"/>
        <v>52.21</v>
      </c>
    </row>
    <row r="364" spans="1:63">
      <c r="A364" s="1">
        <v>43679.590300925927</v>
      </c>
      <c r="B364" s="1">
        <v>43679.595902777779</v>
      </c>
      <c r="C364">
        <v>0</v>
      </c>
      <c r="D364">
        <v>100</v>
      </c>
      <c r="E364">
        <v>484</v>
      </c>
      <c r="F364">
        <v>1</v>
      </c>
      <c r="G364" s="1">
        <v>43679.595914351848</v>
      </c>
      <c r="H364" t="s">
        <v>437</v>
      </c>
      <c r="I364" t="s">
        <v>61</v>
      </c>
      <c r="J364" t="s">
        <v>62</v>
      </c>
      <c r="K364">
        <v>1</v>
      </c>
      <c r="M364">
        <v>25</v>
      </c>
      <c r="N364">
        <v>1</v>
      </c>
      <c r="O364">
        <v>4</v>
      </c>
      <c r="P364">
        <v>1</v>
      </c>
      <c r="Q364">
        <v>1</v>
      </c>
      <c r="S364">
        <v>1</v>
      </c>
      <c r="T364">
        <v>5</v>
      </c>
      <c r="U364">
        <v>5</v>
      </c>
      <c r="V364">
        <v>5</v>
      </c>
      <c r="W364">
        <v>5</v>
      </c>
      <c r="X364">
        <v>5</v>
      </c>
      <c r="Y364">
        <v>5</v>
      </c>
      <c r="Z364">
        <v>5</v>
      </c>
      <c r="AA364">
        <v>5</v>
      </c>
      <c r="AB364">
        <v>1</v>
      </c>
      <c r="AC364">
        <v>1</v>
      </c>
      <c r="AD364">
        <v>3</v>
      </c>
      <c r="AE364">
        <v>3</v>
      </c>
      <c r="AF364">
        <v>1</v>
      </c>
      <c r="AG364">
        <v>5</v>
      </c>
      <c r="AH364">
        <v>3</v>
      </c>
      <c r="AI364">
        <v>3</v>
      </c>
      <c r="AJ364">
        <v>3</v>
      </c>
      <c r="AK364">
        <v>4</v>
      </c>
      <c r="AL364">
        <v>5</v>
      </c>
      <c r="AM364">
        <v>2</v>
      </c>
      <c r="AN364">
        <v>5</v>
      </c>
      <c r="AO364">
        <v>2</v>
      </c>
      <c r="AP364">
        <v>2</v>
      </c>
      <c r="AQ364">
        <v>3</v>
      </c>
      <c r="AR364">
        <v>3</v>
      </c>
      <c r="AS364">
        <v>3</v>
      </c>
      <c r="AT364">
        <v>5</v>
      </c>
      <c r="AU364">
        <v>2</v>
      </c>
      <c r="AV364">
        <v>5</v>
      </c>
      <c r="AW364">
        <v>4</v>
      </c>
      <c r="AX364">
        <v>1</v>
      </c>
      <c r="AY364">
        <v>5</v>
      </c>
      <c r="AZ364">
        <v>4</v>
      </c>
      <c r="BA364">
        <v>5</v>
      </c>
      <c r="BB364">
        <v>4</v>
      </c>
      <c r="BC364">
        <v>0</v>
      </c>
      <c r="BD364">
        <v>7</v>
      </c>
      <c r="BE364">
        <v>5</v>
      </c>
      <c r="BF364">
        <f>(30.48*BE364)+(2.54*BD364)</f>
        <v>170.18</v>
      </c>
      <c r="BH364">
        <v>0</v>
      </c>
      <c r="BI364">
        <v>0</v>
      </c>
      <c r="BJ364">
        <v>125</v>
      </c>
      <c r="BK364">
        <f t="shared" si="41"/>
        <v>56.75</v>
      </c>
    </row>
    <row r="365" spans="1:63">
      <c r="A365" s="1">
        <v>43679.59302083333</v>
      </c>
      <c r="B365" s="1">
        <v>43679.598819444444</v>
      </c>
      <c r="C365">
        <v>0</v>
      </c>
      <c r="D365">
        <v>100</v>
      </c>
      <c r="E365">
        <v>500</v>
      </c>
      <c r="F365">
        <v>1</v>
      </c>
      <c r="G365" s="1">
        <v>43679.598819444444</v>
      </c>
      <c r="H365" t="s">
        <v>438</v>
      </c>
      <c r="I365" t="s">
        <v>61</v>
      </c>
      <c r="J365" t="s">
        <v>62</v>
      </c>
      <c r="K365">
        <v>1</v>
      </c>
      <c r="M365">
        <v>34</v>
      </c>
      <c r="N365">
        <v>1</v>
      </c>
      <c r="O365">
        <v>4</v>
      </c>
      <c r="P365">
        <v>1</v>
      </c>
      <c r="Q365">
        <v>1</v>
      </c>
      <c r="S365">
        <v>4</v>
      </c>
      <c r="T365">
        <v>3</v>
      </c>
      <c r="U365">
        <v>3</v>
      </c>
      <c r="V365">
        <v>4</v>
      </c>
      <c r="W365">
        <v>3</v>
      </c>
      <c r="X365">
        <v>3</v>
      </c>
      <c r="Y365">
        <v>4</v>
      </c>
      <c r="Z365">
        <v>5</v>
      </c>
      <c r="AA365">
        <v>5</v>
      </c>
      <c r="AB365">
        <v>2</v>
      </c>
      <c r="AC365">
        <v>4</v>
      </c>
      <c r="AD365">
        <v>3</v>
      </c>
      <c r="AE365">
        <v>1</v>
      </c>
      <c r="AF365">
        <v>2</v>
      </c>
      <c r="AG365">
        <v>1</v>
      </c>
      <c r="AH365">
        <v>2</v>
      </c>
      <c r="AI365">
        <v>5</v>
      </c>
      <c r="AJ365">
        <v>2</v>
      </c>
      <c r="AK365">
        <v>2</v>
      </c>
      <c r="AL365">
        <v>3</v>
      </c>
      <c r="AM365">
        <v>4</v>
      </c>
      <c r="AN365">
        <v>2</v>
      </c>
      <c r="AO365">
        <v>1</v>
      </c>
      <c r="AP365">
        <v>1</v>
      </c>
      <c r="AQ365">
        <v>1</v>
      </c>
      <c r="AR365">
        <v>1</v>
      </c>
      <c r="AS365">
        <v>4</v>
      </c>
      <c r="AT365">
        <v>5</v>
      </c>
      <c r="AU365">
        <v>4</v>
      </c>
      <c r="AV365">
        <v>4</v>
      </c>
      <c r="AW365">
        <v>5</v>
      </c>
      <c r="AX365">
        <v>1</v>
      </c>
      <c r="AY365">
        <v>2</v>
      </c>
      <c r="AZ365">
        <v>2</v>
      </c>
      <c r="BA365">
        <v>4</v>
      </c>
      <c r="BB365">
        <v>5</v>
      </c>
      <c r="BC365">
        <v>0</v>
      </c>
      <c r="BD365">
        <v>4</v>
      </c>
      <c r="BE365">
        <v>5</v>
      </c>
      <c r="BF365">
        <f>(30.48*BE365)+(2.54*BD365)</f>
        <v>162.56</v>
      </c>
      <c r="BH365">
        <v>0</v>
      </c>
      <c r="BI365">
        <v>0</v>
      </c>
      <c r="BJ365">
        <v>223</v>
      </c>
      <c r="BK365">
        <f t="shared" si="41"/>
        <v>101.242</v>
      </c>
    </row>
    <row r="366" spans="1:63">
      <c r="A366" s="1">
        <v>43679.59233796296</v>
      </c>
      <c r="B366" s="1">
        <v>43679.599699074075</v>
      </c>
      <c r="C366">
        <v>0</v>
      </c>
      <c r="D366">
        <v>100</v>
      </c>
      <c r="E366">
        <v>636</v>
      </c>
      <c r="F366">
        <v>1</v>
      </c>
      <c r="G366" s="1">
        <v>43679.599710648145</v>
      </c>
      <c r="H366" t="s">
        <v>439</v>
      </c>
      <c r="I366" t="s">
        <v>61</v>
      </c>
      <c r="J366" t="s">
        <v>62</v>
      </c>
      <c r="K366">
        <v>1</v>
      </c>
      <c r="M366">
        <v>30</v>
      </c>
      <c r="N366">
        <v>2</v>
      </c>
      <c r="O366">
        <v>4</v>
      </c>
      <c r="P366">
        <v>2</v>
      </c>
      <c r="Q366">
        <v>2</v>
      </c>
      <c r="S366">
        <v>4</v>
      </c>
      <c r="T366">
        <v>1</v>
      </c>
      <c r="U366">
        <v>3</v>
      </c>
      <c r="V366">
        <v>3</v>
      </c>
      <c r="W366">
        <v>3</v>
      </c>
      <c r="X366">
        <v>4</v>
      </c>
      <c r="Y366">
        <v>3</v>
      </c>
      <c r="Z366">
        <v>3</v>
      </c>
      <c r="AA366">
        <v>2</v>
      </c>
      <c r="AB366">
        <v>2</v>
      </c>
      <c r="AC366">
        <v>2</v>
      </c>
      <c r="AD366">
        <v>1</v>
      </c>
      <c r="AE366">
        <v>2</v>
      </c>
      <c r="AF366">
        <v>3</v>
      </c>
      <c r="AG366">
        <v>1</v>
      </c>
      <c r="AH366">
        <v>2</v>
      </c>
      <c r="AI366">
        <v>2</v>
      </c>
      <c r="AJ366">
        <v>2</v>
      </c>
      <c r="AK366">
        <v>2</v>
      </c>
      <c r="AL366">
        <v>2</v>
      </c>
      <c r="AM366">
        <v>4</v>
      </c>
      <c r="AN366">
        <v>2</v>
      </c>
      <c r="AO366">
        <v>2</v>
      </c>
      <c r="AP366">
        <v>1</v>
      </c>
      <c r="AQ366">
        <v>1</v>
      </c>
      <c r="AR366">
        <v>3</v>
      </c>
      <c r="AS366">
        <v>4</v>
      </c>
      <c r="AT366">
        <v>4</v>
      </c>
      <c r="AU366">
        <v>2</v>
      </c>
      <c r="AV366">
        <v>2</v>
      </c>
      <c r="AW366">
        <v>3</v>
      </c>
      <c r="AX366">
        <v>3</v>
      </c>
      <c r="AY366">
        <v>4</v>
      </c>
      <c r="AZ366">
        <v>4</v>
      </c>
      <c r="BA366">
        <v>2</v>
      </c>
      <c r="BB366">
        <v>3</v>
      </c>
      <c r="BC366">
        <v>157</v>
      </c>
      <c r="BD366">
        <v>0</v>
      </c>
      <c r="BE366">
        <v>0</v>
      </c>
      <c r="BF366">
        <f>BC366</f>
        <v>157</v>
      </c>
      <c r="BH366">
        <v>0</v>
      </c>
      <c r="BI366">
        <v>56</v>
      </c>
      <c r="BJ366">
        <v>0</v>
      </c>
      <c r="BK366">
        <f>BI366</f>
        <v>56</v>
      </c>
    </row>
    <row r="367" spans="1:63">
      <c r="A367" s="1">
        <v>43679.596712962964</v>
      </c>
      <c r="B367" s="1">
        <v>43679.600995370369</v>
      </c>
      <c r="C367">
        <v>0</v>
      </c>
      <c r="D367">
        <v>100</v>
      </c>
      <c r="E367">
        <v>369</v>
      </c>
      <c r="F367">
        <v>1</v>
      </c>
      <c r="G367" s="1">
        <v>43679.600995370369</v>
      </c>
      <c r="H367" t="s">
        <v>440</v>
      </c>
      <c r="I367" t="s">
        <v>61</v>
      </c>
      <c r="J367" t="s">
        <v>62</v>
      </c>
      <c r="K367">
        <v>1</v>
      </c>
      <c r="M367">
        <v>18</v>
      </c>
      <c r="N367">
        <v>1</v>
      </c>
      <c r="O367">
        <v>4</v>
      </c>
      <c r="P367">
        <v>1</v>
      </c>
      <c r="Q367">
        <v>6</v>
      </c>
      <c r="S367">
        <v>1</v>
      </c>
      <c r="T367">
        <v>5</v>
      </c>
      <c r="U367">
        <v>2</v>
      </c>
      <c r="V367">
        <v>4</v>
      </c>
      <c r="W367">
        <v>4</v>
      </c>
      <c r="X367">
        <v>5</v>
      </c>
      <c r="Y367">
        <v>5</v>
      </c>
      <c r="Z367">
        <v>4</v>
      </c>
      <c r="AA367">
        <v>5</v>
      </c>
      <c r="AB367">
        <v>3</v>
      </c>
      <c r="AC367">
        <v>3</v>
      </c>
      <c r="AD367">
        <v>5</v>
      </c>
      <c r="AE367">
        <v>2</v>
      </c>
      <c r="AF367">
        <v>1</v>
      </c>
      <c r="AG367">
        <v>2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5</v>
      </c>
      <c r="AN367">
        <v>1</v>
      </c>
      <c r="AO367">
        <v>2</v>
      </c>
      <c r="AP367">
        <v>1</v>
      </c>
      <c r="AQ367">
        <v>1</v>
      </c>
      <c r="AR367">
        <v>2</v>
      </c>
      <c r="AS367">
        <v>5</v>
      </c>
      <c r="AT367">
        <v>3</v>
      </c>
      <c r="AU367">
        <v>1</v>
      </c>
      <c r="AV367">
        <v>4</v>
      </c>
      <c r="AW367">
        <v>3</v>
      </c>
      <c r="AX367">
        <v>1</v>
      </c>
      <c r="AY367">
        <v>1</v>
      </c>
      <c r="AZ367">
        <v>1</v>
      </c>
      <c r="BA367">
        <v>3</v>
      </c>
      <c r="BB367">
        <v>1</v>
      </c>
      <c r="BC367">
        <v>0</v>
      </c>
      <c r="BD367">
        <v>6</v>
      </c>
      <c r="BE367">
        <v>5</v>
      </c>
      <c r="BF367">
        <f>(30.48*BE367)+(2.54*BD367)</f>
        <v>167.64000000000001</v>
      </c>
      <c r="BH367">
        <v>0</v>
      </c>
      <c r="BI367">
        <v>0</v>
      </c>
      <c r="BJ367">
        <v>140</v>
      </c>
      <c r="BK367">
        <f t="shared" ref="BK367:BK374" si="44">BJ367*0.454</f>
        <v>63.56</v>
      </c>
    </row>
    <row r="368" spans="1:63">
      <c r="A368" s="1">
        <v>43679.592118055552</v>
      </c>
      <c r="B368" s="1">
        <v>43679.601238425923</v>
      </c>
      <c r="C368">
        <v>0</v>
      </c>
      <c r="D368">
        <v>100</v>
      </c>
      <c r="E368">
        <v>787</v>
      </c>
      <c r="F368">
        <v>1</v>
      </c>
      <c r="G368" s="1">
        <v>43679.60125</v>
      </c>
      <c r="H368" t="s">
        <v>441</v>
      </c>
      <c r="I368" t="s">
        <v>61</v>
      </c>
      <c r="J368" t="s">
        <v>62</v>
      </c>
      <c r="K368">
        <v>1</v>
      </c>
      <c r="M368">
        <v>29</v>
      </c>
      <c r="N368">
        <v>1</v>
      </c>
      <c r="O368">
        <v>4</v>
      </c>
      <c r="P368">
        <v>1</v>
      </c>
      <c r="Q368">
        <v>1</v>
      </c>
      <c r="S368">
        <v>4</v>
      </c>
      <c r="T368">
        <v>2</v>
      </c>
      <c r="U368">
        <v>3</v>
      </c>
      <c r="V368">
        <v>4</v>
      </c>
      <c r="W368">
        <v>3</v>
      </c>
      <c r="X368">
        <v>2</v>
      </c>
      <c r="Y368">
        <v>3</v>
      </c>
      <c r="Z368">
        <v>2</v>
      </c>
      <c r="AA368">
        <v>4</v>
      </c>
      <c r="AB368">
        <v>4</v>
      </c>
      <c r="AC368">
        <v>1</v>
      </c>
      <c r="AD368">
        <v>3</v>
      </c>
      <c r="AE368">
        <v>1</v>
      </c>
      <c r="AF368">
        <v>2</v>
      </c>
      <c r="AG368">
        <v>1</v>
      </c>
      <c r="AH368">
        <v>2</v>
      </c>
      <c r="AI368">
        <v>2</v>
      </c>
      <c r="AJ368">
        <v>2</v>
      </c>
      <c r="AK368">
        <v>2</v>
      </c>
      <c r="AL368">
        <v>2</v>
      </c>
      <c r="AM368">
        <v>3</v>
      </c>
      <c r="AN368">
        <v>2</v>
      </c>
      <c r="AO368">
        <v>2</v>
      </c>
      <c r="AP368">
        <v>2</v>
      </c>
      <c r="AQ368">
        <v>2</v>
      </c>
      <c r="AR368">
        <v>2</v>
      </c>
      <c r="AS368">
        <v>3</v>
      </c>
      <c r="AT368">
        <v>4</v>
      </c>
      <c r="AU368">
        <v>4</v>
      </c>
      <c r="AV368">
        <v>4</v>
      </c>
      <c r="AW368">
        <v>5</v>
      </c>
      <c r="AX368">
        <v>4</v>
      </c>
      <c r="AY368">
        <v>4</v>
      </c>
      <c r="AZ368">
        <v>4</v>
      </c>
      <c r="BA368">
        <v>4</v>
      </c>
      <c r="BB368">
        <v>5</v>
      </c>
      <c r="BC368">
        <v>0</v>
      </c>
      <c r="BD368">
        <v>6</v>
      </c>
      <c r="BE368">
        <v>5</v>
      </c>
      <c r="BF368">
        <f>(30.48*BE368)+(2.54*BD368)</f>
        <v>167.64000000000001</v>
      </c>
      <c r="BH368">
        <v>0</v>
      </c>
      <c r="BI368">
        <v>0</v>
      </c>
      <c r="BJ368">
        <v>127</v>
      </c>
      <c r="BK368">
        <f t="shared" si="44"/>
        <v>57.658000000000001</v>
      </c>
    </row>
    <row r="369" spans="1:63">
      <c r="A369" s="1">
        <v>43679.597395833334</v>
      </c>
      <c r="B369" s="1">
        <v>43679.601400462961</v>
      </c>
      <c r="C369">
        <v>0</v>
      </c>
      <c r="D369">
        <v>100</v>
      </c>
      <c r="E369">
        <v>345</v>
      </c>
      <c r="F369">
        <v>1</v>
      </c>
      <c r="G369" s="1">
        <v>43679.601412037038</v>
      </c>
      <c r="H369" t="s">
        <v>442</v>
      </c>
      <c r="I369" t="s">
        <v>61</v>
      </c>
      <c r="J369" t="s">
        <v>62</v>
      </c>
      <c r="K369">
        <v>1</v>
      </c>
      <c r="M369">
        <v>29</v>
      </c>
      <c r="N369">
        <v>1</v>
      </c>
      <c r="O369">
        <v>4</v>
      </c>
      <c r="P369">
        <v>1</v>
      </c>
      <c r="Q369">
        <v>1</v>
      </c>
      <c r="S369">
        <v>4</v>
      </c>
      <c r="T369">
        <v>5</v>
      </c>
      <c r="U369">
        <v>4</v>
      </c>
      <c r="V369">
        <v>5</v>
      </c>
      <c r="W369">
        <v>4</v>
      </c>
      <c r="X369">
        <v>3</v>
      </c>
      <c r="Y369">
        <v>5</v>
      </c>
      <c r="Z369">
        <v>5</v>
      </c>
      <c r="AA369">
        <v>5</v>
      </c>
      <c r="AB369">
        <v>2</v>
      </c>
      <c r="AC369">
        <v>5</v>
      </c>
      <c r="AD369">
        <v>4</v>
      </c>
      <c r="AE369">
        <v>2</v>
      </c>
      <c r="AF369">
        <v>2</v>
      </c>
      <c r="AG369">
        <v>2</v>
      </c>
      <c r="AH369">
        <v>2</v>
      </c>
      <c r="AI369">
        <v>5</v>
      </c>
      <c r="AJ369">
        <v>2</v>
      </c>
      <c r="AK369">
        <v>2</v>
      </c>
      <c r="AL369">
        <v>2</v>
      </c>
      <c r="AM369">
        <v>4</v>
      </c>
      <c r="AN369">
        <v>2</v>
      </c>
      <c r="AO369">
        <v>1</v>
      </c>
      <c r="AP369">
        <v>2</v>
      </c>
      <c r="AQ369">
        <v>2</v>
      </c>
      <c r="AR369">
        <v>2</v>
      </c>
      <c r="AS369">
        <v>4</v>
      </c>
      <c r="AT369">
        <v>5</v>
      </c>
      <c r="AU369">
        <v>5</v>
      </c>
      <c r="AV369">
        <v>5</v>
      </c>
      <c r="AW369">
        <v>5</v>
      </c>
      <c r="AX369">
        <v>3</v>
      </c>
      <c r="AY369">
        <v>2</v>
      </c>
      <c r="AZ369">
        <v>5</v>
      </c>
      <c r="BA369">
        <v>5</v>
      </c>
      <c r="BB369">
        <v>5</v>
      </c>
      <c r="BC369">
        <v>0</v>
      </c>
      <c r="BD369">
        <v>5</v>
      </c>
      <c r="BE369">
        <v>5</v>
      </c>
      <c r="BF369">
        <f>(30.48*BE369)+(2.54*BD369)</f>
        <v>165.1</v>
      </c>
      <c r="BH369">
        <v>0</v>
      </c>
      <c r="BI369">
        <v>0</v>
      </c>
      <c r="BJ369">
        <v>145</v>
      </c>
      <c r="BK369">
        <f t="shared" si="44"/>
        <v>65.83</v>
      </c>
    </row>
    <row r="370" spans="1:63">
      <c r="A370" s="1">
        <v>43679.598252314812</v>
      </c>
      <c r="B370" s="1">
        <v>43679.602280092593</v>
      </c>
      <c r="C370">
        <v>0</v>
      </c>
      <c r="D370">
        <v>100</v>
      </c>
      <c r="E370">
        <v>348</v>
      </c>
      <c r="F370">
        <v>1</v>
      </c>
      <c r="G370" s="1">
        <v>43679.60229166667</v>
      </c>
      <c r="H370" t="s">
        <v>443</v>
      </c>
      <c r="I370" t="s">
        <v>61</v>
      </c>
      <c r="J370" t="s">
        <v>62</v>
      </c>
      <c r="K370">
        <v>1</v>
      </c>
      <c r="M370">
        <v>26</v>
      </c>
      <c r="N370">
        <v>1</v>
      </c>
      <c r="O370">
        <v>4</v>
      </c>
      <c r="P370">
        <v>1</v>
      </c>
      <c r="Q370">
        <v>1</v>
      </c>
      <c r="S370">
        <v>4</v>
      </c>
      <c r="T370">
        <v>2</v>
      </c>
      <c r="U370">
        <v>2</v>
      </c>
      <c r="V370">
        <v>2</v>
      </c>
      <c r="W370">
        <v>3</v>
      </c>
      <c r="X370">
        <v>2</v>
      </c>
      <c r="Y370">
        <v>3</v>
      </c>
      <c r="Z370">
        <v>4</v>
      </c>
      <c r="AA370">
        <v>1</v>
      </c>
      <c r="AB370">
        <v>3</v>
      </c>
      <c r="AC370">
        <v>4</v>
      </c>
      <c r="AD370">
        <v>3</v>
      </c>
      <c r="AE370">
        <v>1</v>
      </c>
      <c r="AF370">
        <v>5</v>
      </c>
      <c r="AG370">
        <v>1</v>
      </c>
      <c r="AH370">
        <v>3</v>
      </c>
      <c r="AI370">
        <v>2</v>
      </c>
      <c r="AJ370">
        <v>1</v>
      </c>
      <c r="AK370">
        <v>2</v>
      </c>
      <c r="AL370">
        <v>2</v>
      </c>
      <c r="AM370">
        <v>5</v>
      </c>
      <c r="AN370">
        <v>1</v>
      </c>
      <c r="AO370">
        <v>1</v>
      </c>
      <c r="AP370">
        <v>2</v>
      </c>
      <c r="AQ370">
        <v>2</v>
      </c>
      <c r="AR370">
        <v>2</v>
      </c>
      <c r="AS370">
        <v>4</v>
      </c>
      <c r="AT370">
        <v>5</v>
      </c>
      <c r="AU370">
        <v>1</v>
      </c>
      <c r="AV370">
        <v>3</v>
      </c>
      <c r="AW370">
        <v>4</v>
      </c>
      <c r="AX370">
        <v>5</v>
      </c>
      <c r="AY370">
        <v>3</v>
      </c>
      <c r="AZ370">
        <v>5</v>
      </c>
      <c r="BA370">
        <v>4</v>
      </c>
      <c r="BB370">
        <v>2</v>
      </c>
      <c r="BC370">
        <v>0</v>
      </c>
      <c r="BD370">
        <v>8.5</v>
      </c>
      <c r="BE370">
        <v>5</v>
      </c>
      <c r="BF370">
        <f>(30.48*BE370)+(2.54*BD370)</f>
        <v>173.99</v>
      </c>
      <c r="BH370">
        <v>0</v>
      </c>
      <c r="BI370">
        <v>0</v>
      </c>
      <c r="BJ370">
        <v>113</v>
      </c>
      <c r="BK370">
        <f t="shared" si="44"/>
        <v>51.302</v>
      </c>
    </row>
    <row r="371" spans="1:63">
      <c r="A371" s="1">
        <v>43679.598599537036</v>
      </c>
      <c r="B371" s="1">
        <v>43679.603252314817</v>
      </c>
      <c r="C371">
        <v>0</v>
      </c>
      <c r="D371">
        <v>100</v>
      </c>
      <c r="E371">
        <v>402</v>
      </c>
      <c r="F371">
        <v>1</v>
      </c>
      <c r="G371" s="1">
        <v>43679.603252314817</v>
      </c>
      <c r="H371" t="s">
        <v>444</v>
      </c>
      <c r="I371" t="s">
        <v>61</v>
      </c>
      <c r="J371" t="s">
        <v>62</v>
      </c>
      <c r="K371">
        <v>1</v>
      </c>
      <c r="M371">
        <v>21</v>
      </c>
      <c r="N371">
        <v>1</v>
      </c>
      <c r="O371">
        <v>4</v>
      </c>
      <c r="P371">
        <v>1</v>
      </c>
      <c r="Q371">
        <v>1</v>
      </c>
      <c r="S371">
        <v>3</v>
      </c>
      <c r="T371">
        <v>4</v>
      </c>
      <c r="U371">
        <v>4</v>
      </c>
      <c r="V371">
        <v>5</v>
      </c>
      <c r="W371">
        <v>5</v>
      </c>
      <c r="X371">
        <v>3</v>
      </c>
      <c r="Y371">
        <v>4</v>
      </c>
      <c r="Z371">
        <v>4</v>
      </c>
      <c r="AA371">
        <v>3</v>
      </c>
      <c r="AB371">
        <v>2</v>
      </c>
      <c r="AC371">
        <v>2</v>
      </c>
      <c r="AD371">
        <v>3</v>
      </c>
      <c r="AE371">
        <v>3</v>
      </c>
      <c r="AF371">
        <v>2</v>
      </c>
      <c r="AG371">
        <v>3</v>
      </c>
      <c r="AH371">
        <v>2</v>
      </c>
      <c r="AI371">
        <v>4</v>
      </c>
      <c r="AJ371">
        <v>2</v>
      </c>
      <c r="AK371">
        <v>2</v>
      </c>
      <c r="AL371">
        <v>2</v>
      </c>
      <c r="AM371">
        <v>4</v>
      </c>
      <c r="AN371">
        <v>2</v>
      </c>
      <c r="AO371">
        <v>2</v>
      </c>
      <c r="AP371">
        <v>2</v>
      </c>
      <c r="AQ371">
        <v>2</v>
      </c>
      <c r="AR371">
        <v>2</v>
      </c>
      <c r="AS371">
        <v>4</v>
      </c>
      <c r="AT371">
        <v>2</v>
      </c>
      <c r="AU371">
        <v>1</v>
      </c>
      <c r="AV371">
        <v>3</v>
      </c>
      <c r="AW371">
        <v>3</v>
      </c>
      <c r="AX371">
        <v>3</v>
      </c>
      <c r="AY371">
        <v>2</v>
      </c>
      <c r="AZ371">
        <v>2</v>
      </c>
      <c r="BA371">
        <v>4</v>
      </c>
      <c r="BB371">
        <v>4</v>
      </c>
      <c r="BC371">
        <v>0</v>
      </c>
      <c r="BD371">
        <v>2</v>
      </c>
      <c r="BE371">
        <v>5</v>
      </c>
      <c r="BF371">
        <f>(30.48*BE371)+(2.54*BD371)</f>
        <v>157.48000000000002</v>
      </c>
      <c r="BH371">
        <v>0</v>
      </c>
      <c r="BI371">
        <v>0</v>
      </c>
      <c r="BJ371">
        <v>115</v>
      </c>
      <c r="BK371">
        <f t="shared" si="44"/>
        <v>52.21</v>
      </c>
    </row>
    <row r="372" spans="1:63">
      <c r="A372" s="1">
        <v>43679.601956018516</v>
      </c>
      <c r="B372" s="1">
        <v>43679.604502314818</v>
      </c>
      <c r="C372">
        <v>0</v>
      </c>
      <c r="D372">
        <v>100</v>
      </c>
      <c r="E372">
        <v>220</v>
      </c>
      <c r="F372">
        <v>1</v>
      </c>
      <c r="G372" s="1">
        <v>43679.604502314818</v>
      </c>
      <c r="H372" t="s">
        <v>445</v>
      </c>
      <c r="I372" t="s">
        <v>61</v>
      </c>
      <c r="J372" t="s">
        <v>62</v>
      </c>
      <c r="K372">
        <v>1</v>
      </c>
      <c r="M372">
        <v>20</v>
      </c>
      <c r="N372">
        <v>1</v>
      </c>
      <c r="O372">
        <v>4</v>
      </c>
      <c r="P372">
        <v>1</v>
      </c>
      <c r="Q372">
        <v>6</v>
      </c>
      <c r="S372">
        <v>5</v>
      </c>
      <c r="T372">
        <v>5</v>
      </c>
      <c r="U372">
        <v>4</v>
      </c>
      <c r="V372">
        <v>3</v>
      </c>
      <c r="W372">
        <v>4</v>
      </c>
      <c r="X372">
        <v>4</v>
      </c>
      <c r="Y372">
        <v>3</v>
      </c>
      <c r="Z372">
        <v>5</v>
      </c>
      <c r="AA372">
        <v>3</v>
      </c>
      <c r="AB372">
        <v>1</v>
      </c>
      <c r="AC372">
        <v>1</v>
      </c>
      <c r="AD372">
        <v>3</v>
      </c>
      <c r="AE372">
        <v>1</v>
      </c>
      <c r="AF372">
        <v>2</v>
      </c>
      <c r="AG372">
        <v>1</v>
      </c>
      <c r="AH372">
        <v>4</v>
      </c>
      <c r="AI372">
        <v>3</v>
      </c>
      <c r="AJ372">
        <v>1</v>
      </c>
      <c r="AK372">
        <v>1</v>
      </c>
      <c r="AL372">
        <v>1</v>
      </c>
      <c r="AM372">
        <v>5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5</v>
      </c>
      <c r="AT372">
        <v>5</v>
      </c>
      <c r="AU372">
        <v>1</v>
      </c>
      <c r="AV372">
        <v>5</v>
      </c>
      <c r="AW372">
        <v>3</v>
      </c>
      <c r="AX372">
        <v>5</v>
      </c>
      <c r="AY372">
        <v>5</v>
      </c>
      <c r="AZ372">
        <v>5</v>
      </c>
      <c r="BA372">
        <v>5</v>
      </c>
      <c r="BB372">
        <v>5</v>
      </c>
      <c r="BC372">
        <v>0</v>
      </c>
      <c r="BD372">
        <v>0</v>
      </c>
      <c r="BE372">
        <v>5.5</v>
      </c>
      <c r="BF372">
        <f>(30.48*5)+(2.54*5)</f>
        <v>165.1</v>
      </c>
      <c r="BH372">
        <v>0</v>
      </c>
      <c r="BI372">
        <v>0</v>
      </c>
      <c r="BJ372">
        <v>125</v>
      </c>
      <c r="BK372">
        <f t="shared" si="44"/>
        <v>56.75</v>
      </c>
    </row>
    <row r="373" spans="1:63">
      <c r="A373" s="1">
        <v>43679.602175925924</v>
      </c>
      <c r="B373" s="1">
        <v>43679.607291666667</v>
      </c>
      <c r="C373">
        <v>0</v>
      </c>
      <c r="D373">
        <v>100</v>
      </c>
      <c r="E373">
        <v>441</v>
      </c>
      <c r="F373">
        <v>1</v>
      </c>
      <c r="G373" s="1">
        <v>43679.607291666667</v>
      </c>
      <c r="H373" t="s">
        <v>446</v>
      </c>
      <c r="I373" t="s">
        <v>61</v>
      </c>
      <c r="J373" t="s">
        <v>62</v>
      </c>
      <c r="K373">
        <v>1</v>
      </c>
      <c r="M373">
        <v>30</v>
      </c>
      <c r="N373">
        <v>1</v>
      </c>
      <c r="O373">
        <v>4</v>
      </c>
      <c r="P373">
        <v>1</v>
      </c>
      <c r="Q373">
        <v>1</v>
      </c>
      <c r="S373">
        <v>5</v>
      </c>
      <c r="T373">
        <v>1</v>
      </c>
      <c r="U373">
        <v>2</v>
      </c>
      <c r="V373">
        <v>3</v>
      </c>
      <c r="W373">
        <v>1</v>
      </c>
      <c r="X373">
        <v>1</v>
      </c>
      <c r="Y373">
        <v>2</v>
      </c>
      <c r="Z373">
        <v>1</v>
      </c>
      <c r="AA373">
        <v>1</v>
      </c>
      <c r="AB373">
        <v>4</v>
      </c>
      <c r="AC373">
        <v>5</v>
      </c>
      <c r="AD373">
        <v>1</v>
      </c>
      <c r="AE373">
        <v>1</v>
      </c>
      <c r="AF373">
        <v>4</v>
      </c>
      <c r="AG373">
        <v>1</v>
      </c>
      <c r="AH373">
        <v>4</v>
      </c>
      <c r="AI373">
        <v>2</v>
      </c>
      <c r="AJ373">
        <v>4</v>
      </c>
      <c r="AK373">
        <v>4</v>
      </c>
      <c r="AL373">
        <v>2</v>
      </c>
      <c r="AM373">
        <v>3</v>
      </c>
      <c r="AN373">
        <v>2</v>
      </c>
      <c r="AO373">
        <v>1</v>
      </c>
      <c r="AP373">
        <v>4</v>
      </c>
      <c r="AQ373">
        <v>2</v>
      </c>
      <c r="AR373">
        <v>5</v>
      </c>
      <c r="AS373">
        <v>4</v>
      </c>
      <c r="AT373">
        <v>5</v>
      </c>
      <c r="AU373">
        <v>4</v>
      </c>
      <c r="AV373">
        <v>5</v>
      </c>
      <c r="AW373">
        <v>3</v>
      </c>
      <c r="AX373">
        <v>5</v>
      </c>
      <c r="AY373">
        <v>5</v>
      </c>
      <c r="AZ373">
        <v>5</v>
      </c>
      <c r="BA373">
        <v>5</v>
      </c>
      <c r="BB373">
        <v>4</v>
      </c>
      <c r="BC373">
        <v>0</v>
      </c>
      <c r="BD373">
        <v>3</v>
      </c>
      <c r="BE373">
        <v>5</v>
      </c>
      <c r="BF373">
        <f t="shared" ref="BF373:BF374" si="45">(30.48*BE373)+(2.54*BD373)</f>
        <v>160.02000000000001</v>
      </c>
      <c r="BH373">
        <v>0</v>
      </c>
      <c r="BI373">
        <v>0</v>
      </c>
      <c r="BJ373">
        <v>120</v>
      </c>
      <c r="BK373">
        <f t="shared" si="44"/>
        <v>54.480000000000004</v>
      </c>
    </row>
    <row r="374" spans="1:63">
      <c r="A374" s="1">
        <v>43679.604502314818</v>
      </c>
      <c r="B374" s="1">
        <v>43679.60738425926</v>
      </c>
      <c r="C374">
        <v>0</v>
      </c>
      <c r="D374">
        <v>100</v>
      </c>
      <c r="E374">
        <v>248</v>
      </c>
      <c r="F374">
        <v>1</v>
      </c>
      <c r="G374" s="1">
        <v>43679.607395833336</v>
      </c>
      <c r="H374" t="s">
        <v>447</v>
      </c>
      <c r="I374" t="s">
        <v>61</v>
      </c>
      <c r="J374" t="s">
        <v>62</v>
      </c>
      <c r="K374">
        <v>1</v>
      </c>
      <c r="M374">
        <v>27</v>
      </c>
      <c r="N374">
        <v>1</v>
      </c>
      <c r="O374">
        <v>4</v>
      </c>
      <c r="P374">
        <v>1</v>
      </c>
      <c r="Q374">
        <v>1</v>
      </c>
      <c r="S374">
        <v>3</v>
      </c>
      <c r="T374">
        <v>4</v>
      </c>
      <c r="U374">
        <v>5</v>
      </c>
      <c r="V374">
        <v>4</v>
      </c>
      <c r="W374">
        <v>4</v>
      </c>
      <c r="X374">
        <v>4</v>
      </c>
      <c r="Y374">
        <v>4</v>
      </c>
      <c r="Z374">
        <v>5</v>
      </c>
      <c r="AA374">
        <v>5</v>
      </c>
      <c r="AB374">
        <v>1</v>
      </c>
      <c r="AC374">
        <v>2</v>
      </c>
      <c r="AD374">
        <v>5</v>
      </c>
      <c r="AE374">
        <v>5</v>
      </c>
      <c r="AF374">
        <v>1</v>
      </c>
      <c r="AG374">
        <v>3</v>
      </c>
      <c r="AH374">
        <v>1</v>
      </c>
      <c r="AI374">
        <v>2</v>
      </c>
      <c r="AJ374">
        <v>1</v>
      </c>
      <c r="AK374">
        <v>1</v>
      </c>
      <c r="AL374">
        <v>1</v>
      </c>
      <c r="AM374">
        <v>5</v>
      </c>
      <c r="AN374">
        <v>1</v>
      </c>
      <c r="AO374">
        <v>2</v>
      </c>
      <c r="AP374">
        <v>1</v>
      </c>
      <c r="AQ374">
        <v>1</v>
      </c>
      <c r="AR374">
        <v>1</v>
      </c>
      <c r="AS374">
        <v>5</v>
      </c>
      <c r="AT374">
        <v>3</v>
      </c>
      <c r="AU374">
        <v>1</v>
      </c>
      <c r="AV374">
        <v>5</v>
      </c>
      <c r="AW374">
        <v>4</v>
      </c>
      <c r="AX374">
        <v>3</v>
      </c>
      <c r="AY374">
        <v>1</v>
      </c>
      <c r="AZ374">
        <v>4</v>
      </c>
      <c r="BA374">
        <v>2</v>
      </c>
      <c r="BB374">
        <v>1</v>
      </c>
      <c r="BC374">
        <v>0</v>
      </c>
      <c r="BD374">
        <v>6</v>
      </c>
      <c r="BE374">
        <v>5</v>
      </c>
      <c r="BF374">
        <f t="shared" si="45"/>
        <v>167.64000000000001</v>
      </c>
      <c r="BH374">
        <v>0</v>
      </c>
      <c r="BI374">
        <v>0</v>
      </c>
      <c r="BJ374">
        <v>190</v>
      </c>
      <c r="BK374">
        <f t="shared" si="44"/>
        <v>86.26</v>
      </c>
    </row>
    <row r="375" spans="1:63">
      <c r="A375" s="1">
        <v>43678.468923611108</v>
      </c>
      <c r="B375" s="1">
        <v>43678.473969907405</v>
      </c>
      <c r="C375">
        <v>0</v>
      </c>
      <c r="D375">
        <v>96</v>
      </c>
      <c r="E375">
        <v>436</v>
      </c>
      <c r="F375">
        <v>0</v>
      </c>
      <c r="G375" s="1">
        <v>43709.474108796298</v>
      </c>
      <c r="H375" t="s">
        <v>448</v>
      </c>
      <c r="I375" t="s">
        <v>61</v>
      </c>
      <c r="J375" t="s">
        <v>62</v>
      </c>
      <c r="K375">
        <v>1</v>
      </c>
      <c r="M375">
        <v>18</v>
      </c>
      <c r="N375">
        <v>1</v>
      </c>
      <c r="O375">
        <v>4</v>
      </c>
      <c r="P375">
        <v>1</v>
      </c>
      <c r="Q375">
        <v>4</v>
      </c>
      <c r="S375">
        <v>3</v>
      </c>
      <c r="T375">
        <v>4</v>
      </c>
      <c r="U375">
        <v>5</v>
      </c>
      <c r="V375">
        <v>3</v>
      </c>
      <c r="W375">
        <v>3</v>
      </c>
      <c r="X375">
        <v>1</v>
      </c>
      <c r="Y375">
        <v>1</v>
      </c>
      <c r="Z375">
        <v>3</v>
      </c>
      <c r="AA375">
        <v>4</v>
      </c>
      <c r="AB375">
        <v>1</v>
      </c>
      <c r="AC375">
        <v>3</v>
      </c>
      <c r="AD375">
        <v>2</v>
      </c>
      <c r="AE375">
        <v>3</v>
      </c>
      <c r="AF375">
        <v>2</v>
      </c>
      <c r="AG375">
        <v>4</v>
      </c>
      <c r="AH375">
        <v>3</v>
      </c>
      <c r="AI375">
        <v>2</v>
      </c>
      <c r="AJ375">
        <v>2</v>
      </c>
      <c r="AK375">
        <v>1</v>
      </c>
      <c r="AL375">
        <v>5</v>
      </c>
      <c r="AM375">
        <v>4</v>
      </c>
      <c r="AN375">
        <v>2</v>
      </c>
      <c r="AO375">
        <v>2</v>
      </c>
      <c r="AP375">
        <v>1</v>
      </c>
      <c r="AQ375">
        <v>4</v>
      </c>
      <c r="AR375">
        <v>4</v>
      </c>
      <c r="AS375">
        <v>4</v>
      </c>
      <c r="AT375">
        <v>5</v>
      </c>
      <c r="AU375">
        <v>2</v>
      </c>
      <c r="AV375">
        <v>4</v>
      </c>
      <c r="AW375">
        <v>2</v>
      </c>
      <c r="AX375">
        <v>5</v>
      </c>
      <c r="AY375">
        <v>1</v>
      </c>
      <c r="AZ375">
        <v>4</v>
      </c>
      <c r="BA375">
        <v>2</v>
      </c>
      <c r="BB375">
        <v>2</v>
      </c>
      <c r="BC375">
        <v>0</v>
      </c>
      <c r="BD375">
        <v>2</v>
      </c>
      <c r="BE375">
        <v>5</v>
      </c>
      <c r="BF375">
        <f>(30.48*BE375)+(2.54*BD375)</f>
        <v>157.48000000000002</v>
      </c>
      <c r="BH375">
        <v>0</v>
      </c>
      <c r="BI375">
        <v>45</v>
      </c>
      <c r="BK375">
        <f>BI375</f>
        <v>45</v>
      </c>
    </row>
    <row r="376" spans="1:63">
      <c r="A376" s="1">
        <v>43678.474872685183</v>
      </c>
      <c r="B376" s="1">
        <v>43678.484120370369</v>
      </c>
      <c r="C376">
        <v>0</v>
      </c>
      <c r="D376">
        <v>96</v>
      </c>
      <c r="E376">
        <v>799</v>
      </c>
      <c r="F376">
        <v>0</v>
      </c>
      <c r="G376" s="1">
        <v>43709.484131944446</v>
      </c>
      <c r="H376" t="s">
        <v>449</v>
      </c>
      <c r="I376" t="s">
        <v>61</v>
      </c>
      <c r="J376" t="s">
        <v>62</v>
      </c>
      <c r="K376">
        <v>1</v>
      </c>
      <c r="M376">
        <v>21</v>
      </c>
      <c r="N376">
        <v>1</v>
      </c>
      <c r="O376">
        <v>4</v>
      </c>
      <c r="P376">
        <v>1</v>
      </c>
      <c r="Q376">
        <v>4</v>
      </c>
      <c r="S376">
        <v>4</v>
      </c>
      <c r="T376">
        <v>2</v>
      </c>
      <c r="U376">
        <v>1</v>
      </c>
      <c r="V376">
        <v>2</v>
      </c>
      <c r="W376">
        <v>1</v>
      </c>
      <c r="X376">
        <v>2</v>
      </c>
      <c r="Y376">
        <v>2</v>
      </c>
      <c r="Z376">
        <v>4</v>
      </c>
      <c r="AA376">
        <v>1</v>
      </c>
      <c r="AB376">
        <v>3</v>
      </c>
      <c r="AC376">
        <v>5</v>
      </c>
      <c r="AD376">
        <v>1</v>
      </c>
      <c r="AE376">
        <v>1</v>
      </c>
      <c r="AF376">
        <v>4</v>
      </c>
      <c r="AG376">
        <v>1</v>
      </c>
      <c r="AH376">
        <v>4</v>
      </c>
      <c r="AI376">
        <v>5</v>
      </c>
      <c r="AJ376">
        <v>4</v>
      </c>
      <c r="AK376">
        <v>3</v>
      </c>
      <c r="AL376">
        <v>4</v>
      </c>
      <c r="AM376">
        <v>3</v>
      </c>
      <c r="AN376">
        <v>2</v>
      </c>
      <c r="AO376">
        <v>1</v>
      </c>
      <c r="AP376">
        <v>3</v>
      </c>
      <c r="AQ376">
        <v>4</v>
      </c>
      <c r="AR376">
        <v>4</v>
      </c>
      <c r="AS376">
        <v>2</v>
      </c>
      <c r="AT376">
        <v>5</v>
      </c>
      <c r="AU376">
        <v>5</v>
      </c>
      <c r="AV376">
        <v>5</v>
      </c>
      <c r="AW376">
        <v>5</v>
      </c>
      <c r="AX376">
        <v>5</v>
      </c>
      <c r="AY376">
        <v>5</v>
      </c>
      <c r="AZ376">
        <v>5</v>
      </c>
      <c r="BA376">
        <v>4</v>
      </c>
      <c r="BB376">
        <v>5</v>
      </c>
      <c r="BC376">
        <v>157</v>
      </c>
      <c r="BD376">
        <v>62.5</v>
      </c>
      <c r="BF376">
        <f>BC376</f>
        <v>157</v>
      </c>
      <c r="BH376">
        <v>0</v>
      </c>
      <c r="BI376">
        <v>54.4</v>
      </c>
      <c r="BK376">
        <f>BI376</f>
        <v>54.4</v>
      </c>
    </row>
    <row r="377" spans="1:63">
      <c r="A377" s="1">
        <v>43679.136979166666</v>
      </c>
      <c r="B377" s="1">
        <v>43679.137094907404</v>
      </c>
      <c r="C377">
        <v>0</v>
      </c>
      <c r="D377">
        <v>6</v>
      </c>
      <c r="E377">
        <v>9</v>
      </c>
      <c r="F377">
        <v>0</v>
      </c>
      <c r="G377" s="1">
        <v>43710.139293981483</v>
      </c>
      <c r="H377" t="s">
        <v>450</v>
      </c>
      <c r="I377" t="s">
        <v>61</v>
      </c>
      <c r="J377" t="s">
        <v>62</v>
      </c>
      <c r="K377">
        <v>1</v>
      </c>
    </row>
    <row r="378" spans="1:63">
      <c r="A378" s="1">
        <v>43679.305115740739</v>
      </c>
      <c r="B378" s="1">
        <v>43679.305648148147</v>
      </c>
      <c r="C378">
        <v>0</v>
      </c>
      <c r="D378">
        <v>17</v>
      </c>
      <c r="E378">
        <v>46</v>
      </c>
      <c r="F378">
        <v>0</v>
      </c>
      <c r="G378" s="1">
        <v>43710.30568287037</v>
      </c>
      <c r="H378" t="s">
        <v>451</v>
      </c>
      <c r="I378" t="s">
        <v>61</v>
      </c>
      <c r="J378" t="s">
        <v>62</v>
      </c>
      <c r="K378">
        <v>1</v>
      </c>
      <c r="M378">
        <v>24</v>
      </c>
      <c r="N378">
        <v>2</v>
      </c>
      <c r="O378">
        <v>5</v>
      </c>
      <c r="P378">
        <v>2</v>
      </c>
      <c r="Q378">
        <v>7</v>
      </c>
    </row>
    <row r="379" spans="1:63">
      <c r="A379" s="1">
        <v>43679.323449074072</v>
      </c>
      <c r="B379" s="1">
        <v>43679.32539351852</v>
      </c>
      <c r="C379">
        <v>0</v>
      </c>
      <c r="D379">
        <v>91</v>
      </c>
      <c r="E379">
        <v>167</v>
      </c>
      <c r="F379">
        <v>0</v>
      </c>
      <c r="G379" s="1">
        <v>43710.32539351852</v>
      </c>
      <c r="H379" t="s">
        <v>452</v>
      </c>
      <c r="I379" t="s">
        <v>61</v>
      </c>
      <c r="J379" t="s">
        <v>62</v>
      </c>
      <c r="K379">
        <v>1</v>
      </c>
      <c r="M379">
        <v>22</v>
      </c>
      <c r="N379">
        <v>1</v>
      </c>
      <c r="O379">
        <v>4</v>
      </c>
      <c r="P379">
        <v>1</v>
      </c>
      <c r="Q379">
        <v>1</v>
      </c>
      <c r="S379">
        <v>3</v>
      </c>
      <c r="T379">
        <v>3</v>
      </c>
      <c r="U379">
        <v>3</v>
      </c>
      <c r="V379">
        <v>4</v>
      </c>
      <c r="W379">
        <v>5</v>
      </c>
      <c r="X379">
        <v>4</v>
      </c>
      <c r="Y379">
        <v>2</v>
      </c>
      <c r="Z379">
        <v>5</v>
      </c>
      <c r="AA379">
        <v>4</v>
      </c>
      <c r="AB379">
        <v>2</v>
      </c>
      <c r="AC379">
        <v>3</v>
      </c>
      <c r="AD379">
        <v>2</v>
      </c>
      <c r="AE379">
        <v>1</v>
      </c>
      <c r="AF379">
        <v>3</v>
      </c>
      <c r="AG379">
        <v>1</v>
      </c>
      <c r="AH379">
        <v>3</v>
      </c>
      <c r="AI379">
        <v>2</v>
      </c>
      <c r="AJ379">
        <v>2</v>
      </c>
      <c r="AK379">
        <v>1</v>
      </c>
      <c r="AL379">
        <v>1</v>
      </c>
      <c r="AM379">
        <v>4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4</v>
      </c>
      <c r="AT379">
        <v>4</v>
      </c>
      <c r="AU379">
        <v>2</v>
      </c>
      <c r="AV379">
        <v>3</v>
      </c>
      <c r="AW379">
        <v>2</v>
      </c>
      <c r="AX379">
        <v>2</v>
      </c>
      <c r="AY379">
        <v>1</v>
      </c>
      <c r="AZ379">
        <v>2</v>
      </c>
      <c r="BA379">
        <v>2</v>
      </c>
      <c r="BB379">
        <v>2</v>
      </c>
    </row>
    <row r="380" spans="1:63">
      <c r="A380" s="1">
        <v>43679.327499999999</v>
      </c>
      <c r="B380" s="1">
        <v>43679.328148148146</v>
      </c>
      <c r="C380">
        <v>0</v>
      </c>
      <c r="D380">
        <v>17</v>
      </c>
      <c r="E380">
        <v>56</v>
      </c>
      <c r="F380">
        <v>0</v>
      </c>
      <c r="G380" s="1">
        <v>43710.328287037039</v>
      </c>
      <c r="H380" t="s">
        <v>453</v>
      </c>
      <c r="I380" t="s">
        <v>61</v>
      </c>
      <c r="J380" t="s">
        <v>62</v>
      </c>
      <c r="K380">
        <v>1</v>
      </c>
      <c r="M380">
        <v>18</v>
      </c>
      <c r="N380">
        <v>1</v>
      </c>
      <c r="O380">
        <v>5</v>
      </c>
      <c r="P380">
        <v>1</v>
      </c>
      <c r="Q380">
        <v>1</v>
      </c>
    </row>
    <row r="381" spans="1:63">
      <c r="A381" s="1">
        <v>43679.351342592592</v>
      </c>
      <c r="B381" s="1">
        <v>43679.353171296294</v>
      </c>
      <c r="C381">
        <v>0</v>
      </c>
      <c r="D381">
        <v>51</v>
      </c>
      <c r="E381">
        <v>158</v>
      </c>
      <c r="F381">
        <v>0</v>
      </c>
      <c r="G381" s="1">
        <v>43710.353622685187</v>
      </c>
      <c r="H381" t="s">
        <v>454</v>
      </c>
      <c r="I381" t="s">
        <v>61</v>
      </c>
      <c r="J381" t="s">
        <v>62</v>
      </c>
      <c r="K381">
        <v>1</v>
      </c>
      <c r="M381">
        <v>36</v>
      </c>
      <c r="N381">
        <v>1</v>
      </c>
      <c r="O381">
        <v>4</v>
      </c>
      <c r="P381">
        <v>1</v>
      </c>
      <c r="Q381">
        <v>6</v>
      </c>
      <c r="S381">
        <v>2</v>
      </c>
      <c r="T381">
        <v>5</v>
      </c>
      <c r="U381">
        <v>5</v>
      </c>
      <c r="V381">
        <v>5</v>
      </c>
      <c r="W381">
        <v>2</v>
      </c>
      <c r="X381">
        <v>3</v>
      </c>
      <c r="Y381">
        <v>3</v>
      </c>
      <c r="Z381">
        <v>5</v>
      </c>
      <c r="AA381">
        <v>3</v>
      </c>
      <c r="AB381">
        <v>1</v>
      </c>
      <c r="AC381">
        <v>1</v>
      </c>
      <c r="AD381">
        <v>1</v>
      </c>
      <c r="AE381">
        <v>1</v>
      </c>
      <c r="AF381">
        <v>3</v>
      </c>
      <c r="AG381">
        <v>1</v>
      </c>
      <c r="AH381">
        <v>5</v>
      </c>
    </row>
    <row r="382" spans="1:63">
      <c r="A382" s="1">
        <v>43679.409490740742</v>
      </c>
      <c r="B382" s="1">
        <v>43679.412893518522</v>
      </c>
      <c r="C382">
        <v>0</v>
      </c>
      <c r="D382">
        <v>51</v>
      </c>
      <c r="E382">
        <v>294</v>
      </c>
      <c r="F382">
        <v>0</v>
      </c>
      <c r="G382" s="1">
        <v>43710.412939814814</v>
      </c>
      <c r="H382" t="s">
        <v>455</v>
      </c>
      <c r="I382" t="s">
        <v>61</v>
      </c>
      <c r="J382" t="s">
        <v>62</v>
      </c>
      <c r="K382">
        <v>1</v>
      </c>
      <c r="M382">
        <v>21</v>
      </c>
      <c r="N382">
        <v>1</v>
      </c>
      <c r="O382">
        <v>4</v>
      </c>
      <c r="P382">
        <v>1</v>
      </c>
      <c r="Q382">
        <v>3</v>
      </c>
      <c r="S382">
        <v>5</v>
      </c>
      <c r="T382">
        <v>3</v>
      </c>
      <c r="U382">
        <v>2</v>
      </c>
      <c r="V382">
        <v>4</v>
      </c>
      <c r="W382">
        <v>3</v>
      </c>
      <c r="X382">
        <v>2</v>
      </c>
      <c r="Y382">
        <v>3</v>
      </c>
      <c r="Z382">
        <v>1</v>
      </c>
      <c r="AA382">
        <v>4</v>
      </c>
      <c r="AB382">
        <v>4</v>
      </c>
      <c r="AC382">
        <v>4</v>
      </c>
      <c r="AD382">
        <v>3</v>
      </c>
      <c r="AE382">
        <v>1</v>
      </c>
      <c r="AF382">
        <v>2</v>
      </c>
      <c r="AG382">
        <v>1</v>
      </c>
      <c r="AH382">
        <v>3</v>
      </c>
    </row>
    <row r="383" spans="1:63">
      <c r="A383" s="1">
        <v>43679.430717592593</v>
      </c>
      <c r="B383" s="1">
        <v>43679.43167824074</v>
      </c>
      <c r="C383">
        <v>0</v>
      </c>
      <c r="D383">
        <v>17</v>
      </c>
      <c r="E383">
        <v>82</v>
      </c>
      <c r="F383">
        <v>0</v>
      </c>
      <c r="G383" s="1">
        <v>43710.431759259256</v>
      </c>
      <c r="H383" t="s">
        <v>456</v>
      </c>
      <c r="I383" t="s">
        <v>61</v>
      </c>
      <c r="J383" t="s">
        <v>62</v>
      </c>
      <c r="K383">
        <v>1</v>
      </c>
      <c r="M383">
        <v>22</v>
      </c>
      <c r="N383">
        <v>1</v>
      </c>
      <c r="O383">
        <v>4</v>
      </c>
      <c r="P383">
        <v>1</v>
      </c>
      <c r="Q383">
        <v>1</v>
      </c>
    </row>
    <row r="384" spans="1:63">
      <c r="A384" s="1">
        <v>43679.574236111112</v>
      </c>
      <c r="B384" s="1">
        <v>43679.575324074074</v>
      </c>
      <c r="C384">
        <v>0</v>
      </c>
      <c r="D384">
        <v>17</v>
      </c>
      <c r="E384">
        <v>93</v>
      </c>
      <c r="F384">
        <v>0</v>
      </c>
      <c r="G384" s="1">
        <v>43710.575497685182</v>
      </c>
      <c r="H384" t="s">
        <v>457</v>
      </c>
      <c r="I384" t="s">
        <v>61</v>
      </c>
      <c r="J384" t="s">
        <v>62</v>
      </c>
      <c r="K384">
        <v>1</v>
      </c>
      <c r="M384">
        <v>22</v>
      </c>
      <c r="N384">
        <v>1</v>
      </c>
      <c r="O384">
        <v>4</v>
      </c>
      <c r="P384">
        <v>1</v>
      </c>
      <c r="Q384">
        <v>1</v>
      </c>
    </row>
    <row r="385" spans="1:11">
      <c r="A385" s="1">
        <v>43679.466597222221</v>
      </c>
      <c r="B385" s="1">
        <v>43679.876087962963</v>
      </c>
      <c r="C385">
        <v>0</v>
      </c>
      <c r="D385">
        <v>6</v>
      </c>
      <c r="E385">
        <v>35380</v>
      </c>
      <c r="F385">
        <v>0</v>
      </c>
      <c r="G385" s="1">
        <v>43710.876261574071</v>
      </c>
      <c r="H385" t="s">
        <v>458</v>
      </c>
      <c r="I385" t="s">
        <v>61</v>
      </c>
      <c r="J385" t="s">
        <v>62</v>
      </c>
      <c r="K385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Prolific_2.csv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2020-05-16T18:40:18Z</dcterms:created>
  <dcterms:modified xsi:type="dcterms:W3CDTF">2020-05-18T16:54:28Z</dcterms:modified>
</cp:coreProperties>
</file>