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560" windowWidth="25040" windowHeight="15500" tabRatio="500"/>
  </bookViews>
  <sheets>
    <sheet name="Original_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" i="1" l="1"/>
  <c r="BA214" i="1"/>
  <c r="BE210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4" i="1"/>
  <c r="BA195" i="1"/>
  <c r="BA193" i="1"/>
  <c r="BA192" i="1"/>
  <c r="BA191" i="1"/>
  <c r="BA190" i="1"/>
  <c r="BA189" i="1"/>
  <c r="BA188" i="1"/>
  <c r="BA185" i="1"/>
  <c r="BA184" i="1"/>
  <c r="BA183" i="1"/>
  <c r="BA182" i="1"/>
  <c r="BA181" i="1"/>
  <c r="BA187" i="1"/>
  <c r="BA186" i="1"/>
  <c r="BA180" i="1"/>
  <c r="BA179" i="1"/>
  <c r="BA178" i="1"/>
  <c r="BA177" i="1"/>
  <c r="BA176" i="1"/>
  <c r="BA175" i="1"/>
  <c r="BA174" i="1"/>
  <c r="BA173" i="1"/>
  <c r="BA172" i="1"/>
  <c r="BA168" i="1"/>
  <c r="BA167" i="1"/>
  <c r="BA170" i="1"/>
  <c r="BA169" i="1"/>
  <c r="BA171" i="1"/>
  <c r="BA166" i="1"/>
  <c r="BA165" i="1"/>
  <c r="BA164" i="1"/>
  <c r="BA160" i="1"/>
  <c r="BA159" i="1"/>
  <c r="BA157" i="1"/>
  <c r="BA155" i="1"/>
  <c r="BA154" i="1"/>
  <c r="BA153" i="1"/>
  <c r="BA151" i="1"/>
  <c r="BA148" i="1"/>
  <c r="BA147" i="1"/>
  <c r="BA146" i="1"/>
  <c r="BA145" i="1"/>
  <c r="BA144" i="1"/>
  <c r="BA143" i="1"/>
  <c r="BA158" i="1"/>
  <c r="BA156" i="1"/>
  <c r="BA152" i="1"/>
  <c r="BA150" i="1"/>
  <c r="BA149" i="1"/>
  <c r="BA141" i="1"/>
  <c r="BA140" i="1"/>
  <c r="BA139" i="1"/>
  <c r="BA135" i="1"/>
  <c r="BA134" i="1"/>
  <c r="BA142" i="1"/>
  <c r="BA138" i="1"/>
  <c r="BA137" i="1"/>
  <c r="BA133" i="1"/>
  <c r="BA132" i="1"/>
  <c r="BA136" i="1"/>
  <c r="BA130" i="1"/>
  <c r="BA129" i="1"/>
  <c r="BA128" i="1"/>
  <c r="BA127" i="1"/>
  <c r="BA126" i="1"/>
  <c r="BA131" i="1"/>
  <c r="BA125" i="1"/>
  <c r="BA124" i="1"/>
  <c r="BA123" i="1"/>
  <c r="BA122" i="1"/>
  <c r="BA121" i="1"/>
  <c r="BA120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E104" i="1"/>
  <c r="BE103" i="1"/>
  <c r="BA102" i="1"/>
  <c r="BA100" i="1"/>
  <c r="BA99" i="1"/>
  <c r="BA101" i="1"/>
  <c r="BA96" i="1"/>
  <c r="BA98" i="1"/>
  <c r="BA97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2" i="1"/>
  <c r="BA81" i="1"/>
  <c r="BA80" i="1"/>
  <c r="BA79" i="1"/>
  <c r="BA75" i="1"/>
  <c r="BA74" i="1"/>
  <c r="BA73" i="1"/>
  <c r="BA72" i="1"/>
  <c r="BA71" i="1"/>
  <c r="BA69" i="1"/>
  <c r="BA70" i="1"/>
  <c r="BA67" i="1"/>
  <c r="BA66" i="1"/>
  <c r="BA65" i="1"/>
  <c r="BA63" i="1"/>
  <c r="BA60" i="1"/>
  <c r="BA59" i="1"/>
  <c r="BA58" i="1"/>
  <c r="BA57" i="1"/>
  <c r="BA62" i="1"/>
  <c r="BA61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1" i="1"/>
  <c r="BA35" i="1"/>
  <c r="BA34" i="1"/>
  <c r="BA33" i="1"/>
  <c r="BA30" i="1"/>
  <c r="BA28" i="1"/>
  <c r="BA29" i="1"/>
  <c r="BA27" i="1"/>
  <c r="BA26" i="1"/>
  <c r="BA25" i="1"/>
  <c r="BA24" i="1"/>
  <c r="BA23" i="1"/>
  <c r="BA21" i="1"/>
  <c r="BA20" i="1"/>
  <c r="BA18" i="1"/>
  <c r="BA16" i="1"/>
  <c r="BA14" i="1"/>
  <c r="BA13" i="1"/>
  <c r="BA11" i="1"/>
  <c r="BA10" i="1"/>
  <c r="BA9" i="1"/>
  <c r="BA8" i="1"/>
  <c r="BA7" i="1"/>
  <c r="BA6" i="1"/>
  <c r="BA5" i="1"/>
  <c r="BA4" i="1"/>
  <c r="BA3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79" i="1"/>
  <c r="BE180" i="1"/>
  <c r="BE188" i="1"/>
  <c r="BE187" i="1"/>
  <c r="BE186" i="1"/>
  <c r="BE185" i="1"/>
  <c r="BE184" i="1"/>
  <c r="BE183" i="1"/>
  <c r="BE182" i="1"/>
  <c r="BE181" i="1"/>
  <c r="BE178" i="1"/>
  <c r="BE177" i="1"/>
  <c r="BE176" i="1"/>
  <c r="BE174" i="1"/>
  <c r="BE175" i="1"/>
  <c r="BE173" i="1"/>
  <c r="BE172" i="1"/>
  <c r="BE168" i="1"/>
  <c r="BE167" i="1"/>
  <c r="BE171" i="1"/>
  <c r="BE170" i="1"/>
  <c r="BE166" i="1"/>
  <c r="BE165" i="1"/>
  <c r="BE164" i="1"/>
  <c r="BE137" i="1"/>
  <c r="BE138" i="1"/>
  <c r="BE142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1" i="1"/>
  <c r="BE140" i="1"/>
  <c r="BE139" i="1"/>
  <c r="BE136" i="1"/>
  <c r="BE135" i="1"/>
  <c r="BE134" i="1"/>
  <c r="BE131" i="1"/>
  <c r="BE130" i="1"/>
  <c r="BE129" i="1"/>
  <c r="BE128" i="1"/>
  <c r="BE133" i="1"/>
  <c r="BE132" i="1"/>
  <c r="BE127" i="1"/>
  <c r="BE126" i="1"/>
  <c r="BE125" i="1"/>
  <c r="BE124" i="1"/>
  <c r="BE123" i="1"/>
  <c r="BE122" i="1"/>
  <c r="BE121" i="1"/>
  <c r="BE119" i="1"/>
  <c r="BE120" i="1"/>
  <c r="BE118" i="1"/>
  <c r="BE117" i="1"/>
  <c r="BE116" i="1"/>
  <c r="BE114" i="1"/>
  <c r="BE209" i="1"/>
  <c r="BE208" i="1"/>
  <c r="BE207" i="1"/>
  <c r="BE214" i="1"/>
  <c r="BE113" i="1"/>
  <c r="BE112" i="1"/>
  <c r="BE111" i="1"/>
  <c r="BE110" i="1"/>
  <c r="BE109" i="1"/>
  <c r="BE108" i="1"/>
  <c r="BE107" i="1"/>
  <c r="BE106" i="1"/>
  <c r="BE102" i="1"/>
  <c r="BE101" i="1"/>
  <c r="BE100" i="1"/>
  <c r="BE99" i="1"/>
  <c r="BE105" i="1"/>
  <c r="BE98" i="1"/>
  <c r="BE97" i="1"/>
  <c r="BE96" i="1"/>
  <c r="BE95" i="1"/>
  <c r="BE94" i="1"/>
  <c r="BE93" i="1"/>
  <c r="BE92" i="1"/>
  <c r="BE91" i="1"/>
  <c r="BE90" i="1"/>
  <c r="BE89" i="1"/>
  <c r="BE88" i="1"/>
  <c r="BE86" i="1"/>
  <c r="BE85" i="1"/>
  <c r="BE87" i="1"/>
  <c r="BE81" i="1"/>
  <c r="BE83" i="1"/>
  <c r="BE84" i="1"/>
  <c r="BE82" i="1"/>
  <c r="BE80" i="1"/>
  <c r="BE79" i="1"/>
  <c r="BE75" i="1"/>
  <c r="BE71" i="1"/>
  <c r="BE74" i="1"/>
  <c r="BE73" i="1"/>
  <c r="BE72" i="1"/>
  <c r="BE70" i="1"/>
  <c r="BE69" i="1"/>
  <c r="BE67" i="1"/>
  <c r="BE66" i="1"/>
  <c r="BE65" i="1"/>
  <c r="BE60" i="1"/>
  <c r="BE59" i="1"/>
  <c r="BE58" i="1"/>
  <c r="BE62" i="1"/>
  <c r="BE61" i="1"/>
  <c r="BE57" i="1"/>
  <c r="BE56" i="1"/>
  <c r="BE55" i="1"/>
  <c r="BE52" i="1"/>
  <c r="BE51" i="1"/>
  <c r="BE50" i="1"/>
  <c r="BE49" i="1"/>
  <c r="BE48" i="1"/>
  <c r="BE47" i="1"/>
  <c r="BE46" i="1"/>
  <c r="BE45" i="1"/>
  <c r="BE43" i="1"/>
  <c r="BE44" i="1"/>
  <c r="BE42" i="1"/>
  <c r="BE40" i="1"/>
  <c r="BE41" i="1"/>
  <c r="BE38" i="1"/>
  <c r="BE39" i="1"/>
  <c r="BE37" i="1"/>
  <c r="BE36" i="1"/>
  <c r="BE35" i="1"/>
  <c r="BE34" i="1"/>
  <c r="BE33" i="1"/>
  <c r="BE31" i="1"/>
  <c r="BE30" i="1"/>
  <c r="BE29" i="1"/>
  <c r="BE28" i="1"/>
  <c r="BE27" i="1"/>
  <c r="BE25" i="1"/>
  <c r="BE24" i="1"/>
  <c r="BE23" i="1"/>
  <c r="BE21" i="1"/>
  <c r="BE20" i="1"/>
  <c r="BE18" i="1"/>
  <c r="BE16" i="1"/>
  <c r="BE14" i="1"/>
  <c r="BE13" i="1"/>
  <c r="BE11" i="1"/>
  <c r="BE10" i="1"/>
  <c r="BE9" i="1"/>
  <c r="BE8" i="1"/>
  <c r="BE7" i="1"/>
  <c r="BE6" i="1"/>
  <c r="BE5" i="1"/>
  <c r="BE4" i="1"/>
  <c r="BE3" i="1"/>
  <c r="BE2" i="1"/>
</calcChain>
</file>

<file path=xl/sharedStrings.xml><?xml version="1.0" encoding="utf-8"?>
<sst xmlns="http://schemas.openxmlformats.org/spreadsheetml/2006/main" count="700" uniqueCount="274">
  <si>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</si>
  <si>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</si>
  <si>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</si>
  <si>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</si>
  <si>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</si>
  <si>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</si>
  <si>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</si>
  <si>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</si>
  <si>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</si>
  <si>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</si>
  <si>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Q2</t>
  </si>
  <si>
    <t>Q3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</si>
  <si>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</si>
  <si>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</si>
  <si>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</si>
  <si>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</si>
  <si>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</si>
  <si>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</si>
  <si>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</si>
  <si>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</si>
  <si>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</si>
  <si>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</si>
  <si>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</si>
  <si>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</si>
  <si>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</si>
  <si>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</si>
  <si>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</si>
  <si>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</si>
  <si>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</si>
  <si>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</si>
  <si>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</si>
  <si>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</si>
  <si>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</si>
  <si>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</si>
  <si>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</si>
  <si>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</si>
  <si>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</si>
  <si>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</si>
  <si>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</si>
  <si>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</si>
  <si>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</si>
  <si>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</si>
  <si>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</si>
  <si>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</si>
  <si>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</si>
  <si>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</si>
  <si>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</si>
  <si>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</si>
  <si>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</si>
  <si>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Q45_1</t>
  </si>
  <si>
    <t>Q45_2</t>
  </si>
  <si>
    <t>Q45_3</t>
  </si>
  <si>
    <t>Q46_4</t>
  </si>
  <si>
    <t>Q46_5</t>
  </si>
  <si>
    <t>EN</t>
  </si>
  <si>
    <t>anonymous</t>
  </si>
  <si>
    <t>R_Qnqn8scTjcPXV9T</t>
  </si>
  <si>
    <t>R_1k1YvDgcaCsn67c</t>
  </si>
  <si>
    <t>R_1hMF5mTqFt3ZWhr</t>
  </si>
  <si>
    <t>R_2ts7AVvdHYeYexA</t>
  </si>
  <si>
    <t>R_2zbw9uWx40vPKzg</t>
  </si>
  <si>
    <t>R_3lDedAzLlA7AAdT</t>
  </si>
  <si>
    <t>R_3exJTX5q0ifGSQo</t>
  </si>
  <si>
    <t>R_3oHgUvxRj9GqeAp</t>
  </si>
  <si>
    <t>R_3pnnt9LBXVCSfUz</t>
  </si>
  <si>
    <t>R_0PasQwhImGszqkV</t>
  </si>
  <si>
    <t>R_3r3ekfEKb0R44Zq</t>
  </si>
  <si>
    <t>R_YPjnS0IPOtQprpf</t>
  </si>
  <si>
    <t>R_3JJFUYLGpEw0kBN</t>
  </si>
  <si>
    <t>R_10TUPzzKSzcNQFc</t>
  </si>
  <si>
    <t>R_1dcXWWvnICoo7h5</t>
  </si>
  <si>
    <t>R_1CIM9oKnES1VnHa</t>
  </si>
  <si>
    <t>R_10BMBRWmZ2FADGQ</t>
  </si>
  <si>
    <t>R_1gHZU0fMOLWA2Gg</t>
  </si>
  <si>
    <t>R_2zojHauuDnjrCjb</t>
  </si>
  <si>
    <t>R_29cSU92nLftaoma</t>
  </si>
  <si>
    <t>R_BqYsV49RVJpxt9n</t>
  </si>
  <si>
    <t>R_1JRU4KVYt5WCgw2</t>
  </si>
  <si>
    <t>R_OMU9XSj7A9wzkZ3</t>
  </si>
  <si>
    <t>R_2U49fojFx4mK27n</t>
  </si>
  <si>
    <t>R_3Dp8bdVBJcjtSiI</t>
  </si>
  <si>
    <t>R_1dvsLgZZd5yraYa</t>
  </si>
  <si>
    <t>R_4IUCJCSs9oK3rwJ</t>
  </si>
  <si>
    <t>R_1NhxbHykmYvV1fz</t>
  </si>
  <si>
    <t>R_3mlUI7OnujvyV8x</t>
  </si>
  <si>
    <t>R_1M06MYhkyJvFrcl</t>
  </si>
  <si>
    <t>R_1OK1RbF0g2VoOHm</t>
  </si>
  <si>
    <t>R_1Nly0GW6fxadCB6</t>
  </si>
  <si>
    <t>R_vB5z0sHKY8b26Up</t>
  </si>
  <si>
    <t>R_2QnCk9zHn8BkUGK</t>
  </si>
  <si>
    <t>R_22EXfw7NmCgmUus</t>
  </si>
  <si>
    <t>R_ukbJ2b6gjLCJhWV</t>
  </si>
  <si>
    <t>R_2vY2o37ZuuOOUHg</t>
  </si>
  <si>
    <t>R_2z91tF9mRQygQTR</t>
  </si>
  <si>
    <t>R_XRsZGd28VbWxNpn</t>
  </si>
  <si>
    <t>R_yRceI1C4w4Kg8i5</t>
  </si>
  <si>
    <t>R_vT5Up9PVGOHpXAl</t>
  </si>
  <si>
    <t>R_1NziaRF0eQynXmE</t>
  </si>
  <si>
    <t>R_2ARrzSBK7VM0i1K</t>
  </si>
  <si>
    <t>R_2EGgb5EQFFzxwXN</t>
  </si>
  <si>
    <t>R_POgIgTjFNK8n3vb</t>
  </si>
  <si>
    <t>R_vDC7lq1GHB2VZRv</t>
  </si>
  <si>
    <t>R_1DRX3lUNEwHXBDU</t>
  </si>
  <si>
    <t>R_3JJzZ6m0tPLdi8D</t>
  </si>
  <si>
    <t>R_2afu2Mn0FgrbXkF</t>
  </si>
  <si>
    <t>R_33CqlPX4mpRt0GS</t>
  </si>
  <si>
    <t>R_3jeUV3oXUIUCwsL</t>
  </si>
  <si>
    <t>R_1JPLnFaXPgHPnK8</t>
  </si>
  <si>
    <t>R_1lyPWw7APIfnE1v</t>
  </si>
  <si>
    <t>R_8H45jJ35Wj0Hr2N</t>
  </si>
  <si>
    <t>R_3qlB3mVoubha1kR</t>
  </si>
  <si>
    <t>R_2CTANrvFfX84wNg</t>
  </si>
  <si>
    <t>R_W3xmQ4QgU3jGff3</t>
  </si>
  <si>
    <t>R_3MSYXD2tWThfZKx</t>
  </si>
  <si>
    <t>R_27KxqDESAIHVrm2</t>
  </si>
  <si>
    <t>R_3mgAD6qiw3gj0tZ</t>
  </si>
  <si>
    <t>R_cunDr05lNgu2lPz</t>
  </si>
  <si>
    <t>R_3M6EqqKZjC8oDJu</t>
  </si>
  <si>
    <t>R_1IsYsrREYCMwIpR</t>
  </si>
  <si>
    <t>R_1jEd0FgWYt4j1ER</t>
  </si>
  <si>
    <t>R_31BLTxRDf20wnRh</t>
  </si>
  <si>
    <t>R_21pNQ3SSuGa3T7L</t>
  </si>
  <si>
    <t>R_2vjgyi5vl82ziyV</t>
  </si>
  <si>
    <t>R_1gAyO4YJibHn2ly</t>
  </si>
  <si>
    <t>R_2qCLf06LJxeIl6G</t>
  </si>
  <si>
    <t>R_bxrcvTgyYTyW3N7</t>
  </si>
  <si>
    <t>R_3JFvvejDsUoq9cE</t>
  </si>
  <si>
    <t>R_2Wu7ZODlPbZDDCc</t>
  </si>
  <si>
    <t>R_1F9w2QgcVKuAbOu</t>
  </si>
  <si>
    <t>R_xF58EARmTmjCwAF</t>
  </si>
  <si>
    <t>R_cBL47S9gEvrX41r</t>
  </si>
  <si>
    <t>R_BJ0Z8VDsrcC50c1</t>
  </si>
  <si>
    <t>R_3NP9LbSYf39kiDw</t>
  </si>
  <si>
    <t>R_3h5B4gW2wdqMPdj</t>
  </si>
  <si>
    <t>R_30wQM4ZLHK44gA6</t>
  </si>
  <si>
    <t>R_32Wm9JcHffc4iV4</t>
  </si>
  <si>
    <t>R_1NCkn49saBQ8IMj</t>
  </si>
  <si>
    <t>R_3kibdT1n9lyu2lv</t>
  </si>
  <si>
    <t>R_viDUy67PmhYQiJP</t>
  </si>
  <si>
    <t>R_1rGtJcARHbjNctK</t>
  </si>
  <si>
    <t>R_29gZRQyAUpYUrIp</t>
  </si>
  <si>
    <t>R_3kGk7s5aJc3bjBP</t>
  </si>
  <si>
    <t>R_2w62Db7L5T5HAFz</t>
  </si>
  <si>
    <t>R_28TX5VpD0hNJw2X</t>
  </si>
  <si>
    <t>R_UGVEtS4WOPmb3BT</t>
  </si>
  <si>
    <t>R_XLC6AM439fmIJbz</t>
  </si>
  <si>
    <t>R_33kYS7DJo113uaZ</t>
  </si>
  <si>
    <t>R_vGNuAx0E66xLsQ1</t>
  </si>
  <si>
    <t>R_205lFpNsDC83X0d</t>
  </si>
  <si>
    <t>R_1jJ9RwBv3gGTPjs</t>
  </si>
  <si>
    <t>R_279ASzEqr1EHn1v</t>
  </si>
  <si>
    <t>R_bKEIvb4WAtP8P9n</t>
  </si>
  <si>
    <t>R_27m2adkIJ96G6kU</t>
  </si>
  <si>
    <t>R_1BQKIiCPhAVO1H5</t>
  </si>
  <si>
    <t>R_2tmMTQm6a9AJf1y</t>
  </si>
  <si>
    <t>R_3IXq3u0GdG6H7gi</t>
  </si>
  <si>
    <t>R_2CNev3jPOEot9Y3</t>
  </si>
  <si>
    <t>R_3OrEMsoD646eyIa</t>
  </si>
  <si>
    <t>R_2PealQZGqa0nYPa</t>
  </si>
  <si>
    <t>R_2D1CnownSuXpihJ</t>
  </si>
  <si>
    <t>R_3Ezj9wgf5Pi9KBn</t>
  </si>
  <si>
    <t>R_2v39GvIO5KlJVs2</t>
  </si>
  <si>
    <t>R_2EuVYhJWoLZpf3p</t>
  </si>
  <si>
    <t>R_R2mvYKflh1nPEu5</t>
  </si>
  <si>
    <t>R_qLxo3Of0lSgukmJ</t>
  </si>
  <si>
    <t>R_2ANJ2BAqPMpej5M</t>
  </si>
  <si>
    <t>R_20Y8e4wrwbozC6D</t>
  </si>
  <si>
    <t>R_2bVjkGUkkbUR2In</t>
  </si>
  <si>
    <t>R_z0TumA1TcLAN7Vv</t>
  </si>
  <si>
    <t>R_3MAn6aJPQTDbWkO</t>
  </si>
  <si>
    <t>R_vodcUfxdQIwGTQZ</t>
  </si>
  <si>
    <t>R_31NnktN2chM5zQ0</t>
  </si>
  <si>
    <t>R_31cnmVQZ5sFi4nr</t>
  </si>
  <si>
    <t>R_22FdyiIksKqj2lz</t>
  </si>
  <si>
    <t>R_1K8WPpB2xCYnI1A</t>
  </si>
  <si>
    <t>R_3MKgyIm1FtL17Gx</t>
  </si>
  <si>
    <t>R_3HhmSrlVFGS31Wk</t>
  </si>
  <si>
    <t>R_OvOD2PhXw9N2qDD</t>
  </si>
  <si>
    <t>R_3pb7gmqDY0T4utH</t>
  </si>
  <si>
    <t>R_3hnM9w3JbHb8QKR</t>
  </si>
  <si>
    <t>R_2THntUvBbjCxUp0</t>
  </si>
  <si>
    <t>R_1JQOFxK6GCHcITJ</t>
  </si>
  <si>
    <t>R_2WSueO7kN0yhm8U</t>
  </si>
  <si>
    <t>R_1oInvvtB8URKWpP</t>
  </si>
  <si>
    <t>R_3Pj17U6J7sL9h9i</t>
  </si>
  <si>
    <t>R_1CxAn8IDPPOw0Ve</t>
  </si>
  <si>
    <t>R_Zfd2Iteu45tAAYV</t>
  </si>
  <si>
    <t>R_3CV0l3Z16A2VzJn</t>
  </si>
  <si>
    <t>R_2cpau2lbQ811tnR</t>
  </si>
  <si>
    <t>R_2wTZQz54GWyGBvh</t>
  </si>
  <si>
    <t>R_3ETpwvP1bU2ox8q</t>
  </si>
  <si>
    <t>R_25uVO7YMXVvKaYs</t>
  </si>
  <si>
    <t>R_3gYjOy8htGrInWF</t>
  </si>
  <si>
    <t>R_1hWh6EMirRhVN82</t>
  </si>
  <si>
    <t>R_Asqmuq4CIqZMqg9</t>
  </si>
  <si>
    <t>R_3oSLK4F6dzmtHSD</t>
  </si>
  <si>
    <t>R_AnZt81W9QqOMFbP</t>
  </si>
  <si>
    <t>R_1nOauMhun1EM1q5</t>
  </si>
  <si>
    <t>R_sHClMwHFxmpASWd</t>
  </si>
  <si>
    <t>R_2WU1mTsLzEPCX7U</t>
  </si>
  <si>
    <t>R_7988BrzMTjuipGx</t>
  </si>
  <si>
    <t>R_3k6WmjGU7yGIAEK</t>
  </si>
  <si>
    <t>R_3sA4cjDyU9P0iW4</t>
  </si>
  <si>
    <t>R_2tgvEd29Cp2k2wU</t>
  </si>
  <si>
    <t>R_bloH7Ryi6FDfkbf</t>
  </si>
  <si>
    <t>R_CjnkRHCLgXPqoet</t>
  </si>
  <si>
    <t>R_1JVqygtoHHoMa4P</t>
  </si>
  <si>
    <t>R_88SfgiukscozJYZ</t>
  </si>
  <si>
    <t>R_4IRJWl28tEkNAfT</t>
  </si>
  <si>
    <t>R_DzWMdMiG0H2rAkh</t>
  </si>
  <si>
    <t>R_2c639sttZwFmfwv</t>
  </si>
  <si>
    <t>R_22Wv6FEcg3r2z3c</t>
  </si>
  <si>
    <t>R_2VqhWHnwtOFO7lK</t>
  </si>
  <si>
    <t>R_2f35d1JyXxDP39y</t>
  </si>
  <si>
    <t>R_3KClkxoQJca8IfE</t>
  </si>
  <si>
    <t>R_2AM5FLorh0Kdeps</t>
  </si>
  <si>
    <t>R_3DlJNInYpBc3yY9</t>
  </si>
  <si>
    <t>R_Rzss43dvogjgCHL</t>
  </si>
  <si>
    <t>R_1OJO0gDC41nfMih</t>
  </si>
  <si>
    <t>R_1q2GBa29USc0QzP</t>
  </si>
  <si>
    <t>R_2uD7goRbP4Aqbzm</t>
  </si>
  <si>
    <t>R_3jVitXTtzOq6eOV</t>
  </si>
  <si>
    <t>R_2uvrwIIILkHnJhc</t>
  </si>
  <si>
    <t>R_2sbzDfVwb65M3S5</t>
  </si>
  <si>
    <t>R_2dLvr0RG0l286jj</t>
  </si>
  <si>
    <t>R_2s1J8jHRGgBEDlX</t>
  </si>
  <si>
    <t>R_1hSxzGvvcpfHW5N</t>
  </si>
  <si>
    <t>R_1QH4f5NN65as28D</t>
  </si>
  <si>
    <t>R_3m2ixung5IxwyTW</t>
  </si>
  <si>
    <t>R_2aQ8JxyL7reWyow</t>
  </si>
  <si>
    <t>R_3oLvtETdqzngHDd</t>
  </si>
  <si>
    <t>R_1Du50XkDlBTfWkB</t>
  </si>
  <si>
    <t>R_31zSSQ3paeykIx3</t>
  </si>
  <si>
    <t>R_ToxQSPVVh7jgGOd</t>
  </si>
  <si>
    <t>R_3OlHSs5FN85yvDn</t>
  </si>
  <si>
    <t>R_25TjZbjNO9xFUll</t>
  </si>
  <si>
    <t>R_NVb27awFaJMy6ch</t>
  </si>
  <si>
    <t>R_1InIflQqmygvty5</t>
  </si>
  <si>
    <t>R_2TnjvFByDtBandF</t>
  </si>
  <si>
    <t>R_XSXL34hbX3bW0aR</t>
  </si>
  <si>
    <t>R_1gHNJFw3fUb4Jd0</t>
  </si>
  <si>
    <t>R_2fdJpDFvDXMCI0W</t>
  </si>
  <si>
    <t>R_2Ufmf6wt3eh5pAC</t>
  </si>
  <si>
    <t>R_3rVv27PHGCbJfQl</t>
  </si>
  <si>
    <t>R_RCwQ7bxs7J7EpDX</t>
  </si>
  <si>
    <t>R_2CKBgN3Y6OJgCJ8</t>
  </si>
  <si>
    <t>R_21iBsdh9VSHZTwt</t>
  </si>
  <si>
    <t>R_3kM2tpQRbXq27mc</t>
  </si>
  <si>
    <t>R_2VDzNgwQTLyfb5j</t>
  </si>
  <si>
    <t>R_qIxvazC4ng7UwyR</t>
  </si>
  <si>
    <t>R_3EWigvJY4N7MR8T</t>
  </si>
  <si>
    <t>R_3frUbo2C9woXbNb</t>
  </si>
  <si>
    <t>R_xeZW3jLgMGzwPrr</t>
  </si>
  <si>
    <t>R_1KoGjtW7emQk0XK</t>
  </si>
  <si>
    <t>R_2wKrXSObSch3JKx</t>
  </si>
  <si>
    <t>R_cMWNdoUwIbnBSUh</t>
  </si>
  <si>
    <t>R_22MiYgT1BD4hbyu</t>
  </si>
  <si>
    <t>R_2txPOkGt82SLsgh</t>
  </si>
  <si>
    <t>R_3K1C1PCzqLWdYJP</t>
  </si>
  <si>
    <t>R_111Hnf4ssXzVEG0</t>
  </si>
  <si>
    <t>R_1NELlT3V8f5FysK</t>
  </si>
  <si>
    <t>R_2uKxm238EAbNjfJ</t>
  </si>
  <si>
    <t>R_2QVUJTmiIxOoVdT</t>
  </si>
  <si>
    <t>R_pfumnQCz6l9YaSl</t>
  </si>
  <si>
    <t>R_2ogQJqEOlFVyhqN</t>
  </si>
  <si>
    <t>R_3iEHDqtGtNDICia</t>
  </si>
  <si>
    <t>R_2rwq9B2B01gkkPf</t>
  </si>
  <si>
    <t>R_2AKLH0gBQ633ULB</t>
  </si>
  <si>
    <t>R_2ZVMNsnMOccDOiE</t>
  </si>
  <si>
    <t>R_2uE5VkzxxzHnpaU</t>
  </si>
  <si>
    <t>Weight_kg</t>
  </si>
  <si>
    <t>Participant_error_weight</t>
  </si>
  <si>
    <t>Height_cm</t>
  </si>
  <si>
    <t>Participant_error_height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</si>
</sst>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7" fontId="0" fillId="0" borderId="0" xfId="0" applyNumberFormat="1"/>
    <xf numFmtId="0" fontId="3" fillId="0" borderId="0" xfId="0" applyFont="1"/>
  </cellXfs>
  <cellStyles count="23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5"/>
  <sheetViews>
    <sheetView tabSelected="1" topLeftCell="AP1" workbookViewId="0">
      <selection activeCell="AP2" sqref="A2:XFD2"/>
    </sheetView>
  </sheetViews>
  <sheetFormatPr baseColWidth="10" defaultRowHeight="15" x14ac:dyDescent="0"/>
  <cols>
    <col min="12" max="12" width="23.83203125" customWidth="1"/>
    <col min="55" max="55" width="17.5" customWidth="1"/>
    <col min="56" max="56" width="13.1640625" customWidth="1"/>
  </cols>
  <sheetData>
    <row r="1" spans="1: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272</v>
      </c>
      <c r="BB1" t="s">
        <v>273</v>
      </c>
      <c r="BC1" t="s">
        <v>52</v>
      </c>
      <c r="BD1" t="s">
        <v>53</v>
      </c>
      <c r="BE1" t="s">
        <v>270</v>
      </c>
      <c r="BF1" t="s">
        <v>271</v>
      </c>
    </row>
    <row r="2" spans="1:58">
      <c r="A2" s="1">
        <v>43471.518182870372</v>
      </c>
      <c r="B2" s="1">
        <v>43471.52244212963</v>
      </c>
      <c r="C2">
        <v>0</v>
      </c>
      <c r="D2">
        <v>100</v>
      </c>
      <c r="E2">
        <v>368</v>
      </c>
      <c r="F2">
        <v>1</v>
      </c>
      <c r="G2" s="1">
        <v>43471.522453703707</v>
      </c>
      <c r="H2" t="s">
        <v>56</v>
      </c>
      <c r="I2" t="s">
        <v>55</v>
      </c>
      <c r="J2" t="s">
        <v>54</v>
      </c>
      <c r="K2">
        <v>1</v>
      </c>
      <c r="M2">
        <v>26</v>
      </c>
      <c r="N2">
        <v>3</v>
      </c>
      <c r="O2">
        <v>3</v>
      </c>
      <c r="P2">
        <v>5</v>
      </c>
      <c r="Q2">
        <v>4</v>
      </c>
      <c r="R2">
        <v>4</v>
      </c>
      <c r="S2">
        <v>3</v>
      </c>
      <c r="T2">
        <v>5</v>
      </c>
      <c r="U2">
        <v>4</v>
      </c>
      <c r="V2">
        <v>3</v>
      </c>
      <c r="W2">
        <v>1</v>
      </c>
      <c r="X2">
        <v>4</v>
      </c>
      <c r="Y2">
        <v>2</v>
      </c>
      <c r="Z2">
        <v>1</v>
      </c>
      <c r="AA2">
        <v>3</v>
      </c>
      <c r="AB2">
        <v>1</v>
      </c>
      <c r="AC2">
        <v>4</v>
      </c>
      <c r="AD2">
        <v>2</v>
      </c>
      <c r="AE2">
        <v>2</v>
      </c>
      <c r="AF2">
        <v>2</v>
      </c>
      <c r="AG2">
        <v>2</v>
      </c>
      <c r="AH2">
        <v>4</v>
      </c>
      <c r="AI2">
        <v>2</v>
      </c>
      <c r="AJ2">
        <v>1</v>
      </c>
      <c r="AK2">
        <v>1</v>
      </c>
      <c r="AL2">
        <v>1</v>
      </c>
      <c r="AM2">
        <v>2</v>
      </c>
      <c r="AN2">
        <v>4</v>
      </c>
      <c r="AO2">
        <v>3</v>
      </c>
      <c r="AP2">
        <v>4</v>
      </c>
      <c r="AQ2">
        <v>2</v>
      </c>
      <c r="AR2">
        <v>2</v>
      </c>
      <c r="AS2">
        <v>3</v>
      </c>
      <c r="AT2">
        <v>3</v>
      </c>
      <c r="AU2">
        <v>3</v>
      </c>
      <c r="AV2">
        <v>2</v>
      </c>
      <c r="AW2">
        <v>3</v>
      </c>
      <c r="AX2">
        <v>0</v>
      </c>
      <c r="AY2">
        <v>0</v>
      </c>
      <c r="AZ2">
        <v>5.3</v>
      </c>
      <c r="BA2">
        <f>(5*30.48)+(3*2.54)</f>
        <v>160.02000000000001</v>
      </c>
      <c r="BC2">
        <v>10</v>
      </c>
      <c r="BD2">
        <v>0</v>
      </c>
      <c r="BE2">
        <f>BC2*6.35029318</f>
        <v>63.502931800000006</v>
      </c>
    </row>
    <row r="3" spans="1:58">
      <c r="A3" s="1">
        <v>43472.108090277776</v>
      </c>
      <c r="B3" s="1">
        <v>43472.113333333335</v>
      </c>
      <c r="C3">
        <v>0</v>
      </c>
      <c r="D3">
        <v>100</v>
      </c>
      <c r="E3">
        <v>453</v>
      </c>
      <c r="F3">
        <v>1</v>
      </c>
      <c r="G3" s="1">
        <v>43472.113344907404</v>
      </c>
      <c r="H3" t="s">
        <v>57</v>
      </c>
      <c r="I3" t="s">
        <v>55</v>
      </c>
      <c r="J3" t="s">
        <v>54</v>
      </c>
      <c r="K3">
        <v>1</v>
      </c>
      <c r="M3">
        <v>31</v>
      </c>
      <c r="N3">
        <v>5</v>
      </c>
      <c r="O3">
        <v>1</v>
      </c>
      <c r="P3">
        <v>1</v>
      </c>
      <c r="Q3">
        <v>2</v>
      </c>
      <c r="R3">
        <v>3</v>
      </c>
      <c r="S3">
        <v>1</v>
      </c>
      <c r="T3">
        <v>2</v>
      </c>
      <c r="U3">
        <v>1</v>
      </c>
      <c r="V3">
        <v>1</v>
      </c>
      <c r="W3">
        <v>3</v>
      </c>
      <c r="X3">
        <v>2</v>
      </c>
      <c r="Y3">
        <v>4</v>
      </c>
      <c r="Z3">
        <v>2</v>
      </c>
      <c r="AA3">
        <v>1</v>
      </c>
      <c r="AB3">
        <v>1</v>
      </c>
      <c r="AC3">
        <v>1</v>
      </c>
      <c r="AD3">
        <v>3</v>
      </c>
      <c r="AE3">
        <v>3</v>
      </c>
      <c r="AF3">
        <v>3</v>
      </c>
      <c r="AG3">
        <v>3</v>
      </c>
      <c r="AH3">
        <v>2</v>
      </c>
      <c r="AI3">
        <v>1</v>
      </c>
      <c r="AJ3">
        <v>1</v>
      </c>
      <c r="AK3">
        <v>2</v>
      </c>
      <c r="AL3">
        <v>2</v>
      </c>
      <c r="AM3">
        <v>3</v>
      </c>
      <c r="AN3">
        <v>3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0</v>
      </c>
      <c r="AY3">
        <v>0</v>
      </c>
      <c r="AZ3">
        <v>5.3</v>
      </c>
      <c r="BA3">
        <f>(5*30.48)+(3*2.54)</f>
        <v>160.02000000000001</v>
      </c>
      <c r="BC3">
        <v>9.0500000000000007</v>
      </c>
      <c r="BD3">
        <v>0</v>
      </c>
      <c r="BE3">
        <f>BC3*6.35029318</f>
        <v>57.470153279000009</v>
      </c>
    </row>
    <row r="4" spans="1:58">
      <c r="A4" s="1">
        <v>43472.116261574076</v>
      </c>
      <c r="B4" s="1">
        <v>43472.122928240744</v>
      </c>
      <c r="C4">
        <v>0</v>
      </c>
      <c r="D4">
        <v>100</v>
      </c>
      <c r="E4">
        <v>575</v>
      </c>
      <c r="F4">
        <v>1</v>
      </c>
      <c r="G4" s="1">
        <v>43472.122939814813</v>
      </c>
      <c r="H4" t="s">
        <v>58</v>
      </c>
      <c r="I4" t="s">
        <v>55</v>
      </c>
      <c r="J4" t="s">
        <v>54</v>
      </c>
      <c r="K4">
        <v>1</v>
      </c>
      <c r="M4">
        <v>46</v>
      </c>
      <c r="N4">
        <v>3</v>
      </c>
      <c r="O4">
        <v>5</v>
      </c>
      <c r="P4">
        <v>5</v>
      </c>
      <c r="Q4">
        <v>5</v>
      </c>
      <c r="R4">
        <v>2</v>
      </c>
      <c r="S4">
        <v>4</v>
      </c>
      <c r="T4">
        <v>4</v>
      </c>
      <c r="U4">
        <v>5</v>
      </c>
      <c r="V4">
        <v>5</v>
      </c>
      <c r="W4">
        <v>1</v>
      </c>
      <c r="X4">
        <v>3</v>
      </c>
      <c r="Y4">
        <v>5</v>
      </c>
      <c r="Z4">
        <v>3</v>
      </c>
      <c r="AA4">
        <v>1</v>
      </c>
      <c r="AB4">
        <v>3</v>
      </c>
      <c r="AC4">
        <v>1</v>
      </c>
      <c r="AD4">
        <v>3</v>
      </c>
      <c r="AE4">
        <v>3</v>
      </c>
      <c r="AF4">
        <v>2</v>
      </c>
      <c r="AG4">
        <v>4</v>
      </c>
      <c r="AH4">
        <v>2</v>
      </c>
      <c r="AI4">
        <v>3</v>
      </c>
      <c r="AJ4">
        <v>1</v>
      </c>
      <c r="AK4">
        <v>2</v>
      </c>
      <c r="AL4">
        <v>2</v>
      </c>
      <c r="AM4">
        <v>3</v>
      </c>
      <c r="AN4">
        <v>3</v>
      </c>
      <c r="AO4">
        <v>4</v>
      </c>
      <c r="AP4">
        <v>2</v>
      </c>
      <c r="AQ4">
        <v>5</v>
      </c>
      <c r="AR4">
        <v>4</v>
      </c>
      <c r="AS4">
        <v>4</v>
      </c>
      <c r="AT4">
        <v>2</v>
      </c>
      <c r="AU4">
        <v>3</v>
      </c>
      <c r="AV4">
        <v>3</v>
      </c>
      <c r="AW4">
        <v>4</v>
      </c>
      <c r="AX4">
        <v>0</v>
      </c>
      <c r="AY4">
        <v>0</v>
      </c>
      <c r="AZ4">
        <v>5</v>
      </c>
      <c r="BA4">
        <f>(5*30.48)</f>
        <v>152.4</v>
      </c>
      <c r="BC4">
        <v>14.1</v>
      </c>
      <c r="BD4">
        <v>0</v>
      </c>
      <c r="BE4">
        <f t="shared" ref="BE4:BE10" si="0">BC4*6.35029318</f>
        <v>89.539133837999998</v>
      </c>
    </row>
    <row r="5" spans="1:58">
      <c r="A5" s="1">
        <v>43472.228090277778</v>
      </c>
      <c r="B5" s="1">
        <v>43472.233252314814</v>
      </c>
      <c r="C5">
        <v>0</v>
      </c>
      <c r="D5">
        <v>100</v>
      </c>
      <c r="E5">
        <v>446</v>
      </c>
      <c r="F5">
        <v>1</v>
      </c>
      <c r="G5" s="1">
        <v>43472.233263888891</v>
      </c>
      <c r="H5" t="s">
        <v>59</v>
      </c>
      <c r="I5" t="s">
        <v>55</v>
      </c>
      <c r="J5" t="s">
        <v>54</v>
      </c>
      <c r="K5">
        <v>1</v>
      </c>
      <c r="M5">
        <v>51</v>
      </c>
      <c r="N5">
        <v>5</v>
      </c>
      <c r="O5">
        <v>4</v>
      </c>
      <c r="P5">
        <v>3</v>
      </c>
      <c r="Q5">
        <v>4</v>
      </c>
      <c r="R5">
        <v>4</v>
      </c>
      <c r="S5">
        <v>5</v>
      </c>
      <c r="T5">
        <v>4</v>
      </c>
      <c r="U5">
        <v>5</v>
      </c>
      <c r="V5">
        <v>2</v>
      </c>
      <c r="W5">
        <v>1</v>
      </c>
      <c r="X5">
        <v>5</v>
      </c>
      <c r="Y5">
        <v>1</v>
      </c>
      <c r="Z5">
        <v>1</v>
      </c>
      <c r="AA5">
        <v>5</v>
      </c>
      <c r="AB5">
        <v>1</v>
      </c>
      <c r="AC5">
        <v>5</v>
      </c>
      <c r="AD5">
        <v>5</v>
      </c>
      <c r="AE5">
        <v>4</v>
      </c>
      <c r="AF5">
        <v>4</v>
      </c>
      <c r="AG5">
        <v>5</v>
      </c>
      <c r="AH5">
        <v>2</v>
      </c>
      <c r="AI5">
        <v>5</v>
      </c>
      <c r="AJ5">
        <v>2</v>
      </c>
      <c r="AK5">
        <v>4</v>
      </c>
      <c r="AL5">
        <v>4</v>
      </c>
      <c r="AM5">
        <v>2</v>
      </c>
      <c r="AN5">
        <v>4</v>
      </c>
      <c r="AO5">
        <v>4</v>
      </c>
      <c r="AP5">
        <v>4</v>
      </c>
      <c r="AQ5">
        <v>5</v>
      </c>
      <c r="AR5">
        <v>5</v>
      </c>
      <c r="AS5">
        <v>4</v>
      </c>
      <c r="AT5">
        <v>4</v>
      </c>
      <c r="AU5">
        <v>5</v>
      </c>
      <c r="AV5">
        <v>4</v>
      </c>
      <c r="AW5">
        <v>4</v>
      </c>
      <c r="AX5">
        <v>165</v>
      </c>
      <c r="AY5">
        <v>0</v>
      </c>
      <c r="BA5">
        <f>AX5</f>
        <v>165</v>
      </c>
      <c r="BC5">
        <v>15</v>
      </c>
      <c r="BD5">
        <v>0</v>
      </c>
      <c r="BE5">
        <f t="shared" si="0"/>
        <v>95.254397700000013</v>
      </c>
    </row>
    <row r="6" spans="1:58">
      <c r="A6" s="1">
        <v>43472.247430555559</v>
      </c>
      <c r="B6" s="1">
        <v>43472.256307870368</v>
      </c>
      <c r="C6">
        <v>0</v>
      </c>
      <c r="D6">
        <v>100</v>
      </c>
      <c r="E6">
        <v>766</v>
      </c>
      <c r="F6">
        <v>1</v>
      </c>
      <c r="G6" s="1">
        <v>43472.256307870368</v>
      </c>
      <c r="H6" t="s">
        <v>60</v>
      </c>
      <c r="I6" t="s">
        <v>55</v>
      </c>
      <c r="J6" t="s">
        <v>54</v>
      </c>
      <c r="K6">
        <v>1</v>
      </c>
      <c r="M6">
        <v>54</v>
      </c>
      <c r="N6">
        <v>4</v>
      </c>
      <c r="O6">
        <v>3</v>
      </c>
      <c r="P6">
        <v>3</v>
      </c>
      <c r="Q6">
        <v>4</v>
      </c>
      <c r="R6">
        <v>3</v>
      </c>
      <c r="S6">
        <v>3</v>
      </c>
      <c r="T6">
        <v>4</v>
      </c>
      <c r="U6">
        <v>3</v>
      </c>
      <c r="V6">
        <v>3</v>
      </c>
      <c r="W6">
        <v>3</v>
      </c>
      <c r="X6">
        <v>4</v>
      </c>
      <c r="Y6">
        <v>2</v>
      </c>
      <c r="Z6">
        <v>2</v>
      </c>
      <c r="AA6">
        <v>3</v>
      </c>
      <c r="AB6">
        <v>1</v>
      </c>
      <c r="AC6">
        <v>3</v>
      </c>
      <c r="AD6">
        <v>4</v>
      </c>
      <c r="AE6">
        <v>2</v>
      </c>
      <c r="AF6">
        <v>3</v>
      </c>
      <c r="AG6">
        <v>3</v>
      </c>
      <c r="AH6">
        <v>2</v>
      </c>
      <c r="AI6">
        <v>4</v>
      </c>
      <c r="AJ6">
        <v>3</v>
      </c>
      <c r="AK6">
        <v>2</v>
      </c>
      <c r="AL6">
        <v>3</v>
      </c>
      <c r="AM6">
        <v>4</v>
      </c>
      <c r="AN6">
        <v>2</v>
      </c>
      <c r="AO6">
        <v>4</v>
      </c>
      <c r="AP6">
        <v>4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5</v>
      </c>
      <c r="AX6">
        <v>0</v>
      </c>
      <c r="AY6">
        <v>0</v>
      </c>
      <c r="AZ6">
        <v>5.4</v>
      </c>
      <c r="BA6">
        <f>(5*30.48)+(4*2.54)</f>
        <v>162.56</v>
      </c>
      <c r="BC6">
        <v>9.6999999999999993</v>
      </c>
      <c r="BD6">
        <v>0</v>
      </c>
      <c r="BE6">
        <f t="shared" si="0"/>
        <v>61.597843845999996</v>
      </c>
    </row>
    <row r="7" spans="1:58">
      <c r="A7" s="1">
        <v>43472.402789351851</v>
      </c>
      <c r="B7" s="1">
        <v>43472.409756944442</v>
      </c>
      <c r="C7">
        <v>0</v>
      </c>
      <c r="D7">
        <v>100</v>
      </c>
      <c r="E7">
        <v>601</v>
      </c>
      <c r="F7">
        <v>1</v>
      </c>
      <c r="G7" s="1">
        <v>43472.409768518519</v>
      </c>
      <c r="H7" t="s">
        <v>61</v>
      </c>
      <c r="I7" t="s">
        <v>55</v>
      </c>
      <c r="J7" t="s">
        <v>54</v>
      </c>
      <c r="K7">
        <v>1</v>
      </c>
      <c r="M7">
        <v>51</v>
      </c>
      <c r="N7">
        <v>4</v>
      </c>
      <c r="O7">
        <v>5</v>
      </c>
      <c r="P7">
        <v>3</v>
      </c>
      <c r="Q7">
        <v>4</v>
      </c>
      <c r="R7">
        <v>3</v>
      </c>
      <c r="S7">
        <v>2</v>
      </c>
      <c r="T7">
        <v>3</v>
      </c>
      <c r="U7">
        <v>5</v>
      </c>
      <c r="V7">
        <v>5</v>
      </c>
      <c r="W7">
        <v>1</v>
      </c>
      <c r="X7">
        <v>2</v>
      </c>
      <c r="Y7">
        <v>5</v>
      </c>
      <c r="Z7">
        <v>5</v>
      </c>
      <c r="AA7">
        <v>1</v>
      </c>
      <c r="AB7">
        <v>5</v>
      </c>
      <c r="AC7">
        <v>1</v>
      </c>
      <c r="AD7">
        <v>3</v>
      </c>
      <c r="AE7">
        <v>2</v>
      </c>
      <c r="AF7">
        <v>2</v>
      </c>
      <c r="AG7">
        <v>3</v>
      </c>
      <c r="AH7">
        <v>2</v>
      </c>
      <c r="AI7">
        <v>3</v>
      </c>
      <c r="AJ7">
        <v>2</v>
      </c>
      <c r="AK7">
        <v>2</v>
      </c>
      <c r="AL7">
        <v>2</v>
      </c>
      <c r="AM7">
        <v>2</v>
      </c>
      <c r="AN7">
        <v>3</v>
      </c>
      <c r="AO7">
        <v>2</v>
      </c>
      <c r="AP7">
        <v>1</v>
      </c>
      <c r="AQ7">
        <v>2</v>
      </c>
      <c r="AR7">
        <v>2</v>
      </c>
      <c r="AS7">
        <v>2</v>
      </c>
      <c r="AT7">
        <v>1</v>
      </c>
      <c r="AU7">
        <v>2</v>
      </c>
      <c r="AV7">
        <v>2</v>
      </c>
      <c r="AW7">
        <v>1</v>
      </c>
      <c r="AX7">
        <v>0</v>
      </c>
      <c r="AY7">
        <v>67</v>
      </c>
      <c r="BA7">
        <f>AY7*2.54</f>
        <v>170.18</v>
      </c>
      <c r="BC7">
        <v>12.9</v>
      </c>
      <c r="BD7">
        <v>0</v>
      </c>
      <c r="BE7">
        <f t="shared" si="0"/>
        <v>81.918782022000002</v>
      </c>
    </row>
    <row r="8" spans="1:58">
      <c r="A8" s="1">
        <v>43472.417256944442</v>
      </c>
      <c r="B8" s="1">
        <v>43472.422835648147</v>
      </c>
      <c r="C8">
        <v>0</v>
      </c>
      <c r="D8">
        <v>100</v>
      </c>
      <c r="E8">
        <v>482</v>
      </c>
      <c r="F8">
        <v>1</v>
      </c>
      <c r="G8" s="1">
        <v>43472.422847222224</v>
      </c>
      <c r="H8" t="s">
        <v>62</v>
      </c>
      <c r="I8" t="s">
        <v>55</v>
      </c>
      <c r="J8" t="s">
        <v>54</v>
      </c>
      <c r="K8">
        <v>1</v>
      </c>
      <c r="M8">
        <v>57</v>
      </c>
      <c r="N8">
        <v>3</v>
      </c>
      <c r="O8">
        <v>5</v>
      </c>
      <c r="P8">
        <v>3</v>
      </c>
      <c r="Q8">
        <v>5</v>
      </c>
      <c r="R8">
        <v>3</v>
      </c>
      <c r="S8">
        <v>4</v>
      </c>
      <c r="T8">
        <v>3</v>
      </c>
      <c r="U8">
        <v>5</v>
      </c>
      <c r="V8">
        <v>5</v>
      </c>
      <c r="W8">
        <v>1</v>
      </c>
      <c r="X8">
        <v>1</v>
      </c>
      <c r="Y8">
        <v>5</v>
      </c>
      <c r="Z8">
        <v>5</v>
      </c>
      <c r="AA8">
        <v>1</v>
      </c>
      <c r="AB8">
        <v>5</v>
      </c>
      <c r="AC8">
        <v>1</v>
      </c>
      <c r="AD8">
        <v>3</v>
      </c>
      <c r="AE8">
        <v>4</v>
      </c>
      <c r="AF8">
        <v>2</v>
      </c>
      <c r="AG8">
        <v>3</v>
      </c>
      <c r="AH8">
        <v>2</v>
      </c>
      <c r="AI8">
        <v>2</v>
      </c>
      <c r="AJ8">
        <v>2</v>
      </c>
      <c r="AK8">
        <v>2</v>
      </c>
      <c r="AL8">
        <v>2</v>
      </c>
      <c r="AM8">
        <v>3</v>
      </c>
      <c r="AN8">
        <v>2</v>
      </c>
      <c r="AO8">
        <v>4</v>
      </c>
      <c r="AP8">
        <v>3</v>
      </c>
      <c r="AQ8">
        <v>4</v>
      </c>
      <c r="AR8">
        <v>4</v>
      </c>
      <c r="AS8">
        <v>3</v>
      </c>
      <c r="AT8">
        <v>3</v>
      </c>
      <c r="AU8">
        <v>4</v>
      </c>
      <c r="AV8">
        <v>3</v>
      </c>
      <c r="AW8">
        <v>3</v>
      </c>
      <c r="AX8">
        <v>0</v>
      </c>
      <c r="AY8">
        <v>70</v>
      </c>
      <c r="AZ8">
        <v>5</v>
      </c>
      <c r="BA8">
        <f>AY8*2.54</f>
        <v>177.8</v>
      </c>
      <c r="BC8">
        <v>16</v>
      </c>
      <c r="BD8">
        <v>0</v>
      </c>
      <c r="BE8">
        <f t="shared" si="0"/>
        <v>101.60469088000001</v>
      </c>
    </row>
    <row r="9" spans="1:58">
      <c r="A9" s="1">
        <v>43472.448796296296</v>
      </c>
      <c r="B9" s="1">
        <v>43472.454733796294</v>
      </c>
      <c r="C9">
        <v>0</v>
      </c>
      <c r="D9">
        <v>100</v>
      </c>
      <c r="E9">
        <v>512</v>
      </c>
      <c r="F9">
        <v>1</v>
      </c>
      <c r="G9" s="1">
        <v>43472.454745370371</v>
      </c>
      <c r="H9" t="s">
        <v>63</v>
      </c>
      <c r="I9" t="s">
        <v>55</v>
      </c>
      <c r="J9" t="s">
        <v>54</v>
      </c>
      <c r="K9">
        <v>1</v>
      </c>
      <c r="M9">
        <v>39</v>
      </c>
      <c r="N9">
        <v>5</v>
      </c>
      <c r="O9">
        <v>3</v>
      </c>
      <c r="P9">
        <v>3</v>
      </c>
      <c r="Q9">
        <v>3</v>
      </c>
      <c r="R9">
        <v>3</v>
      </c>
      <c r="S9">
        <v>3</v>
      </c>
      <c r="T9">
        <v>2</v>
      </c>
      <c r="U9">
        <v>3</v>
      </c>
      <c r="V9">
        <v>3</v>
      </c>
      <c r="W9">
        <v>2</v>
      </c>
      <c r="X9">
        <v>1</v>
      </c>
      <c r="Y9">
        <v>4</v>
      </c>
      <c r="Z9">
        <v>3</v>
      </c>
      <c r="AA9">
        <v>2</v>
      </c>
      <c r="AB9">
        <v>2</v>
      </c>
      <c r="AC9">
        <v>2</v>
      </c>
      <c r="AD9">
        <v>2</v>
      </c>
      <c r="AE9">
        <v>3</v>
      </c>
      <c r="AF9">
        <v>2</v>
      </c>
      <c r="AG9">
        <v>2</v>
      </c>
      <c r="AH9">
        <v>3</v>
      </c>
      <c r="AI9">
        <v>2</v>
      </c>
      <c r="AJ9">
        <v>1</v>
      </c>
      <c r="AK9">
        <v>1</v>
      </c>
      <c r="AL9">
        <v>1</v>
      </c>
      <c r="AM9">
        <v>1</v>
      </c>
      <c r="AN9">
        <v>2</v>
      </c>
      <c r="AO9">
        <v>2</v>
      </c>
      <c r="AP9">
        <v>2</v>
      </c>
      <c r="AQ9">
        <v>1</v>
      </c>
      <c r="AR9">
        <v>2</v>
      </c>
      <c r="AS9">
        <v>3</v>
      </c>
      <c r="AT9">
        <v>1</v>
      </c>
      <c r="AU9">
        <v>2</v>
      </c>
      <c r="AV9">
        <v>1</v>
      </c>
      <c r="AW9">
        <v>3</v>
      </c>
      <c r="AX9">
        <v>0</v>
      </c>
      <c r="AY9">
        <v>6</v>
      </c>
      <c r="AZ9">
        <v>5</v>
      </c>
      <c r="BA9">
        <f>(5*30.48)+(6*2.54)</f>
        <v>167.64000000000001</v>
      </c>
      <c r="BC9">
        <v>17</v>
      </c>
      <c r="BD9">
        <v>0</v>
      </c>
      <c r="BE9">
        <f t="shared" si="0"/>
        <v>107.95498406</v>
      </c>
    </row>
    <row r="10" spans="1:58">
      <c r="A10" s="1">
        <v>43477.563194444447</v>
      </c>
      <c r="B10" s="1">
        <v>43477.569155092591</v>
      </c>
      <c r="C10">
        <v>0</v>
      </c>
      <c r="D10">
        <v>100</v>
      </c>
      <c r="E10">
        <v>514</v>
      </c>
      <c r="F10">
        <v>1</v>
      </c>
      <c r="G10" s="1">
        <v>43477.569155092591</v>
      </c>
      <c r="H10" t="s">
        <v>64</v>
      </c>
      <c r="I10" t="s">
        <v>55</v>
      </c>
      <c r="J10" t="s">
        <v>54</v>
      </c>
      <c r="K10">
        <v>1</v>
      </c>
      <c r="M10">
        <v>20</v>
      </c>
      <c r="N10">
        <v>5</v>
      </c>
      <c r="O10">
        <v>3</v>
      </c>
      <c r="P10">
        <v>2</v>
      </c>
      <c r="Q10">
        <v>2</v>
      </c>
      <c r="R10">
        <v>3</v>
      </c>
      <c r="S10">
        <v>2</v>
      </c>
      <c r="T10">
        <v>1</v>
      </c>
      <c r="U10">
        <v>3</v>
      </c>
      <c r="V10">
        <v>3</v>
      </c>
      <c r="W10">
        <v>2</v>
      </c>
      <c r="X10">
        <v>2</v>
      </c>
      <c r="Y10">
        <v>1</v>
      </c>
      <c r="Z10">
        <v>1</v>
      </c>
      <c r="AA10">
        <v>2</v>
      </c>
      <c r="AB10">
        <v>1</v>
      </c>
      <c r="AC10">
        <v>2</v>
      </c>
      <c r="AD10">
        <v>5</v>
      </c>
      <c r="AE10">
        <v>2</v>
      </c>
      <c r="AF10">
        <v>2</v>
      </c>
      <c r="AG10">
        <v>2</v>
      </c>
      <c r="AH10">
        <v>4</v>
      </c>
      <c r="AI10">
        <v>3</v>
      </c>
      <c r="AJ10">
        <v>2</v>
      </c>
      <c r="AK10">
        <v>2</v>
      </c>
      <c r="AL10">
        <v>1</v>
      </c>
      <c r="AM10">
        <v>2</v>
      </c>
      <c r="AN10">
        <v>3</v>
      </c>
      <c r="AO10">
        <v>4</v>
      </c>
      <c r="AP10">
        <v>3</v>
      </c>
      <c r="AQ10">
        <v>3</v>
      </c>
      <c r="AR10">
        <v>4</v>
      </c>
      <c r="AS10">
        <v>3</v>
      </c>
      <c r="AT10">
        <v>4</v>
      </c>
      <c r="AU10">
        <v>2</v>
      </c>
      <c r="AV10">
        <v>5</v>
      </c>
      <c r="AW10">
        <v>4</v>
      </c>
      <c r="AX10">
        <v>0</v>
      </c>
      <c r="AY10">
        <v>3</v>
      </c>
      <c r="AZ10">
        <v>5</v>
      </c>
      <c r="BA10">
        <f>(5*30.48)+(3*2.54)</f>
        <v>160.02000000000001</v>
      </c>
      <c r="BC10">
        <v>7.5</v>
      </c>
      <c r="BD10">
        <v>0</v>
      </c>
      <c r="BE10">
        <f t="shared" si="0"/>
        <v>47.627198850000006</v>
      </c>
    </row>
    <row r="11" spans="1:58">
      <c r="A11" s="1">
        <v>43478.724143518521</v>
      </c>
      <c r="B11" s="1">
        <v>43478.730891203704</v>
      </c>
      <c r="C11">
        <v>0</v>
      </c>
      <c r="D11">
        <v>100</v>
      </c>
      <c r="E11">
        <v>582</v>
      </c>
      <c r="F11">
        <v>1</v>
      </c>
      <c r="G11" s="1">
        <v>43478.730891203704</v>
      </c>
      <c r="H11" t="s">
        <v>65</v>
      </c>
      <c r="I11" t="s">
        <v>55</v>
      </c>
      <c r="J11" t="s">
        <v>54</v>
      </c>
      <c r="K11">
        <v>1</v>
      </c>
      <c r="M11">
        <v>24</v>
      </c>
      <c r="N11">
        <v>3</v>
      </c>
      <c r="O11">
        <v>4</v>
      </c>
      <c r="P11">
        <v>5</v>
      </c>
      <c r="Q11">
        <v>5</v>
      </c>
      <c r="R11">
        <v>4</v>
      </c>
      <c r="S11">
        <v>4</v>
      </c>
      <c r="T11">
        <v>4</v>
      </c>
      <c r="U11">
        <v>5</v>
      </c>
      <c r="V11">
        <v>5</v>
      </c>
      <c r="W11">
        <v>1</v>
      </c>
      <c r="X11">
        <v>1</v>
      </c>
      <c r="Y11">
        <v>4</v>
      </c>
      <c r="Z11">
        <v>4</v>
      </c>
      <c r="AA11">
        <v>1</v>
      </c>
      <c r="AB11">
        <v>4</v>
      </c>
      <c r="AC11">
        <v>1</v>
      </c>
      <c r="AD11">
        <v>5</v>
      </c>
      <c r="AE11">
        <v>3</v>
      </c>
      <c r="AF11">
        <v>2</v>
      </c>
      <c r="AG11">
        <v>2</v>
      </c>
      <c r="AH11">
        <v>4</v>
      </c>
      <c r="AI11">
        <v>1</v>
      </c>
      <c r="AJ11">
        <v>1</v>
      </c>
      <c r="AK11">
        <v>1</v>
      </c>
      <c r="AL11">
        <v>2</v>
      </c>
      <c r="AM11">
        <v>3</v>
      </c>
      <c r="AN11">
        <v>5</v>
      </c>
      <c r="AO11">
        <v>2</v>
      </c>
      <c r="AP11">
        <v>5</v>
      </c>
      <c r="AQ11">
        <v>5</v>
      </c>
      <c r="AR11">
        <v>5</v>
      </c>
      <c r="AS11">
        <v>1</v>
      </c>
      <c r="AT11">
        <v>2</v>
      </c>
      <c r="AU11">
        <v>3</v>
      </c>
      <c r="AV11">
        <v>5</v>
      </c>
      <c r="AW11">
        <v>5</v>
      </c>
      <c r="AX11">
        <v>143</v>
      </c>
      <c r="AY11">
        <v>0</v>
      </c>
      <c r="AZ11">
        <v>0</v>
      </c>
      <c r="BA11">
        <f>AX11</f>
        <v>143</v>
      </c>
      <c r="BC11">
        <v>0</v>
      </c>
      <c r="BD11">
        <v>65</v>
      </c>
      <c r="BE11">
        <f>BD11</f>
        <v>65</v>
      </c>
    </row>
    <row r="12" spans="1:58">
      <c r="A12" s="1">
        <v>43472.175810185188</v>
      </c>
      <c r="B12" s="1">
        <v>43472.176018518519</v>
      </c>
      <c r="C12">
        <v>0</v>
      </c>
      <c r="D12">
        <v>2</v>
      </c>
      <c r="E12">
        <v>18</v>
      </c>
      <c r="F12">
        <v>0</v>
      </c>
      <c r="G12" s="1">
        <v>43479.176423611112</v>
      </c>
      <c r="H12" t="s">
        <v>66</v>
      </c>
      <c r="I12" t="s">
        <v>55</v>
      </c>
      <c r="J12" t="s">
        <v>54</v>
      </c>
    </row>
    <row r="13" spans="1:58">
      <c r="A13" s="1">
        <v>43472.216377314813</v>
      </c>
      <c r="B13" s="1">
        <v>43472.221203703702</v>
      </c>
      <c r="C13">
        <v>0</v>
      </c>
      <c r="D13">
        <v>98</v>
      </c>
      <c r="E13">
        <v>416</v>
      </c>
      <c r="F13">
        <v>0</v>
      </c>
      <c r="G13" s="1">
        <v>43479.221365740741</v>
      </c>
      <c r="H13" t="s">
        <v>67</v>
      </c>
      <c r="I13" t="s">
        <v>55</v>
      </c>
      <c r="J13" t="s">
        <v>54</v>
      </c>
      <c r="K13">
        <v>1</v>
      </c>
      <c r="M13">
        <v>26</v>
      </c>
      <c r="N13">
        <v>3</v>
      </c>
      <c r="O13">
        <v>4</v>
      </c>
      <c r="P13">
        <v>4</v>
      </c>
      <c r="Q13">
        <v>3</v>
      </c>
      <c r="R13">
        <v>2</v>
      </c>
      <c r="S13">
        <v>3</v>
      </c>
      <c r="T13">
        <v>2</v>
      </c>
      <c r="U13">
        <v>5</v>
      </c>
      <c r="V13">
        <v>5</v>
      </c>
      <c r="W13">
        <v>1</v>
      </c>
      <c r="X13">
        <v>2</v>
      </c>
      <c r="Y13">
        <v>4</v>
      </c>
      <c r="Z13">
        <v>4</v>
      </c>
      <c r="AA13">
        <v>1</v>
      </c>
      <c r="AB13">
        <v>4</v>
      </c>
      <c r="AC13">
        <v>1</v>
      </c>
      <c r="AD13">
        <v>2</v>
      </c>
      <c r="AE13">
        <v>2</v>
      </c>
      <c r="AF13">
        <v>3</v>
      </c>
      <c r="AG13">
        <v>2</v>
      </c>
      <c r="AH13">
        <v>4</v>
      </c>
      <c r="AI13">
        <v>2</v>
      </c>
      <c r="AJ13">
        <v>2</v>
      </c>
      <c r="AK13">
        <v>2</v>
      </c>
      <c r="AL13">
        <v>2</v>
      </c>
      <c r="AM13">
        <v>3</v>
      </c>
      <c r="AN13">
        <v>3</v>
      </c>
      <c r="AO13">
        <v>2</v>
      </c>
      <c r="AP13">
        <v>2</v>
      </c>
      <c r="AQ13">
        <v>1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0</v>
      </c>
      <c r="AY13">
        <v>6</v>
      </c>
      <c r="AZ13">
        <v>5</v>
      </c>
      <c r="BA13">
        <f>(5*30.48)+(6*2.54)</f>
        <v>167.64000000000001</v>
      </c>
      <c r="BC13">
        <v>12</v>
      </c>
      <c r="BD13">
        <v>0</v>
      </c>
      <c r="BE13">
        <f t="shared" ref="BE13" si="1">BC13*6.35029318</f>
        <v>76.203518160000002</v>
      </c>
    </row>
    <row r="14" spans="1:58">
      <c r="A14" s="1">
        <v>43479.22556712963</v>
      </c>
      <c r="B14" s="1">
        <v>43479.231863425928</v>
      </c>
      <c r="C14">
        <v>0</v>
      </c>
      <c r="D14">
        <v>100</v>
      </c>
      <c r="E14">
        <v>543</v>
      </c>
      <c r="F14">
        <v>1</v>
      </c>
      <c r="G14" s="1">
        <v>43479.231874999998</v>
      </c>
      <c r="H14" t="s">
        <v>68</v>
      </c>
      <c r="I14" t="s">
        <v>55</v>
      </c>
      <c r="J14" t="s">
        <v>54</v>
      </c>
      <c r="K14">
        <v>1</v>
      </c>
      <c r="M14">
        <v>18</v>
      </c>
      <c r="N14">
        <v>3</v>
      </c>
      <c r="O14">
        <v>1</v>
      </c>
      <c r="P14">
        <v>3</v>
      </c>
      <c r="Q14">
        <v>4</v>
      </c>
      <c r="R14">
        <v>3</v>
      </c>
      <c r="S14">
        <v>2</v>
      </c>
      <c r="T14">
        <v>1</v>
      </c>
      <c r="U14">
        <v>2</v>
      </c>
      <c r="V14">
        <v>2</v>
      </c>
      <c r="W14">
        <v>4</v>
      </c>
      <c r="X14">
        <v>5</v>
      </c>
      <c r="Y14">
        <v>1</v>
      </c>
      <c r="Z14">
        <v>1</v>
      </c>
      <c r="AA14">
        <v>4</v>
      </c>
      <c r="AB14">
        <v>1</v>
      </c>
      <c r="AC14">
        <v>5</v>
      </c>
      <c r="AD14">
        <v>2</v>
      </c>
      <c r="AE14">
        <v>1</v>
      </c>
      <c r="AF14">
        <v>1</v>
      </c>
      <c r="AG14">
        <v>1</v>
      </c>
      <c r="AH14">
        <v>5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4</v>
      </c>
      <c r="AO14">
        <v>5</v>
      </c>
      <c r="AP14">
        <v>5</v>
      </c>
      <c r="AQ14">
        <v>5</v>
      </c>
      <c r="AR14">
        <v>4</v>
      </c>
      <c r="AS14">
        <v>3</v>
      </c>
      <c r="AT14">
        <v>4</v>
      </c>
      <c r="AU14">
        <v>4</v>
      </c>
      <c r="AV14">
        <v>5</v>
      </c>
      <c r="AW14">
        <v>4</v>
      </c>
      <c r="AX14">
        <v>0</v>
      </c>
      <c r="AY14">
        <v>3</v>
      </c>
      <c r="AZ14">
        <v>5</v>
      </c>
      <c r="BA14">
        <f>(5*30.48)+(3*2.54)</f>
        <v>160.02000000000001</v>
      </c>
      <c r="BC14">
        <v>0</v>
      </c>
      <c r="BD14">
        <v>61</v>
      </c>
      <c r="BE14">
        <f>BD14</f>
        <v>61</v>
      </c>
    </row>
    <row r="15" spans="1:58">
      <c r="A15" s="1">
        <v>43472.266076388885</v>
      </c>
      <c r="B15" s="1">
        <v>43472.266747685186</v>
      </c>
      <c r="C15">
        <v>0</v>
      </c>
      <c r="D15">
        <v>2</v>
      </c>
      <c r="E15">
        <v>58</v>
      </c>
      <c r="F15">
        <v>0</v>
      </c>
      <c r="G15" s="1">
        <v>43479.266759259262</v>
      </c>
      <c r="H15" t="s">
        <v>69</v>
      </c>
      <c r="I15" t="s">
        <v>55</v>
      </c>
      <c r="J15" t="s">
        <v>54</v>
      </c>
    </row>
    <row r="16" spans="1:58">
      <c r="A16" s="1">
        <v>43479.275497685187</v>
      </c>
      <c r="B16" s="1">
        <v>43479.278749999998</v>
      </c>
      <c r="C16">
        <v>0</v>
      </c>
      <c r="D16">
        <v>100</v>
      </c>
      <c r="E16">
        <v>280</v>
      </c>
      <c r="F16">
        <v>1</v>
      </c>
      <c r="G16" s="1">
        <v>43479.278761574074</v>
      </c>
      <c r="H16" t="s">
        <v>70</v>
      </c>
      <c r="I16" t="s">
        <v>55</v>
      </c>
      <c r="J16" t="s">
        <v>54</v>
      </c>
      <c r="K16">
        <v>1</v>
      </c>
      <c r="M16">
        <v>18</v>
      </c>
      <c r="N16">
        <v>3</v>
      </c>
      <c r="O16">
        <v>4</v>
      </c>
      <c r="P16">
        <v>5</v>
      </c>
      <c r="Q16">
        <v>4</v>
      </c>
      <c r="R16">
        <v>3</v>
      </c>
      <c r="S16">
        <v>3</v>
      </c>
      <c r="T16">
        <v>5</v>
      </c>
      <c r="U16">
        <v>5</v>
      </c>
      <c r="V16">
        <v>3</v>
      </c>
      <c r="W16">
        <v>2</v>
      </c>
      <c r="X16">
        <v>4</v>
      </c>
      <c r="Y16">
        <v>3</v>
      </c>
      <c r="Z16">
        <v>2</v>
      </c>
      <c r="AA16">
        <v>3</v>
      </c>
      <c r="AB16">
        <v>2</v>
      </c>
      <c r="AC16">
        <v>4</v>
      </c>
      <c r="AD16">
        <v>3</v>
      </c>
      <c r="AE16">
        <v>2</v>
      </c>
      <c r="AF16">
        <v>2</v>
      </c>
      <c r="AG16">
        <v>1</v>
      </c>
      <c r="AH16">
        <v>4</v>
      </c>
      <c r="AI16">
        <v>2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4</v>
      </c>
      <c r="AP16">
        <v>3</v>
      </c>
      <c r="AQ16">
        <v>2</v>
      </c>
      <c r="AR16">
        <v>4</v>
      </c>
      <c r="AS16">
        <v>3</v>
      </c>
      <c r="AT16">
        <v>2</v>
      </c>
      <c r="AU16">
        <v>2</v>
      </c>
      <c r="AV16">
        <v>2</v>
      </c>
      <c r="AW16">
        <v>2</v>
      </c>
      <c r="AX16">
        <v>0</v>
      </c>
      <c r="AY16">
        <v>4</v>
      </c>
      <c r="AZ16">
        <v>5</v>
      </c>
      <c r="BA16">
        <f>(5*30.48)+(4*2.54)</f>
        <v>162.56</v>
      </c>
      <c r="BC16">
        <v>0</v>
      </c>
      <c r="BD16">
        <v>52</v>
      </c>
      <c r="BE16">
        <f>BD16</f>
        <v>52</v>
      </c>
    </row>
    <row r="17" spans="1:57">
      <c r="A17" s="1">
        <v>43472.30740740741</v>
      </c>
      <c r="B17" s="1">
        <v>43472.307905092595</v>
      </c>
      <c r="C17">
        <v>0</v>
      </c>
      <c r="D17">
        <v>2</v>
      </c>
      <c r="E17">
        <v>42</v>
      </c>
      <c r="F17">
        <v>0</v>
      </c>
      <c r="G17" s="1">
        <v>43479.307928240742</v>
      </c>
      <c r="H17" t="s">
        <v>71</v>
      </c>
      <c r="I17" t="s">
        <v>55</v>
      </c>
      <c r="J17" t="s">
        <v>54</v>
      </c>
    </row>
    <row r="18" spans="1:57">
      <c r="A18" s="1">
        <v>43479.358356481483</v>
      </c>
      <c r="B18" s="1">
        <v>43479.361712962964</v>
      </c>
      <c r="C18">
        <v>0</v>
      </c>
      <c r="D18">
        <v>100</v>
      </c>
      <c r="E18">
        <v>290</v>
      </c>
      <c r="F18">
        <v>1</v>
      </c>
      <c r="G18" s="1">
        <v>43479.361724537041</v>
      </c>
      <c r="H18" t="s">
        <v>72</v>
      </c>
      <c r="I18" t="s">
        <v>55</v>
      </c>
      <c r="J18" t="s">
        <v>54</v>
      </c>
      <c r="K18">
        <v>1</v>
      </c>
      <c r="M18">
        <v>19</v>
      </c>
      <c r="N18">
        <v>4</v>
      </c>
      <c r="O18">
        <v>2</v>
      </c>
      <c r="P18">
        <v>3</v>
      </c>
      <c r="Q18">
        <v>2</v>
      </c>
      <c r="R18">
        <v>3</v>
      </c>
      <c r="S18">
        <v>2</v>
      </c>
      <c r="T18">
        <v>3</v>
      </c>
      <c r="U18">
        <v>3</v>
      </c>
      <c r="V18">
        <v>4</v>
      </c>
      <c r="W18">
        <v>4</v>
      </c>
      <c r="X18">
        <v>4</v>
      </c>
      <c r="Y18">
        <v>2</v>
      </c>
      <c r="Z18">
        <v>1</v>
      </c>
      <c r="AA18">
        <v>2</v>
      </c>
      <c r="AB18">
        <v>1</v>
      </c>
      <c r="AC18">
        <v>2</v>
      </c>
      <c r="AD18">
        <v>2</v>
      </c>
      <c r="AE18">
        <v>2</v>
      </c>
      <c r="AF18">
        <v>1</v>
      </c>
      <c r="AG18">
        <v>1</v>
      </c>
      <c r="AH18">
        <v>5</v>
      </c>
      <c r="AI18">
        <v>1</v>
      </c>
      <c r="AJ18">
        <v>2</v>
      </c>
      <c r="AK18">
        <v>2</v>
      </c>
      <c r="AL18">
        <v>2</v>
      </c>
      <c r="AM18">
        <v>3</v>
      </c>
      <c r="AN18">
        <v>4</v>
      </c>
      <c r="AO18">
        <v>4</v>
      </c>
      <c r="AP18">
        <v>2</v>
      </c>
      <c r="AQ18">
        <v>4</v>
      </c>
      <c r="AR18">
        <v>3</v>
      </c>
      <c r="AS18">
        <v>4</v>
      </c>
      <c r="AT18">
        <v>2</v>
      </c>
      <c r="AU18">
        <v>4</v>
      </c>
      <c r="AV18">
        <v>3</v>
      </c>
      <c r="AW18">
        <v>2</v>
      </c>
      <c r="AX18">
        <v>167</v>
      </c>
      <c r="AY18">
        <v>0</v>
      </c>
      <c r="AZ18">
        <v>0</v>
      </c>
      <c r="BA18">
        <f>AX18</f>
        <v>167</v>
      </c>
      <c r="BC18">
        <v>8.5</v>
      </c>
      <c r="BD18">
        <v>0</v>
      </c>
      <c r="BE18">
        <f t="shared" ref="BE18" si="2">BC18*6.35029318</f>
        <v>53.977492030000001</v>
      </c>
    </row>
    <row r="19" spans="1:57">
      <c r="A19" s="1">
        <v>43472.448425925926</v>
      </c>
      <c r="B19" s="1">
        <v>43472.44872685185</v>
      </c>
      <c r="C19">
        <v>0</v>
      </c>
      <c r="D19">
        <v>2</v>
      </c>
      <c r="E19">
        <v>26</v>
      </c>
      <c r="F19">
        <v>0</v>
      </c>
      <c r="G19" s="1">
        <v>43479.449247685188</v>
      </c>
      <c r="H19" t="s">
        <v>73</v>
      </c>
      <c r="I19" t="s">
        <v>55</v>
      </c>
      <c r="J19" t="s">
        <v>54</v>
      </c>
    </row>
    <row r="20" spans="1:57">
      <c r="A20" s="1">
        <v>43479.632141203707</v>
      </c>
      <c r="B20" s="1">
        <v>43479.640659722223</v>
      </c>
      <c r="C20">
        <v>0</v>
      </c>
      <c r="D20">
        <v>100</v>
      </c>
      <c r="E20">
        <v>735</v>
      </c>
      <c r="F20">
        <v>1</v>
      </c>
      <c r="G20" s="1">
        <v>43479.640659722223</v>
      </c>
      <c r="H20" t="s">
        <v>74</v>
      </c>
      <c r="I20" t="s">
        <v>55</v>
      </c>
      <c r="J20" t="s">
        <v>54</v>
      </c>
      <c r="K20">
        <v>1</v>
      </c>
      <c r="M20">
        <v>19</v>
      </c>
      <c r="N20">
        <v>4</v>
      </c>
      <c r="O20">
        <v>1</v>
      </c>
      <c r="P20">
        <v>4</v>
      </c>
      <c r="Q20">
        <v>4</v>
      </c>
      <c r="R20">
        <v>4</v>
      </c>
      <c r="S20">
        <v>4</v>
      </c>
      <c r="T20">
        <v>4</v>
      </c>
      <c r="U20">
        <v>3</v>
      </c>
      <c r="V20">
        <v>5</v>
      </c>
      <c r="W20">
        <v>3</v>
      </c>
      <c r="X20">
        <v>3</v>
      </c>
      <c r="Y20">
        <v>2</v>
      </c>
      <c r="Z20">
        <v>2</v>
      </c>
      <c r="AA20">
        <v>2</v>
      </c>
      <c r="AB20">
        <v>2</v>
      </c>
      <c r="AC20">
        <v>4</v>
      </c>
      <c r="AD20">
        <v>2</v>
      </c>
      <c r="AE20">
        <v>2</v>
      </c>
      <c r="AF20">
        <v>1</v>
      </c>
      <c r="AG20">
        <v>2</v>
      </c>
      <c r="AH20">
        <v>4</v>
      </c>
      <c r="AI20">
        <v>1</v>
      </c>
      <c r="AJ20">
        <v>1</v>
      </c>
      <c r="AK20">
        <v>2</v>
      </c>
      <c r="AL20">
        <v>1</v>
      </c>
      <c r="AM20">
        <v>1</v>
      </c>
      <c r="AN20">
        <v>4</v>
      </c>
      <c r="AO20">
        <v>3</v>
      </c>
      <c r="AP20">
        <v>2</v>
      </c>
      <c r="AQ20">
        <v>3</v>
      </c>
      <c r="AR20">
        <v>3</v>
      </c>
      <c r="AS20">
        <v>2</v>
      </c>
      <c r="AT20">
        <v>2</v>
      </c>
      <c r="AU20">
        <v>1</v>
      </c>
      <c r="AV20">
        <v>2</v>
      </c>
      <c r="AW20">
        <v>2</v>
      </c>
      <c r="AX20">
        <v>0</v>
      </c>
      <c r="AY20">
        <v>60</v>
      </c>
      <c r="BA20">
        <f>60*2.54</f>
        <v>152.4</v>
      </c>
      <c r="BD20">
        <v>66</v>
      </c>
      <c r="BE20">
        <f>BD20</f>
        <v>66</v>
      </c>
    </row>
    <row r="21" spans="1:57">
      <c r="A21" s="1">
        <v>43479.802974537037</v>
      </c>
      <c r="B21" s="1">
        <v>43479.807002314818</v>
      </c>
      <c r="C21">
        <v>0</v>
      </c>
      <c r="D21">
        <v>100</v>
      </c>
      <c r="E21">
        <v>347</v>
      </c>
      <c r="F21">
        <v>1</v>
      </c>
      <c r="G21" s="1">
        <v>43479.807013888887</v>
      </c>
      <c r="H21" t="s">
        <v>75</v>
      </c>
      <c r="I21" t="s">
        <v>55</v>
      </c>
      <c r="J21" t="s">
        <v>54</v>
      </c>
      <c r="K21">
        <v>1</v>
      </c>
      <c r="M21">
        <v>19</v>
      </c>
      <c r="N21">
        <v>5</v>
      </c>
      <c r="O21">
        <v>3</v>
      </c>
      <c r="P21">
        <v>2</v>
      </c>
      <c r="Q21">
        <v>2</v>
      </c>
      <c r="R21">
        <v>3</v>
      </c>
      <c r="S21">
        <v>1</v>
      </c>
      <c r="T21">
        <v>2</v>
      </c>
      <c r="U21">
        <v>2</v>
      </c>
      <c r="V21">
        <v>2</v>
      </c>
      <c r="W21">
        <v>4</v>
      </c>
      <c r="X21">
        <v>2</v>
      </c>
      <c r="Y21">
        <v>2</v>
      </c>
      <c r="Z21">
        <v>1</v>
      </c>
      <c r="AA21">
        <v>3</v>
      </c>
      <c r="AB21">
        <v>1</v>
      </c>
      <c r="AC21">
        <v>3</v>
      </c>
      <c r="AD21">
        <v>4</v>
      </c>
      <c r="AE21">
        <v>2</v>
      </c>
      <c r="AF21">
        <v>2</v>
      </c>
      <c r="AG21">
        <v>2</v>
      </c>
      <c r="AH21">
        <v>3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4</v>
      </c>
      <c r="AO21">
        <v>5</v>
      </c>
      <c r="AP21">
        <v>3</v>
      </c>
      <c r="AQ21">
        <v>3</v>
      </c>
      <c r="AR21">
        <v>4</v>
      </c>
      <c r="AS21">
        <v>4</v>
      </c>
      <c r="AT21">
        <v>4</v>
      </c>
      <c r="AU21">
        <v>5</v>
      </c>
      <c r="AV21">
        <v>4</v>
      </c>
      <c r="AW21">
        <v>4</v>
      </c>
      <c r="AX21">
        <v>0</v>
      </c>
      <c r="AY21">
        <v>4</v>
      </c>
      <c r="AZ21">
        <v>5</v>
      </c>
      <c r="BA21">
        <f>(5*30.48)+(4*2.54)</f>
        <v>162.56</v>
      </c>
      <c r="BC21">
        <v>8</v>
      </c>
      <c r="BD21">
        <v>0</v>
      </c>
      <c r="BE21">
        <f t="shared" ref="BE21" si="3">BC21*6.35029318</f>
        <v>50.802345440000003</v>
      </c>
    </row>
    <row r="22" spans="1:57">
      <c r="A22" s="1">
        <v>43472.853692129633</v>
      </c>
      <c r="B22" s="1">
        <v>43472.854004629633</v>
      </c>
      <c r="C22">
        <v>0</v>
      </c>
      <c r="D22">
        <v>2</v>
      </c>
      <c r="E22">
        <v>27</v>
      </c>
      <c r="F22">
        <v>0</v>
      </c>
      <c r="G22" s="1">
        <v>43479.854050925926</v>
      </c>
      <c r="H22" t="s">
        <v>76</v>
      </c>
      <c r="I22" t="s">
        <v>55</v>
      </c>
      <c r="J22" t="s">
        <v>54</v>
      </c>
    </row>
    <row r="23" spans="1:57">
      <c r="A23" s="1">
        <v>43480.14502314815</v>
      </c>
      <c r="B23" s="1">
        <v>43480.147835648146</v>
      </c>
      <c r="C23">
        <v>0</v>
      </c>
      <c r="D23">
        <v>100</v>
      </c>
      <c r="E23">
        <v>242</v>
      </c>
      <c r="F23">
        <v>1</v>
      </c>
      <c r="G23" s="1">
        <v>43480.147835648146</v>
      </c>
      <c r="H23" t="s">
        <v>77</v>
      </c>
      <c r="I23" t="s">
        <v>55</v>
      </c>
      <c r="J23" t="s">
        <v>54</v>
      </c>
      <c r="K23">
        <v>1</v>
      </c>
      <c r="M23">
        <v>21</v>
      </c>
      <c r="N23">
        <v>4</v>
      </c>
      <c r="O23">
        <v>1</v>
      </c>
      <c r="P23">
        <v>4</v>
      </c>
      <c r="Q23">
        <v>3</v>
      </c>
      <c r="R23">
        <v>3</v>
      </c>
      <c r="S23">
        <v>3</v>
      </c>
      <c r="T23">
        <v>2</v>
      </c>
      <c r="U23">
        <v>3</v>
      </c>
      <c r="V23">
        <v>3</v>
      </c>
      <c r="W23">
        <v>2</v>
      </c>
      <c r="X23">
        <v>3</v>
      </c>
      <c r="Y23">
        <v>2</v>
      </c>
      <c r="Z23">
        <v>3</v>
      </c>
      <c r="AA23">
        <v>2</v>
      </c>
      <c r="AB23">
        <v>3</v>
      </c>
      <c r="AC23">
        <v>2</v>
      </c>
      <c r="AD23">
        <v>3</v>
      </c>
      <c r="AE23">
        <v>4</v>
      </c>
      <c r="AF23">
        <v>2</v>
      </c>
      <c r="AG23">
        <v>4</v>
      </c>
      <c r="AH23">
        <v>2</v>
      </c>
      <c r="AI23">
        <v>2</v>
      </c>
      <c r="AJ23">
        <v>1</v>
      </c>
      <c r="AK23">
        <v>2</v>
      </c>
      <c r="AL23">
        <v>3</v>
      </c>
      <c r="AM23">
        <v>2</v>
      </c>
      <c r="AN23">
        <v>2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167</v>
      </c>
      <c r="AY23">
        <v>0</v>
      </c>
      <c r="AZ23">
        <v>0</v>
      </c>
      <c r="BA23">
        <f>AX23</f>
        <v>167</v>
      </c>
      <c r="BC23">
        <v>0</v>
      </c>
      <c r="BD23">
        <v>64</v>
      </c>
      <c r="BE23">
        <f>BD23</f>
        <v>64</v>
      </c>
    </row>
    <row r="24" spans="1:57">
      <c r="A24" s="1">
        <v>43480.377222222225</v>
      </c>
      <c r="B24" s="1">
        <v>43480.379502314812</v>
      </c>
      <c r="C24">
        <v>0</v>
      </c>
      <c r="D24">
        <v>100</v>
      </c>
      <c r="E24">
        <v>196</v>
      </c>
      <c r="F24">
        <v>1</v>
      </c>
      <c r="G24" s="1">
        <v>43480.379513888889</v>
      </c>
      <c r="H24" t="s">
        <v>78</v>
      </c>
      <c r="I24" t="s">
        <v>55</v>
      </c>
      <c r="J24" t="s">
        <v>54</v>
      </c>
      <c r="K24">
        <v>1</v>
      </c>
      <c r="M24">
        <v>32</v>
      </c>
      <c r="N24">
        <v>1</v>
      </c>
      <c r="O24">
        <v>4</v>
      </c>
      <c r="P24">
        <v>5</v>
      </c>
      <c r="Q24">
        <v>3</v>
      </c>
      <c r="R24">
        <v>5</v>
      </c>
      <c r="S24">
        <v>5</v>
      </c>
      <c r="T24">
        <v>3</v>
      </c>
      <c r="U24">
        <v>5</v>
      </c>
      <c r="V24">
        <v>5</v>
      </c>
      <c r="W24">
        <v>1</v>
      </c>
      <c r="X24">
        <v>1</v>
      </c>
      <c r="Y24">
        <v>5</v>
      </c>
      <c r="Z24">
        <v>5</v>
      </c>
      <c r="AA24">
        <v>1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5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5</v>
      </c>
      <c r="AO24">
        <v>3</v>
      </c>
      <c r="AP24">
        <v>3</v>
      </c>
      <c r="AQ24">
        <v>4</v>
      </c>
      <c r="AR24">
        <v>2</v>
      </c>
      <c r="AS24">
        <v>4</v>
      </c>
      <c r="AT24">
        <v>2</v>
      </c>
      <c r="AU24">
        <v>2</v>
      </c>
      <c r="AV24">
        <v>2</v>
      </c>
      <c r="AW24">
        <v>3</v>
      </c>
      <c r="AX24">
        <v>0</v>
      </c>
      <c r="AY24">
        <v>7</v>
      </c>
      <c r="AZ24">
        <v>5</v>
      </c>
      <c r="BA24">
        <f>(5*30.48)+(7*2.54)</f>
        <v>170.18</v>
      </c>
      <c r="BB24">
        <v>1</v>
      </c>
      <c r="BC24">
        <v>15</v>
      </c>
      <c r="BD24">
        <v>0</v>
      </c>
      <c r="BE24">
        <f t="shared" ref="BE24" si="4">BC24*6.35029318</f>
        <v>95.254397700000013</v>
      </c>
    </row>
    <row r="25" spans="1:57">
      <c r="A25" s="1">
        <v>43480.436631944445</v>
      </c>
      <c r="B25" s="1">
        <v>43480.44023148148</v>
      </c>
      <c r="C25">
        <v>0</v>
      </c>
      <c r="D25">
        <v>100</v>
      </c>
      <c r="E25">
        <v>311</v>
      </c>
      <c r="F25">
        <v>1</v>
      </c>
      <c r="G25" s="1">
        <v>43480.440243055556</v>
      </c>
      <c r="H25" t="s">
        <v>79</v>
      </c>
      <c r="I25" t="s">
        <v>55</v>
      </c>
      <c r="J25" t="s">
        <v>54</v>
      </c>
      <c r="K25">
        <v>1</v>
      </c>
      <c r="M25">
        <v>19</v>
      </c>
      <c r="N25">
        <v>5</v>
      </c>
      <c r="O25">
        <v>3</v>
      </c>
      <c r="P25">
        <v>3</v>
      </c>
      <c r="Q25">
        <v>3</v>
      </c>
      <c r="R25">
        <v>1</v>
      </c>
      <c r="S25">
        <v>2</v>
      </c>
      <c r="T25">
        <v>1</v>
      </c>
      <c r="U25">
        <v>2</v>
      </c>
      <c r="V25">
        <v>4</v>
      </c>
      <c r="W25">
        <v>3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2</v>
      </c>
      <c r="AE25">
        <v>1</v>
      </c>
      <c r="AF25">
        <v>2</v>
      </c>
      <c r="AG25">
        <v>2</v>
      </c>
      <c r="AH25">
        <v>5</v>
      </c>
      <c r="AI25">
        <v>3</v>
      </c>
      <c r="AJ25">
        <v>3</v>
      </c>
      <c r="AK25">
        <v>1</v>
      </c>
      <c r="AL25">
        <v>1</v>
      </c>
      <c r="AM25">
        <v>2</v>
      </c>
      <c r="AN25">
        <v>2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4</v>
      </c>
      <c r="AU25">
        <v>2</v>
      </c>
      <c r="AV25">
        <v>3</v>
      </c>
      <c r="AW25">
        <v>5</v>
      </c>
      <c r="AX25">
        <v>0</v>
      </c>
      <c r="AY25">
        <v>5</v>
      </c>
      <c r="AZ25">
        <v>2</v>
      </c>
      <c r="BA25">
        <f>(5*30.48)+(2*2.54)</f>
        <v>157.48000000000002</v>
      </c>
      <c r="BB25">
        <v>1</v>
      </c>
      <c r="BC25">
        <v>8</v>
      </c>
      <c r="BD25">
        <v>48</v>
      </c>
      <c r="BE25">
        <f>BD25</f>
        <v>48</v>
      </c>
    </row>
    <row r="26" spans="1:57">
      <c r="A26" s="1">
        <v>43480.453368055554</v>
      </c>
      <c r="B26" s="1">
        <v>43480.458333333336</v>
      </c>
      <c r="C26">
        <v>0</v>
      </c>
      <c r="D26">
        <v>100</v>
      </c>
      <c r="E26">
        <v>428</v>
      </c>
      <c r="F26">
        <v>1</v>
      </c>
      <c r="G26" s="1">
        <v>43480.458344907405</v>
      </c>
      <c r="H26" t="s">
        <v>80</v>
      </c>
      <c r="I26" t="s">
        <v>55</v>
      </c>
      <c r="J26" t="s">
        <v>54</v>
      </c>
      <c r="K26">
        <v>1</v>
      </c>
      <c r="M26">
        <v>21</v>
      </c>
      <c r="N26">
        <v>3</v>
      </c>
      <c r="O26">
        <v>4</v>
      </c>
      <c r="P26">
        <v>5</v>
      </c>
      <c r="Q26">
        <v>4</v>
      </c>
      <c r="R26">
        <v>3</v>
      </c>
      <c r="S26">
        <v>4</v>
      </c>
      <c r="T26">
        <v>5</v>
      </c>
      <c r="U26">
        <v>4</v>
      </c>
      <c r="V26">
        <v>5</v>
      </c>
      <c r="W26">
        <v>2</v>
      </c>
      <c r="X26">
        <v>1</v>
      </c>
      <c r="Y26">
        <v>5</v>
      </c>
      <c r="Z26">
        <v>5</v>
      </c>
      <c r="AA26">
        <v>1</v>
      </c>
      <c r="AB26">
        <v>5</v>
      </c>
      <c r="AC26">
        <v>1</v>
      </c>
      <c r="AD26">
        <v>1</v>
      </c>
      <c r="AE26">
        <v>2</v>
      </c>
      <c r="AF26">
        <v>2</v>
      </c>
      <c r="AG26">
        <v>3</v>
      </c>
      <c r="AH26">
        <v>1</v>
      </c>
      <c r="AI26">
        <v>2</v>
      </c>
      <c r="AJ26">
        <v>2</v>
      </c>
      <c r="AK26">
        <v>2</v>
      </c>
      <c r="AL26">
        <v>2</v>
      </c>
      <c r="AM26">
        <v>4</v>
      </c>
      <c r="AN26">
        <v>3</v>
      </c>
      <c r="AO26">
        <v>5</v>
      </c>
      <c r="AP26">
        <v>2</v>
      </c>
      <c r="AQ26">
        <v>5</v>
      </c>
      <c r="AR26">
        <v>4</v>
      </c>
      <c r="AS26">
        <v>3</v>
      </c>
      <c r="AT26">
        <v>2</v>
      </c>
      <c r="AU26">
        <v>3</v>
      </c>
      <c r="AV26">
        <v>1</v>
      </c>
      <c r="AW26">
        <v>4</v>
      </c>
      <c r="AX26">
        <v>161</v>
      </c>
      <c r="AY26">
        <v>0</v>
      </c>
      <c r="AZ26">
        <v>0</v>
      </c>
      <c r="BA26">
        <f>AX26</f>
        <v>161</v>
      </c>
      <c r="BD26">
        <v>68.039000000000001</v>
      </c>
      <c r="BE26">
        <v>68.039000000000001</v>
      </c>
    </row>
    <row r="27" spans="1:57">
      <c r="A27" s="1">
        <v>43480.491157407407</v>
      </c>
      <c r="B27" s="1">
        <v>43480.493969907409</v>
      </c>
      <c r="C27">
        <v>0</v>
      </c>
      <c r="D27">
        <v>100</v>
      </c>
      <c r="E27">
        <v>243</v>
      </c>
      <c r="F27">
        <v>1</v>
      </c>
      <c r="G27" s="1">
        <v>43480.493993055556</v>
      </c>
      <c r="H27" t="s">
        <v>81</v>
      </c>
      <c r="I27" t="s">
        <v>55</v>
      </c>
      <c r="J27" t="s">
        <v>54</v>
      </c>
      <c r="K27">
        <v>1</v>
      </c>
      <c r="M27">
        <v>20</v>
      </c>
      <c r="N27">
        <v>3</v>
      </c>
      <c r="O27">
        <v>4</v>
      </c>
      <c r="P27">
        <v>4</v>
      </c>
      <c r="Q27">
        <v>4</v>
      </c>
      <c r="R27">
        <v>4</v>
      </c>
      <c r="S27">
        <v>3</v>
      </c>
      <c r="T27">
        <v>3</v>
      </c>
      <c r="U27">
        <v>3</v>
      </c>
      <c r="V27">
        <v>5</v>
      </c>
      <c r="W27">
        <v>2</v>
      </c>
      <c r="X27">
        <v>5</v>
      </c>
      <c r="Y27">
        <v>2</v>
      </c>
      <c r="Z27">
        <v>1</v>
      </c>
      <c r="AA27">
        <v>2</v>
      </c>
      <c r="AB27">
        <v>1</v>
      </c>
      <c r="AC27">
        <v>4</v>
      </c>
      <c r="AD27">
        <v>3</v>
      </c>
      <c r="AE27">
        <v>2</v>
      </c>
      <c r="AF27">
        <v>2</v>
      </c>
      <c r="AG27">
        <v>2</v>
      </c>
      <c r="AH27">
        <v>4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4</v>
      </c>
      <c r="AO27">
        <v>3</v>
      </c>
      <c r="AP27">
        <v>3</v>
      </c>
      <c r="AQ27">
        <v>3</v>
      </c>
      <c r="AR27">
        <v>4</v>
      </c>
      <c r="AS27">
        <v>3</v>
      </c>
      <c r="AT27">
        <v>3</v>
      </c>
      <c r="AU27">
        <v>2</v>
      </c>
      <c r="AV27">
        <v>4</v>
      </c>
      <c r="AW27">
        <v>5</v>
      </c>
      <c r="AX27">
        <v>0</v>
      </c>
      <c r="AY27">
        <v>5</v>
      </c>
      <c r="AZ27">
        <v>5</v>
      </c>
      <c r="BA27">
        <f>(5*30.48)+(5*2.54)</f>
        <v>165.1</v>
      </c>
      <c r="BC27">
        <v>0</v>
      </c>
      <c r="BD27">
        <v>68</v>
      </c>
      <c r="BE27">
        <f>BD27</f>
        <v>68</v>
      </c>
    </row>
    <row r="28" spans="1:57">
      <c r="A28" s="1">
        <v>43483.54619212963</v>
      </c>
      <c r="B28" s="1">
        <v>43483.55128472222</v>
      </c>
      <c r="C28">
        <v>0</v>
      </c>
      <c r="D28">
        <v>100</v>
      </c>
      <c r="E28">
        <v>440</v>
      </c>
      <c r="F28">
        <v>1</v>
      </c>
      <c r="G28" s="1">
        <v>43483.551296296297</v>
      </c>
      <c r="H28" t="s">
        <v>82</v>
      </c>
      <c r="I28" t="s">
        <v>55</v>
      </c>
      <c r="J28" t="s">
        <v>54</v>
      </c>
      <c r="K28">
        <v>1</v>
      </c>
      <c r="M28">
        <v>19</v>
      </c>
      <c r="N28">
        <v>2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1</v>
      </c>
      <c r="X28">
        <v>2</v>
      </c>
      <c r="Y28">
        <v>4</v>
      </c>
      <c r="Z28">
        <v>3</v>
      </c>
      <c r="AA28">
        <v>1</v>
      </c>
      <c r="AB28">
        <v>3</v>
      </c>
      <c r="AC28">
        <v>1</v>
      </c>
      <c r="AD28">
        <v>1</v>
      </c>
      <c r="AE28">
        <v>1</v>
      </c>
      <c r="AF28">
        <v>1</v>
      </c>
      <c r="AG28">
        <v>2</v>
      </c>
      <c r="AH28">
        <v>5</v>
      </c>
      <c r="AI28">
        <v>1</v>
      </c>
      <c r="AJ28">
        <v>2</v>
      </c>
      <c r="AK28">
        <v>1</v>
      </c>
      <c r="AL28">
        <v>1</v>
      </c>
      <c r="AM28">
        <v>1</v>
      </c>
      <c r="AN28">
        <v>5</v>
      </c>
      <c r="AO28">
        <v>1</v>
      </c>
      <c r="AP28">
        <v>1</v>
      </c>
      <c r="AQ28">
        <v>1</v>
      </c>
      <c r="AR28">
        <v>3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6</v>
      </c>
      <c r="AZ28">
        <v>5</v>
      </c>
      <c r="BA28">
        <f>(5*30.48)+(6*2.54)</f>
        <v>167.64000000000001</v>
      </c>
      <c r="BD28">
        <v>50</v>
      </c>
      <c r="BE28">
        <f>BD28</f>
        <v>50</v>
      </c>
    </row>
    <row r="29" spans="1:57">
      <c r="A29" s="1">
        <v>43484.694155092591</v>
      </c>
      <c r="B29" s="1">
        <v>43484.709374999999</v>
      </c>
      <c r="C29">
        <v>0</v>
      </c>
      <c r="D29">
        <v>100</v>
      </c>
      <c r="E29">
        <v>1315</v>
      </c>
      <c r="F29">
        <v>1</v>
      </c>
      <c r="G29" s="1">
        <v>43484.709386574075</v>
      </c>
      <c r="H29" t="s">
        <v>83</v>
      </c>
      <c r="I29" t="s">
        <v>55</v>
      </c>
      <c r="J29" t="s">
        <v>54</v>
      </c>
      <c r="K29">
        <v>1</v>
      </c>
      <c r="M29">
        <v>19</v>
      </c>
      <c r="N29">
        <v>5</v>
      </c>
      <c r="O29">
        <v>1</v>
      </c>
      <c r="P29">
        <v>1</v>
      </c>
      <c r="Q29">
        <v>2</v>
      </c>
      <c r="R29">
        <v>2</v>
      </c>
      <c r="S29">
        <v>1</v>
      </c>
      <c r="T29">
        <v>1</v>
      </c>
      <c r="U29">
        <v>1</v>
      </c>
      <c r="V29">
        <v>1</v>
      </c>
      <c r="W29">
        <v>3</v>
      </c>
      <c r="X29">
        <v>3</v>
      </c>
      <c r="Y29">
        <v>1</v>
      </c>
      <c r="Z29">
        <v>1</v>
      </c>
      <c r="AA29">
        <v>3</v>
      </c>
      <c r="AB29">
        <v>1</v>
      </c>
      <c r="AC29">
        <v>3</v>
      </c>
      <c r="AD29">
        <v>3</v>
      </c>
      <c r="AE29">
        <v>2</v>
      </c>
      <c r="AF29">
        <v>1</v>
      </c>
      <c r="AG29">
        <v>2</v>
      </c>
      <c r="AH29">
        <v>4</v>
      </c>
      <c r="AI29">
        <v>2</v>
      </c>
      <c r="AJ29">
        <v>1</v>
      </c>
      <c r="AK29">
        <v>2</v>
      </c>
      <c r="AL29">
        <v>2</v>
      </c>
      <c r="AM29">
        <v>4</v>
      </c>
      <c r="AN29">
        <v>4</v>
      </c>
      <c r="AO29">
        <v>5</v>
      </c>
      <c r="AP29">
        <v>4</v>
      </c>
      <c r="AQ29">
        <v>5</v>
      </c>
      <c r="AR29">
        <v>4</v>
      </c>
      <c r="AS29">
        <v>5</v>
      </c>
      <c r="AT29">
        <v>4</v>
      </c>
      <c r="AU29">
        <v>5</v>
      </c>
      <c r="AV29">
        <v>5</v>
      </c>
      <c r="AW29">
        <v>5</v>
      </c>
      <c r="AY29">
        <v>10</v>
      </c>
      <c r="AZ29">
        <v>5</v>
      </c>
      <c r="BA29">
        <f>(5*30.48)+(10*2.54)</f>
        <v>177.8</v>
      </c>
      <c r="BB29">
        <v>1</v>
      </c>
      <c r="BC29">
        <v>0</v>
      </c>
      <c r="BD29">
        <v>64</v>
      </c>
      <c r="BE29">
        <f>BD29</f>
        <v>64</v>
      </c>
    </row>
    <row r="30" spans="1:57">
      <c r="A30" s="1">
        <v>43487.14702546296</v>
      </c>
      <c r="B30" s="1">
        <v>43487.150625000002</v>
      </c>
      <c r="C30">
        <v>0</v>
      </c>
      <c r="D30">
        <v>100</v>
      </c>
      <c r="E30">
        <v>311</v>
      </c>
      <c r="F30">
        <v>1</v>
      </c>
      <c r="G30" s="1">
        <v>43487.150648148148</v>
      </c>
      <c r="H30" t="s">
        <v>84</v>
      </c>
      <c r="I30" t="s">
        <v>55</v>
      </c>
      <c r="J30" t="s">
        <v>54</v>
      </c>
      <c r="K30">
        <v>1</v>
      </c>
      <c r="M30">
        <v>21</v>
      </c>
      <c r="N30">
        <v>2</v>
      </c>
      <c r="O30">
        <v>5</v>
      </c>
      <c r="P30">
        <v>4</v>
      </c>
      <c r="Q30">
        <v>5</v>
      </c>
      <c r="R30">
        <v>3</v>
      </c>
      <c r="S30">
        <v>3</v>
      </c>
      <c r="T30">
        <v>4</v>
      </c>
      <c r="U30">
        <v>5</v>
      </c>
      <c r="V30">
        <v>5</v>
      </c>
      <c r="W30">
        <v>1</v>
      </c>
      <c r="X30">
        <v>1</v>
      </c>
      <c r="Y30">
        <v>5</v>
      </c>
      <c r="Z30">
        <v>5</v>
      </c>
      <c r="AA30">
        <v>1</v>
      </c>
      <c r="AB30">
        <v>5</v>
      </c>
      <c r="AC30">
        <v>1</v>
      </c>
      <c r="AD30">
        <v>2</v>
      </c>
      <c r="AE30">
        <v>2</v>
      </c>
      <c r="AF30">
        <v>1</v>
      </c>
      <c r="AG30">
        <v>3</v>
      </c>
      <c r="AH30">
        <v>5</v>
      </c>
      <c r="AI30">
        <v>2</v>
      </c>
      <c r="AJ30">
        <v>3</v>
      </c>
      <c r="AK30">
        <v>2</v>
      </c>
      <c r="AL30">
        <v>2</v>
      </c>
      <c r="AM30">
        <v>2</v>
      </c>
      <c r="AN30">
        <v>5</v>
      </c>
      <c r="AO30">
        <v>4</v>
      </c>
      <c r="AP30">
        <v>2</v>
      </c>
      <c r="AQ30">
        <v>5</v>
      </c>
      <c r="AR30">
        <v>3</v>
      </c>
      <c r="AS30">
        <v>2</v>
      </c>
      <c r="AT30">
        <v>2</v>
      </c>
      <c r="AU30">
        <v>3</v>
      </c>
      <c r="AV30">
        <v>1</v>
      </c>
      <c r="AW30">
        <v>4</v>
      </c>
      <c r="AX30">
        <v>161</v>
      </c>
      <c r="AY30">
        <v>0</v>
      </c>
      <c r="AZ30">
        <v>0</v>
      </c>
      <c r="BA30">
        <f>AX30</f>
        <v>161</v>
      </c>
      <c r="BC30">
        <v>11</v>
      </c>
      <c r="BE30">
        <f t="shared" ref="BE30" si="5">BC30*6.35029318</f>
        <v>69.853224980000007</v>
      </c>
    </row>
    <row r="31" spans="1:57">
      <c r="A31" s="1">
        <v>43488.697592592594</v>
      </c>
      <c r="B31" s="1">
        <v>43488.700949074075</v>
      </c>
      <c r="C31">
        <v>0</v>
      </c>
      <c r="D31">
        <v>100</v>
      </c>
      <c r="E31">
        <v>289</v>
      </c>
      <c r="F31">
        <v>1</v>
      </c>
      <c r="G31" s="1">
        <v>43488.700960648152</v>
      </c>
      <c r="H31" t="s">
        <v>85</v>
      </c>
      <c r="I31" t="s">
        <v>55</v>
      </c>
      <c r="J31" t="s">
        <v>54</v>
      </c>
      <c r="K31">
        <v>1</v>
      </c>
      <c r="L31" s="2"/>
      <c r="M31">
        <v>20</v>
      </c>
      <c r="N31">
        <v>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4</v>
      </c>
      <c r="X31">
        <v>4</v>
      </c>
      <c r="Y31">
        <v>1</v>
      </c>
      <c r="Z31">
        <v>1</v>
      </c>
      <c r="AA31">
        <v>3</v>
      </c>
      <c r="AB31">
        <v>1</v>
      </c>
      <c r="AC31">
        <v>3</v>
      </c>
      <c r="AD31">
        <v>4</v>
      </c>
      <c r="AE31">
        <v>2</v>
      </c>
      <c r="AF31">
        <v>2</v>
      </c>
      <c r="AG31">
        <v>2</v>
      </c>
      <c r="AH31">
        <v>3</v>
      </c>
      <c r="AI31">
        <v>4</v>
      </c>
      <c r="AJ31">
        <v>2</v>
      </c>
      <c r="AK31">
        <v>2</v>
      </c>
      <c r="AL31">
        <v>2</v>
      </c>
      <c r="AM31">
        <v>2</v>
      </c>
      <c r="AN31">
        <v>3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0</v>
      </c>
      <c r="AY31">
        <v>5</v>
      </c>
      <c r="AZ31">
        <v>6</v>
      </c>
      <c r="BA31">
        <f>(5*30.48)+(6*2.54)</f>
        <v>167.64000000000001</v>
      </c>
      <c r="BB31">
        <v>1</v>
      </c>
      <c r="BC31">
        <v>0</v>
      </c>
      <c r="BD31">
        <v>55</v>
      </c>
      <c r="BE31">
        <f>BD31</f>
        <v>55</v>
      </c>
    </row>
    <row r="32" spans="1:57">
      <c r="A32" s="1">
        <v>43484.710081018522</v>
      </c>
      <c r="B32" s="1">
        <v>43484.710659722223</v>
      </c>
      <c r="C32">
        <v>0</v>
      </c>
      <c r="D32">
        <v>11</v>
      </c>
      <c r="E32">
        <v>49</v>
      </c>
      <c r="F32">
        <v>0</v>
      </c>
      <c r="G32" s="1">
        <v>43491.710821759261</v>
      </c>
      <c r="H32" t="s">
        <v>86</v>
      </c>
      <c r="I32" t="s">
        <v>55</v>
      </c>
      <c r="J32" t="s">
        <v>54</v>
      </c>
      <c r="K32">
        <v>1</v>
      </c>
      <c r="M32">
        <v>19</v>
      </c>
    </row>
    <row r="33" spans="1:58">
      <c r="A33" s="1">
        <v>43492.583645833336</v>
      </c>
      <c r="B33" s="1">
        <v>43492.587581018517</v>
      </c>
      <c r="C33">
        <v>0</v>
      </c>
      <c r="D33">
        <v>100</v>
      </c>
      <c r="E33">
        <v>340</v>
      </c>
      <c r="F33">
        <v>1</v>
      </c>
      <c r="G33" s="1">
        <v>43492.587592592594</v>
      </c>
      <c r="H33" t="s">
        <v>87</v>
      </c>
      <c r="I33" t="s">
        <v>55</v>
      </c>
      <c r="J33" t="s">
        <v>54</v>
      </c>
      <c r="K33">
        <v>1</v>
      </c>
      <c r="M33">
        <v>19</v>
      </c>
      <c r="N33">
        <v>5</v>
      </c>
      <c r="O33">
        <v>4</v>
      </c>
      <c r="P33">
        <v>5</v>
      </c>
      <c r="Q33">
        <v>4</v>
      </c>
      <c r="R33">
        <v>4</v>
      </c>
      <c r="S33">
        <v>4</v>
      </c>
      <c r="T33">
        <v>4</v>
      </c>
      <c r="U33">
        <v>5</v>
      </c>
      <c r="V33">
        <v>5</v>
      </c>
      <c r="W33">
        <v>1</v>
      </c>
      <c r="X33">
        <v>3</v>
      </c>
      <c r="Y33">
        <v>4</v>
      </c>
      <c r="Z33">
        <v>2</v>
      </c>
      <c r="AA33">
        <v>2</v>
      </c>
      <c r="AB33">
        <v>2</v>
      </c>
      <c r="AC33">
        <v>3</v>
      </c>
      <c r="AD33">
        <v>2</v>
      </c>
      <c r="AE33">
        <v>2</v>
      </c>
      <c r="AF33">
        <v>1</v>
      </c>
      <c r="AG33">
        <v>4</v>
      </c>
      <c r="AH33">
        <v>4</v>
      </c>
      <c r="AI33">
        <v>1</v>
      </c>
      <c r="AJ33">
        <v>2</v>
      </c>
      <c r="AK33">
        <v>2</v>
      </c>
      <c r="AL33">
        <v>2</v>
      </c>
      <c r="AM33">
        <v>2</v>
      </c>
      <c r="AN33">
        <v>4</v>
      </c>
      <c r="AO33">
        <v>3</v>
      </c>
      <c r="AP33">
        <v>2</v>
      </c>
      <c r="AQ33">
        <v>4</v>
      </c>
      <c r="AR33">
        <v>4</v>
      </c>
      <c r="AS33">
        <v>4</v>
      </c>
      <c r="AT33">
        <v>3</v>
      </c>
      <c r="AU33">
        <v>3</v>
      </c>
      <c r="AV33">
        <v>3</v>
      </c>
      <c r="AW33">
        <v>3</v>
      </c>
      <c r="AX33">
        <v>163</v>
      </c>
      <c r="AY33">
        <v>0</v>
      </c>
      <c r="AZ33">
        <v>0</v>
      </c>
      <c r="BA33">
        <f>AX33</f>
        <v>163</v>
      </c>
      <c r="BC33">
        <v>0</v>
      </c>
      <c r="BD33">
        <v>104</v>
      </c>
      <c r="BE33">
        <f>BD33</f>
        <v>104</v>
      </c>
    </row>
    <row r="34" spans="1:58">
      <c r="A34" s="1">
        <v>43493.205972222226</v>
      </c>
      <c r="B34" s="1">
        <v>43493.209189814814</v>
      </c>
      <c r="C34">
        <v>0</v>
      </c>
      <c r="D34">
        <v>100</v>
      </c>
      <c r="E34">
        <v>278</v>
      </c>
      <c r="F34">
        <v>1</v>
      </c>
      <c r="G34" s="1">
        <v>43493.209201388891</v>
      </c>
      <c r="H34" t="s">
        <v>88</v>
      </c>
      <c r="I34" t="s">
        <v>55</v>
      </c>
      <c r="J34" t="s">
        <v>54</v>
      </c>
      <c r="K34">
        <v>1</v>
      </c>
      <c r="M34">
        <v>18</v>
      </c>
      <c r="N34">
        <v>3</v>
      </c>
      <c r="O34">
        <v>4</v>
      </c>
      <c r="P34">
        <v>3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3</v>
      </c>
      <c r="X34">
        <v>4</v>
      </c>
      <c r="Y34">
        <v>2</v>
      </c>
      <c r="Z34">
        <v>1</v>
      </c>
      <c r="AA34">
        <v>3</v>
      </c>
      <c r="AB34">
        <v>1</v>
      </c>
      <c r="AC34">
        <v>3</v>
      </c>
      <c r="AD34">
        <v>4</v>
      </c>
      <c r="AE34">
        <v>3</v>
      </c>
      <c r="AF34">
        <v>2</v>
      </c>
      <c r="AG34">
        <v>2</v>
      </c>
      <c r="AH34">
        <v>4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4</v>
      </c>
      <c r="AO34">
        <v>4</v>
      </c>
      <c r="AP34">
        <v>2</v>
      </c>
      <c r="AQ34">
        <v>4</v>
      </c>
      <c r="AR34">
        <v>4</v>
      </c>
      <c r="AS34">
        <v>4</v>
      </c>
      <c r="AT34">
        <v>4</v>
      </c>
      <c r="AU34">
        <v>5</v>
      </c>
      <c r="AV34">
        <v>2</v>
      </c>
      <c r="AW34">
        <v>5</v>
      </c>
      <c r="AX34">
        <v>0</v>
      </c>
      <c r="AY34">
        <v>0</v>
      </c>
      <c r="AZ34">
        <v>6</v>
      </c>
      <c r="BA34">
        <f>(6*30.48)+(0*2.54)</f>
        <v>182.88</v>
      </c>
      <c r="BC34">
        <v>9</v>
      </c>
      <c r="BD34">
        <v>0</v>
      </c>
      <c r="BE34">
        <f t="shared" ref="BE34:BE52" si="6">BC34*6.35029318</f>
        <v>57.152638620000005</v>
      </c>
    </row>
    <row r="35" spans="1:58">
      <c r="A35" s="1">
        <v>43494.147847222222</v>
      </c>
      <c r="B35" s="1">
        <v>43494.153229166666</v>
      </c>
      <c r="C35">
        <v>0</v>
      </c>
      <c r="D35">
        <v>100</v>
      </c>
      <c r="E35">
        <v>465</v>
      </c>
      <c r="F35">
        <v>1</v>
      </c>
      <c r="G35" s="1">
        <v>43494.153252314813</v>
      </c>
      <c r="H35" t="s">
        <v>89</v>
      </c>
      <c r="I35" t="s">
        <v>55</v>
      </c>
      <c r="J35" t="s">
        <v>54</v>
      </c>
      <c r="K35">
        <v>1</v>
      </c>
      <c r="M35">
        <v>20</v>
      </c>
      <c r="N35">
        <v>4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1</v>
      </c>
      <c r="V35">
        <v>3</v>
      </c>
      <c r="W35">
        <v>4</v>
      </c>
      <c r="X35">
        <v>4</v>
      </c>
      <c r="Y35">
        <v>3</v>
      </c>
      <c r="Z35">
        <v>1</v>
      </c>
      <c r="AA35">
        <v>2</v>
      </c>
      <c r="AB35">
        <v>2</v>
      </c>
      <c r="AC35">
        <v>2</v>
      </c>
      <c r="AD35">
        <v>4</v>
      </c>
      <c r="AE35">
        <v>5</v>
      </c>
      <c r="AF35">
        <v>2</v>
      </c>
      <c r="AG35">
        <v>4</v>
      </c>
      <c r="AH35">
        <v>5</v>
      </c>
      <c r="AI35">
        <v>4</v>
      </c>
      <c r="AJ35">
        <v>2</v>
      </c>
      <c r="AK35">
        <v>2</v>
      </c>
      <c r="AL35">
        <v>2</v>
      </c>
      <c r="AM35">
        <v>4</v>
      </c>
      <c r="AN35">
        <v>4</v>
      </c>
      <c r="AO35">
        <v>5</v>
      </c>
      <c r="AP35">
        <v>5</v>
      </c>
      <c r="AQ35">
        <v>4</v>
      </c>
      <c r="AR35">
        <v>4</v>
      </c>
      <c r="AS35">
        <v>4</v>
      </c>
      <c r="AT35">
        <v>5</v>
      </c>
      <c r="AU35">
        <v>4</v>
      </c>
      <c r="AV35">
        <v>4</v>
      </c>
      <c r="AW35">
        <v>5</v>
      </c>
      <c r="AX35">
        <v>0</v>
      </c>
      <c r="AY35">
        <v>7</v>
      </c>
      <c r="AZ35">
        <v>5</v>
      </c>
      <c r="BA35">
        <f>(5*30.48)+(7*2.54)</f>
        <v>170.18</v>
      </c>
      <c r="BC35">
        <v>8</v>
      </c>
      <c r="BD35">
        <v>0</v>
      </c>
      <c r="BE35">
        <f t="shared" si="6"/>
        <v>50.802345440000003</v>
      </c>
    </row>
    <row r="36" spans="1:58">
      <c r="A36" s="1">
        <v>43494.197824074072</v>
      </c>
      <c r="B36" s="1">
        <v>43494.205914351849</v>
      </c>
      <c r="C36">
        <v>0</v>
      </c>
      <c r="D36">
        <v>100</v>
      </c>
      <c r="E36">
        <v>698</v>
      </c>
      <c r="F36">
        <v>1</v>
      </c>
      <c r="G36" s="1">
        <v>43494.205914351849</v>
      </c>
      <c r="H36" t="s">
        <v>90</v>
      </c>
      <c r="I36" t="s">
        <v>55</v>
      </c>
      <c r="J36" t="s">
        <v>54</v>
      </c>
      <c r="K36">
        <v>1</v>
      </c>
      <c r="M36">
        <v>19</v>
      </c>
      <c r="N36">
        <v>4</v>
      </c>
      <c r="O36">
        <v>1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4</v>
      </c>
      <c r="X36">
        <v>3</v>
      </c>
      <c r="Y36">
        <v>1</v>
      </c>
      <c r="Z36">
        <v>1</v>
      </c>
      <c r="AA36">
        <v>3</v>
      </c>
      <c r="AB36">
        <v>2</v>
      </c>
      <c r="AC36">
        <v>2</v>
      </c>
      <c r="AD36">
        <v>2</v>
      </c>
      <c r="AE36">
        <v>2</v>
      </c>
      <c r="AF36">
        <v>1</v>
      </c>
      <c r="AG36">
        <v>2</v>
      </c>
      <c r="AH36">
        <v>4</v>
      </c>
      <c r="AI36">
        <v>1</v>
      </c>
      <c r="AJ36">
        <v>2</v>
      </c>
      <c r="AK36">
        <v>2</v>
      </c>
      <c r="AL36">
        <v>2</v>
      </c>
      <c r="AM36">
        <v>2</v>
      </c>
      <c r="AN36">
        <v>4</v>
      </c>
      <c r="AO36">
        <v>5</v>
      </c>
      <c r="AP36">
        <v>5</v>
      </c>
      <c r="AQ36">
        <v>5</v>
      </c>
      <c r="AR36">
        <v>4</v>
      </c>
      <c r="AS36">
        <v>5</v>
      </c>
      <c r="AT36">
        <v>4</v>
      </c>
      <c r="AU36">
        <v>4</v>
      </c>
      <c r="AV36">
        <v>4</v>
      </c>
      <c r="AW36">
        <v>4</v>
      </c>
      <c r="AX36">
        <v>0</v>
      </c>
      <c r="AY36">
        <v>0</v>
      </c>
      <c r="AZ36">
        <v>5.0999999999999996</v>
      </c>
      <c r="BA36">
        <f>(5*30.48)+(1*2.54)</f>
        <v>154.94</v>
      </c>
      <c r="BC36">
        <v>9.4</v>
      </c>
      <c r="BD36">
        <v>0</v>
      </c>
      <c r="BE36">
        <f t="shared" si="6"/>
        <v>59.692755892000008</v>
      </c>
    </row>
    <row r="37" spans="1:58">
      <c r="A37" s="1">
        <v>43494.201180555552</v>
      </c>
      <c r="B37" s="1">
        <v>43494.206759259258</v>
      </c>
      <c r="C37">
        <v>0</v>
      </c>
      <c r="D37">
        <v>100</v>
      </c>
      <c r="E37">
        <v>482</v>
      </c>
      <c r="F37">
        <v>1</v>
      </c>
      <c r="G37" s="1">
        <v>43494.206770833334</v>
      </c>
      <c r="H37" t="s">
        <v>91</v>
      </c>
      <c r="I37" t="s">
        <v>55</v>
      </c>
      <c r="J37" t="s">
        <v>54</v>
      </c>
      <c r="K37">
        <v>1</v>
      </c>
      <c r="M37">
        <v>18</v>
      </c>
      <c r="N37">
        <v>4</v>
      </c>
      <c r="O37">
        <v>2</v>
      </c>
      <c r="P37">
        <v>2</v>
      </c>
      <c r="Q37">
        <v>3</v>
      </c>
      <c r="R37">
        <v>2</v>
      </c>
      <c r="S37">
        <v>2</v>
      </c>
      <c r="T37">
        <v>1</v>
      </c>
      <c r="U37">
        <v>3</v>
      </c>
      <c r="V37">
        <v>4</v>
      </c>
      <c r="W37">
        <v>2</v>
      </c>
      <c r="X37">
        <v>2</v>
      </c>
      <c r="Y37">
        <v>1</v>
      </c>
      <c r="Z37">
        <v>1</v>
      </c>
      <c r="AA37">
        <v>2</v>
      </c>
      <c r="AB37">
        <v>1</v>
      </c>
      <c r="AC37">
        <v>4</v>
      </c>
      <c r="AD37">
        <v>4</v>
      </c>
      <c r="AE37">
        <v>2</v>
      </c>
      <c r="AF37">
        <v>2</v>
      </c>
      <c r="AG37">
        <v>2</v>
      </c>
      <c r="AH37">
        <v>3</v>
      </c>
      <c r="AI37">
        <v>2</v>
      </c>
      <c r="AJ37">
        <v>1</v>
      </c>
      <c r="AK37">
        <v>1</v>
      </c>
      <c r="AL37">
        <v>1</v>
      </c>
      <c r="AM37">
        <v>3</v>
      </c>
      <c r="AN37">
        <v>2</v>
      </c>
      <c r="AO37">
        <v>5</v>
      </c>
      <c r="AP37">
        <v>3</v>
      </c>
      <c r="AQ37">
        <v>4</v>
      </c>
      <c r="AR37">
        <v>4</v>
      </c>
      <c r="AS37">
        <v>5</v>
      </c>
      <c r="AT37">
        <v>4</v>
      </c>
      <c r="AU37">
        <v>2</v>
      </c>
      <c r="AV37">
        <v>4</v>
      </c>
      <c r="AW37">
        <v>3</v>
      </c>
      <c r="AX37">
        <v>0</v>
      </c>
      <c r="AY37">
        <v>6</v>
      </c>
      <c r="AZ37">
        <v>5</v>
      </c>
      <c r="BA37">
        <f>(5*30.48)+(6*2.54)</f>
        <v>167.64000000000001</v>
      </c>
      <c r="BC37">
        <v>8.4</v>
      </c>
      <c r="BD37">
        <v>0</v>
      </c>
      <c r="BE37">
        <f t="shared" si="6"/>
        <v>53.342462712000007</v>
      </c>
    </row>
    <row r="38" spans="1:58">
      <c r="A38" s="1">
        <v>43494.282013888886</v>
      </c>
      <c r="B38" s="1">
        <v>43494.289270833331</v>
      </c>
      <c r="C38">
        <v>0</v>
      </c>
      <c r="D38">
        <v>100</v>
      </c>
      <c r="E38">
        <v>626</v>
      </c>
      <c r="F38">
        <v>1</v>
      </c>
      <c r="G38" s="1">
        <v>43494.289282407408</v>
      </c>
      <c r="H38" t="s">
        <v>92</v>
      </c>
      <c r="I38" t="s">
        <v>55</v>
      </c>
      <c r="J38" t="s">
        <v>54</v>
      </c>
      <c r="K38">
        <v>1</v>
      </c>
      <c r="M38">
        <v>18</v>
      </c>
      <c r="N38">
        <v>2</v>
      </c>
      <c r="O38">
        <v>4</v>
      </c>
      <c r="P38">
        <v>5</v>
      </c>
      <c r="Q38">
        <v>4</v>
      </c>
      <c r="R38">
        <v>5</v>
      </c>
      <c r="S38">
        <v>5</v>
      </c>
      <c r="T38">
        <v>5</v>
      </c>
      <c r="U38">
        <v>5</v>
      </c>
      <c r="V38">
        <v>5</v>
      </c>
      <c r="W38">
        <v>1</v>
      </c>
      <c r="X38">
        <v>1</v>
      </c>
      <c r="Y38">
        <v>5</v>
      </c>
      <c r="Z38">
        <v>4</v>
      </c>
      <c r="AA38">
        <v>1</v>
      </c>
      <c r="AB38">
        <v>4</v>
      </c>
      <c r="AC38">
        <v>1</v>
      </c>
      <c r="AD38">
        <v>5</v>
      </c>
      <c r="AE38">
        <v>2</v>
      </c>
      <c r="AF38">
        <v>1</v>
      </c>
      <c r="AG38">
        <v>1</v>
      </c>
      <c r="AH38">
        <v>4</v>
      </c>
      <c r="AI38">
        <v>1</v>
      </c>
      <c r="AJ38">
        <v>1</v>
      </c>
      <c r="AK38">
        <v>2</v>
      </c>
      <c r="AL38">
        <v>1</v>
      </c>
      <c r="AM38">
        <v>4</v>
      </c>
      <c r="AN38">
        <v>5</v>
      </c>
      <c r="AO38">
        <v>3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Y38">
        <v>5</v>
      </c>
      <c r="AZ38">
        <v>5</v>
      </c>
      <c r="BA38">
        <f>(5*30.48)+(5*2.54)</f>
        <v>165.1</v>
      </c>
      <c r="BC38">
        <v>11</v>
      </c>
      <c r="BD38">
        <v>6</v>
      </c>
      <c r="BE38">
        <f t="shared" si="6"/>
        <v>69.853224980000007</v>
      </c>
      <c r="BF38">
        <v>1</v>
      </c>
    </row>
    <row r="39" spans="1:58">
      <c r="A39" s="1">
        <v>43494.368969907409</v>
      </c>
      <c r="B39" s="1">
        <v>43494.372986111113</v>
      </c>
      <c r="C39">
        <v>0</v>
      </c>
      <c r="D39">
        <v>100</v>
      </c>
      <c r="E39">
        <v>347</v>
      </c>
      <c r="F39">
        <v>1</v>
      </c>
      <c r="G39" s="1">
        <v>43494.372997685183</v>
      </c>
      <c r="H39" t="s">
        <v>93</v>
      </c>
      <c r="I39" t="s">
        <v>55</v>
      </c>
      <c r="J39" t="s">
        <v>54</v>
      </c>
      <c r="K39">
        <v>1</v>
      </c>
      <c r="M39">
        <v>29</v>
      </c>
      <c r="N39">
        <v>4</v>
      </c>
      <c r="O39">
        <v>5</v>
      </c>
      <c r="P39">
        <v>5</v>
      </c>
      <c r="Q39">
        <v>5</v>
      </c>
      <c r="R39">
        <v>3</v>
      </c>
      <c r="S39">
        <v>3</v>
      </c>
      <c r="T39">
        <v>3</v>
      </c>
      <c r="U39">
        <v>5</v>
      </c>
      <c r="V39">
        <v>5</v>
      </c>
      <c r="W39">
        <v>1</v>
      </c>
      <c r="X39">
        <v>2</v>
      </c>
      <c r="Y39">
        <v>4</v>
      </c>
      <c r="Z39">
        <v>5</v>
      </c>
      <c r="AA39">
        <v>1</v>
      </c>
      <c r="AB39">
        <v>5</v>
      </c>
      <c r="AC39">
        <v>2</v>
      </c>
      <c r="AD39">
        <v>1</v>
      </c>
      <c r="AE39">
        <v>2</v>
      </c>
      <c r="AF39">
        <v>1</v>
      </c>
      <c r="AG39">
        <v>2</v>
      </c>
      <c r="AH39">
        <v>2</v>
      </c>
      <c r="AI39">
        <v>1</v>
      </c>
      <c r="AJ39">
        <v>2</v>
      </c>
      <c r="AK39">
        <v>2</v>
      </c>
      <c r="AL39">
        <v>2</v>
      </c>
      <c r="AM39">
        <v>4</v>
      </c>
      <c r="AN39">
        <v>2</v>
      </c>
      <c r="AO39">
        <v>4</v>
      </c>
      <c r="AP39">
        <v>2</v>
      </c>
      <c r="AQ39">
        <v>4</v>
      </c>
      <c r="AR39">
        <v>3</v>
      </c>
      <c r="AS39">
        <v>3</v>
      </c>
      <c r="AT39">
        <v>2</v>
      </c>
      <c r="AU39">
        <v>2</v>
      </c>
      <c r="AV39">
        <v>4</v>
      </c>
      <c r="AW39">
        <v>4</v>
      </c>
      <c r="AX39">
        <v>0</v>
      </c>
      <c r="AY39">
        <v>11</v>
      </c>
      <c r="AZ39">
        <v>4</v>
      </c>
      <c r="BA39">
        <f>(4*30.48)+(11*2.54)</f>
        <v>149.86000000000001</v>
      </c>
      <c r="BC39">
        <v>15.5</v>
      </c>
      <c r="BD39">
        <v>0</v>
      </c>
      <c r="BE39">
        <f t="shared" si="6"/>
        <v>98.42954429000001</v>
      </c>
    </row>
    <row r="40" spans="1:58">
      <c r="A40" s="1">
        <v>43495.276030092595</v>
      </c>
      <c r="B40" s="1">
        <v>43495.282118055555</v>
      </c>
      <c r="C40">
        <v>0</v>
      </c>
      <c r="D40">
        <v>100</v>
      </c>
      <c r="E40">
        <v>526</v>
      </c>
      <c r="F40">
        <v>1</v>
      </c>
      <c r="G40" s="1">
        <v>43495.282129629632</v>
      </c>
      <c r="H40" t="s">
        <v>94</v>
      </c>
      <c r="I40" t="s">
        <v>55</v>
      </c>
      <c r="J40" t="s">
        <v>54</v>
      </c>
      <c r="K40">
        <v>1</v>
      </c>
      <c r="M40">
        <v>25</v>
      </c>
      <c r="N40">
        <v>4</v>
      </c>
      <c r="O40">
        <v>2</v>
      </c>
      <c r="P40">
        <v>3</v>
      </c>
      <c r="Q40">
        <v>5</v>
      </c>
      <c r="R40">
        <v>2</v>
      </c>
      <c r="S40">
        <v>3</v>
      </c>
      <c r="T40">
        <v>3</v>
      </c>
      <c r="U40">
        <v>3</v>
      </c>
      <c r="V40">
        <v>3</v>
      </c>
      <c r="W40">
        <v>2</v>
      </c>
      <c r="X40">
        <v>3</v>
      </c>
      <c r="Y40">
        <v>2</v>
      </c>
      <c r="Z40">
        <v>1</v>
      </c>
      <c r="AA40">
        <v>3</v>
      </c>
      <c r="AB40">
        <v>1</v>
      </c>
      <c r="AC40">
        <v>4</v>
      </c>
      <c r="AD40">
        <v>4</v>
      </c>
      <c r="AE40">
        <v>3</v>
      </c>
      <c r="AF40">
        <v>2</v>
      </c>
      <c r="AG40">
        <v>4</v>
      </c>
      <c r="AH40">
        <v>4</v>
      </c>
      <c r="AI40">
        <v>3</v>
      </c>
      <c r="AJ40">
        <v>4</v>
      </c>
      <c r="AK40">
        <v>4</v>
      </c>
      <c r="AL40">
        <v>3</v>
      </c>
      <c r="AM40">
        <v>4</v>
      </c>
      <c r="AN40">
        <v>3</v>
      </c>
      <c r="AO40">
        <v>4</v>
      </c>
      <c r="AP40">
        <v>2</v>
      </c>
      <c r="AQ40">
        <v>1</v>
      </c>
      <c r="AR40">
        <v>4</v>
      </c>
      <c r="AS40">
        <v>5</v>
      </c>
      <c r="AT40">
        <v>2</v>
      </c>
      <c r="AU40">
        <v>4</v>
      </c>
      <c r="AV40">
        <v>5</v>
      </c>
      <c r="AW40">
        <v>1</v>
      </c>
      <c r="AX40">
        <v>0</v>
      </c>
      <c r="AY40">
        <v>5</v>
      </c>
      <c r="AZ40">
        <v>5</v>
      </c>
      <c r="BA40">
        <f>(5*30.48)+(5*2.54)</f>
        <v>165.1</v>
      </c>
      <c r="BD40">
        <v>55</v>
      </c>
      <c r="BE40">
        <f>BD40</f>
        <v>55</v>
      </c>
    </row>
    <row r="41" spans="1:58">
      <c r="A41" s="1">
        <v>43495.420659722222</v>
      </c>
      <c r="B41" s="1">
        <v>43495.42428240741</v>
      </c>
      <c r="C41">
        <v>0</v>
      </c>
      <c r="D41">
        <v>100</v>
      </c>
      <c r="E41">
        <v>313</v>
      </c>
      <c r="F41">
        <v>1</v>
      </c>
      <c r="G41" s="1">
        <v>43495.424293981479</v>
      </c>
      <c r="H41" t="s">
        <v>95</v>
      </c>
      <c r="I41" t="s">
        <v>55</v>
      </c>
      <c r="J41" t="s">
        <v>54</v>
      </c>
      <c r="K41">
        <v>1</v>
      </c>
      <c r="M41">
        <v>19</v>
      </c>
      <c r="N41">
        <v>5</v>
      </c>
      <c r="O41">
        <v>4</v>
      </c>
      <c r="P41">
        <v>3</v>
      </c>
      <c r="Q41">
        <v>2</v>
      </c>
      <c r="R41">
        <v>3</v>
      </c>
      <c r="S41">
        <v>3</v>
      </c>
      <c r="T41">
        <v>1</v>
      </c>
      <c r="U41">
        <v>3</v>
      </c>
      <c r="V41">
        <v>4</v>
      </c>
      <c r="W41">
        <v>2</v>
      </c>
      <c r="X41">
        <v>5</v>
      </c>
      <c r="Y41">
        <v>2</v>
      </c>
      <c r="Z41">
        <v>1</v>
      </c>
      <c r="AA41">
        <v>2</v>
      </c>
      <c r="AB41">
        <v>1</v>
      </c>
      <c r="AC41">
        <v>3</v>
      </c>
      <c r="AD41">
        <v>5</v>
      </c>
      <c r="AE41">
        <v>2</v>
      </c>
      <c r="AF41">
        <v>1</v>
      </c>
      <c r="AG41">
        <v>4</v>
      </c>
      <c r="AH41">
        <v>4</v>
      </c>
      <c r="AI41">
        <v>2</v>
      </c>
      <c r="AJ41">
        <v>2</v>
      </c>
      <c r="AK41">
        <v>5</v>
      </c>
      <c r="AL41">
        <v>5</v>
      </c>
      <c r="AM41">
        <v>5</v>
      </c>
      <c r="AN41">
        <v>4</v>
      </c>
      <c r="AO41">
        <v>5</v>
      </c>
      <c r="AP41">
        <v>1</v>
      </c>
      <c r="AQ41">
        <v>4</v>
      </c>
      <c r="AR41">
        <v>2</v>
      </c>
      <c r="AS41">
        <v>3</v>
      </c>
      <c r="AT41">
        <v>1</v>
      </c>
      <c r="AU41">
        <v>4</v>
      </c>
      <c r="AV41">
        <v>5</v>
      </c>
      <c r="AW41">
        <v>5</v>
      </c>
      <c r="AX41">
        <v>0</v>
      </c>
      <c r="AY41">
        <v>0</v>
      </c>
      <c r="AZ41">
        <v>5.7</v>
      </c>
      <c r="BA41">
        <f>(5*30.48)+(7*2.54)</f>
        <v>170.18</v>
      </c>
      <c r="BC41">
        <v>12.1</v>
      </c>
      <c r="BD41">
        <v>0</v>
      </c>
      <c r="BE41">
        <f t="shared" si="6"/>
        <v>76.83854747800001</v>
      </c>
    </row>
    <row r="42" spans="1:58">
      <c r="A42" s="1">
        <v>43496.33148148148</v>
      </c>
      <c r="B42" s="1">
        <v>43496.336388888885</v>
      </c>
      <c r="C42">
        <v>0</v>
      </c>
      <c r="D42">
        <v>100</v>
      </c>
      <c r="E42">
        <v>423</v>
      </c>
      <c r="F42">
        <v>1</v>
      </c>
      <c r="G42" s="1">
        <v>43496.336400462962</v>
      </c>
      <c r="H42" t="s">
        <v>96</v>
      </c>
      <c r="I42" t="s">
        <v>55</v>
      </c>
      <c r="J42" t="s">
        <v>54</v>
      </c>
      <c r="K42">
        <v>1</v>
      </c>
      <c r="M42">
        <v>20</v>
      </c>
      <c r="N42">
        <v>4</v>
      </c>
      <c r="O42">
        <v>2</v>
      </c>
      <c r="P42">
        <v>3</v>
      </c>
      <c r="Q42">
        <v>1</v>
      </c>
      <c r="R42">
        <v>1</v>
      </c>
      <c r="S42">
        <v>1</v>
      </c>
      <c r="T42">
        <v>1</v>
      </c>
      <c r="U42">
        <v>2</v>
      </c>
      <c r="V42">
        <v>1</v>
      </c>
      <c r="W42">
        <v>4</v>
      </c>
      <c r="X42">
        <v>4</v>
      </c>
      <c r="Y42">
        <v>1</v>
      </c>
      <c r="Z42">
        <v>1</v>
      </c>
      <c r="AA42">
        <v>4</v>
      </c>
      <c r="AB42">
        <v>1</v>
      </c>
      <c r="AC42">
        <v>4</v>
      </c>
      <c r="AD42">
        <v>3</v>
      </c>
      <c r="AE42">
        <v>2</v>
      </c>
      <c r="AF42">
        <v>2</v>
      </c>
      <c r="AG42">
        <v>1</v>
      </c>
      <c r="AH42">
        <v>4</v>
      </c>
      <c r="AI42">
        <v>2</v>
      </c>
      <c r="AJ42">
        <v>1</v>
      </c>
      <c r="AK42">
        <v>2</v>
      </c>
      <c r="AL42">
        <v>3</v>
      </c>
      <c r="AM42">
        <v>4</v>
      </c>
      <c r="AN42">
        <v>4</v>
      </c>
      <c r="AO42">
        <v>5</v>
      </c>
      <c r="AP42">
        <v>5</v>
      </c>
      <c r="AQ42">
        <v>4</v>
      </c>
      <c r="AR42">
        <v>4</v>
      </c>
      <c r="AS42">
        <v>5</v>
      </c>
      <c r="AT42">
        <v>5</v>
      </c>
      <c r="AU42">
        <v>5</v>
      </c>
      <c r="AV42">
        <v>4</v>
      </c>
      <c r="AW42">
        <v>5</v>
      </c>
      <c r="AX42">
        <v>0</v>
      </c>
      <c r="AY42">
        <v>7</v>
      </c>
      <c r="AZ42">
        <v>5</v>
      </c>
      <c r="BA42">
        <f>(5*30.48)+(7*2.54)</f>
        <v>170.18</v>
      </c>
      <c r="BC42">
        <v>0</v>
      </c>
      <c r="BD42">
        <v>60</v>
      </c>
      <c r="BE42">
        <f>BD42</f>
        <v>60</v>
      </c>
    </row>
    <row r="43" spans="1:58">
      <c r="A43" s="1">
        <v>43496.41646990741</v>
      </c>
      <c r="B43" s="1">
        <v>43496.419305555559</v>
      </c>
      <c r="C43">
        <v>0</v>
      </c>
      <c r="D43">
        <v>100</v>
      </c>
      <c r="E43">
        <v>245</v>
      </c>
      <c r="F43">
        <v>1</v>
      </c>
      <c r="G43" s="1">
        <v>43496.419537037036</v>
      </c>
      <c r="H43" t="s">
        <v>97</v>
      </c>
      <c r="I43" t="s">
        <v>55</v>
      </c>
      <c r="J43" t="s">
        <v>54</v>
      </c>
      <c r="K43">
        <v>1</v>
      </c>
      <c r="M43">
        <v>21</v>
      </c>
      <c r="N43">
        <v>2</v>
      </c>
      <c r="O43">
        <v>2</v>
      </c>
      <c r="P43">
        <v>2</v>
      </c>
      <c r="Q43">
        <v>2</v>
      </c>
      <c r="R43">
        <v>3</v>
      </c>
      <c r="S43">
        <v>1</v>
      </c>
      <c r="T43">
        <v>1</v>
      </c>
      <c r="U43">
        <v>1</v>
      </c>
      <c r="V43">
        <v>1</v>
      </c>
      <c r="W43">
        <v>4</v>
      </c>
      <c r="X43">
        <v>4</v>
      </c>
      <c r="Y43">
        <v>2</v>
      </c>
      <c r="Z43">
        <v>1</v>
      </c>
      <c r="AA43">
        <v>3</v>
      </c>
      <c r="AB43">
        <v>1</v>
      </c>
      <c r="AC43">
        <v>3</v>
      </c>
      <c r="AD43">
        <v>3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3</v>
      </c>
      <c r="AO43">
        <v>5</v>
      </c>
      <c r="AP43">
        <v>2</v>
      </c>
      <c r="AQ43">
        <v>5</v>
      </c>
      <c r="AR43">
        <v>3</v>
      </c>
      <c r="AS43">
        <v>3</v>
      </c>
      <c r="AT43">
        <v>4</v>
      </c>
      <c r="AU43">
        <v>3</v>
      </c>
      <c r="AV43">
        <v>4</v>
      </c>
      <c r="AW43">
        <v>3</v>
      </c>
      <c r="AX43">
        <v>160</v>
      </c>
      <c r="AY43">
        <v>0</v>
      </c>
      <c r="AZ43">
        <v>0</v>
      </c>
      <c r="BA43">
        <f>AX43</f>
        <v>160</v>
      </c>
      <c r="BC43">
        <v>8</v>
      </c>
      <c r="BD43">
        <v>0</v>
      </c>
      <c r="BE43">
        <f t="shared" si="6"/>
        <v>50.802345440000003</v>
      </c>
    </row>
    <row r="44" spans="1:58">
      <c r="A44" s="1">
        <v>43496.53733796296</v>
      </c>
      <c r="B44" s="1">
        <v>43496.544108796297</v>
      </c>
      <c r="C44">
        <v>0</v>
      </c>
      <c r="D44">
        <v>100</v>
      </c>
      <c r="E44">
        <v>584</v>
      </c>
      <c r="F44">
        <v>1</v>
      </c>
      <c r="G44" s="1">
        <v>43496.544120370374</v>
      </c>
      <c r="H44" t="s">
        <v>98</v>
      </c>
      <c r="I44" t="s">
        <v>55</v>
      </c>
      <c r="J44" t="s">
        <v>54</v>
      </c>
      <c r="K44">
        <v>1</v>
      </c>
      <c r="M44">
        <v>18</v>
      </c>
      <c r="N44">
        <v>3</v>
      </c>
      <c r="O44">
        <v>4</v>
      </c>
      <c r="P44">
        <v>4</v>
      </c>
      <c r="Q44">
        <v>4</v>
      </c>
      <c r="R44">
        <v>4</v>
      </c>
      <c r="S44">
        <v>4</v>
      </c>
      <c r="T44">
        <v>3</v>
      </c>
      <c r="U44">
        <v>4</v>
      </c>
      <c r="V44">
        <v>2</v>
      </c>
      <c r="W44">
        <v>2</v>
      </c>
      <c r="X44">
        <v>3</v>
      </c>
      <c r="Y44">
        <v>4</v>
      </c>
      <c r="Z44">
        <v>1</v>
      </c>
      <c r="AA44">
        <v>3</v>
      </c>
      <c r="AB44">
        <v>1</v>
      </c>
      <c r="AC44">
        <v>1</v>
      </c>
      <c r="AD44">
        <v>2</v>
      </c>
      <c r="AE44">
        <v>2</v>
      </c>
      <c r="AF44">
        <v>3</v>
      </c>
      <c r="AG44">
        <v>4</v>
      </c>
      <c r="AH44">
        <v>3</v>
      </c>
      <c r="AI44">
        <v>3</v>
      </c>
      <c r="AJ44">
        <v>2</v>
      </c>
      <c r="AK44">
        <v>4</v>
      </c>
      <c r="AL44">
        <v>2</v>
      </c>
      <c r="AM44">
        <v>2</v>
      </c>
      <c r="AN44">
        <v>3</v>
      </c>
      <c r="AO44">
        <v>4</v>
      </c>
      <c r="AP44">
        <v>2</v>
      </c>
      <c r="AQ44">
        <v>4</v>
      </c>
      <c r="AR44">
        <v>4</v>
      </c>
      <c r="AS44">
        <v>2</v>
      </c>
      <c r="AT44">
        <v>5</v>
      </c>
      <c r="AU44">
        <v>5</v>
      </c>
      <c r="AV44">
        <v>2</v>
      </c>
      <c r="AW44">
        <v>3</v>
      </c>
      <c r="AX44">
        <v>170</v>
      </c>
      <c r="AY44">
        <v>0</v>
      </c>
      <c r="AZ44">
        <v>0</v>
      </c>
      <c r="BA44">
        <f>AX44</f>
        <v>170</v>
      </c>
      <c r="BC44">
        <v>0</v>
      </c>
      <c r="BD44">
        <v>54</v>
      </c>
      <c r="BE44">
        <f>BD44</f>
        <v>54</v>
      </c>
    </row>
    <row r="45" spans="1:58">
      <c r="A45" s="1">
        <v>43496.610972222225</v>
      </c>
      <c r="B45" s="1">
        <v>43496.630162037036</v>
      </c>
      <c r="C45">
        <v>0</v>
      </c>
      <c r="D45">
        <v>100</v>
      </c>
      <c r="E45">
        <v>1658</v>
      </c>
      <c r="F45">
        <v>1</v>
      </c>
      <c r="G45" s="1">
        <v>43496.630173611113</v>
      </c>
      <c r="H45" t="s">
        <v>99</v>
      </c>
      <c r="I45" t="s">
        <v>55</v>
      </c>
      <c r="J45" t="s">
        <v>54</v>
      </c>
      <c r="K45">
        <v>1</v>
      </c>
      <c r="M45">
        <v>19</v>
      </c>
      <c r="N45">
        <v>5</v>
      </c>
      <c r="O45">
        <v>3</v>
      </c>
      <c r="P45">
        <v>2</v>
      </c>
      <c r="Q45">
        <v>3</v>
      </c>
      <c r="R45">
        <v>1</v>
      </c>
      <c r="S45">
        <v>1</v>
      </c>
      <c r="T45">
        <v>2</v>
      </c>
      <c r="U45">
        <v>4</v>
      </c>
      <c r="V45">
        <v>4</v>
      </c>
      <c r="W45">
        <v>2</v>
      </c>
      <c r="X45">
        <v>5</v>
      </c>
      <c r="Y45">
        <v>2</v>
      </c>
      <c r="Z45">
        <v>1</v>
      </c>
      <c r="AA45">
        <v>2</v>
      </c>
      <c r="AB45">
        <v>1</v>
      </c>
      <c r="AC45">
        <v>4</v>
      </c>
      <c r="AD45">
        <v>3</v>
      </c>
      <c r="AE45">
        <v>2</v>
      </c>
      <c r="AF45">
        <v>5</v>
      </c>
      <c r="AG45">
        <v>2</v>
      </c>
      <c r="AH45">
        <v>4</v>
      </c>
      <c r="AI45">
        <v>1</v>
      </c>
      <c r="AJ45">
        <v>3</v>
      </c>
      <c r="AK45">
        <v>1</v>
      </c>
      <c r="AL45">
        <v>1</v>
      </c>
      <c r="AM45">
        <v>1</v>
      </c>
      <c r="AN45">
        <v>3</v>
      </c>
      <c r="AO45">
        <v>5</v>
      </c>
      <c r="AP45">
        <v>5</v>
      </c>
      <c r="AQ45">
        <v>4</v>
      </c>
      <c r="AR45">
        <v>4</v>
      </c>
      <c r="AS45">
        <v>5</v>
      </c>
      <c r="AT45">
        <v>4</v>
      </c>
      <c r="AU45">
        <v>5</v>
      </c>
      <c r="AV45">
        <v>4</v>
      </c>
      <c r="AW45">
        <v>4</v>
      </c>
      <c r="AX45">
        <v>0</v>
      </c>
      <c r="AY45">
        <v>0</v>
      </c>
      <c r="AZ45">
        <v>5</v>
      </c>
      <c r="BA45">
        <f>(5*30.48)+(0*2.54)</f>
        <v>152.4</v>
      </c>
      <c r="BC45">
        <v>12</v>
      </c>
      <c r="BD45">
        <v>0</v>
      </c>
      <c r="BE45">
        <f t="shared" si="6"/>
        <v>76.203518160000002</v>
      </c>
    </row>
    <row r="46" spans="1:58">
      <c r="A46" s="1">
        <v>43496.629710648151</v>
      </c>
      <c r="B46" s="1">
        <v>43496.634108796294</v>
      </c>
      <c r="C46">
        <v>0</v>
      </c>
      <c r="D46">
        <v>100</v>
      </c>
      <c r="E46">
        <v>379</v>
      </c>
      <c r="F46">
        <v>1</v>
      </c>
      <c r="G46" s="1">
        <v>43496.634108796294</v>
      </c>
      <c r="H46" t="s">
        <v>100</v>
      </c>
      <c r="I46" t="s">
        <v>55</v>
      </c>
      <c r="J46" t="s">
        <v>54</v>
      </c>
      <c r="K46">
        <v>1</v>
      </c>
      <c r="M46">
        <v>18</v>
      </c>
      <c r="N46">
        <v>3</v>
      </c>
      <c r="O46">
        <v>4</v>
      </c>
      <c r="P46">
        <v>4</v>
      </c>
      <c r="Q46">
        <v>4</v>
      </c>
      <c r="R46">
        <v>3</v>
      </c>
      <c r="S46">
        <v>3</v>
      </c>
      <c r="T46">
        <v>3</v>
      </c>
      <c r="U46">
        <v>5</v>
      </c>
      <c r="V46">
        <v>5</v>
      </c>
      <c r="W46">
        <v>1</v>
      </c>
      <c r="X46">
        <v>2</v>
      </c>
      <c r="Y46">
        <v>4</v>
      </c>
      <c r="Z46">
        <v>3</v>
      </c>
      <c r="AA46">
        <v>2</v>
      </c>
      <c r="AB46">
        <v>3</v>
      </c>
      <c r="AC46">
        <v>2</v>
      </c>
      <c r="AD46">
        <v>3</v>
      </c>
      <c r="AE46">
        <v>3</v>
      </c>
      <c r="AF46">
        <v>2</v>
      </c>
      <c r="AG46">
        <v>3</v>
      </c>
      <c r="AH46">
        <v>4</v>
      </c>
      <c r="AI46">
        <v>2</v>
      </c>
      <c r="AJ46">
        <v>1</v>
      </c>
      <c r="AK46">
        <v>2</v>
      </c>
      <c r="AL46">
        <v>2</v>
      </c>
      <c r="AM46">
        <v>2</v>
      </c>
      <c r="AN46">
        <v>3</v>
      </c>
      <c r="AO46">
        <v>4</v>
      </c>
      <c r="AP46">
        <v>4</v>
      </c>
      <c r="AQ46">
        <v>4</v>
      </c>
      <c r="AR46">
        <v>5</v>
      </c>
      <c r="AS46">
        <v>3</v>
      </c>
      <c r="AT46">
        <v>4</v>
      </c>
      <c r="AU46">
        <v>3</v>
      </c>
      <c r="AV46">
        <v>2</v>
      </c>
      <c r="AW46">
        <v>4</v>
      </c>
      <c r="AX46">
        <v>0</v>
      </c>
      <c r="AY46">
        <v>10</v>
      </c>
      <c r="AZ46">
        <v>5</v>
      </c>
      <c r="BA46">
        <f>(5*30.48)+(10*2.54)</f>
        <v>177.8</v>
      </c>
      <c r="BC46">
        <v>15</v>
      </c>
      <c r="BD46">
        <v>0</v>
      </c>
      <c r="BE46">
        <f t="shared" si="6"/>
        <v>95.254397700000013</v>
      </c>
    </row>
    <row r="47" spans="1:58">
      <c r="A47" s="1">
        <v>43497.366805555554</v>
      </c>
      <c r="B47" s="1">
        <v>43497.372152777774</v>
      </c>
      <c r="C47">
        <v>0</v>
      </c>
      <c r="D47">
        <v>100</v>
      </c>
      <c r="E47">
        <v>461</v>
      </c>
      <c r="F47">
        <v>1</v>
      </c>
      <c r="G47" s="1">
        <v>43497.372164351851</v>
      </c>
      <c r="H47" t="s">
        <v>101</v>
      </c>
      <c r="I47" t="s">
        <v>55</v>
      </c>
      <c r="J47" t="s">
        <v>54</v>
      </c>
      <c r="K47">
        <v>1</v>
      </c>
      <c r="M47">
        <v>20</v>
      </c>
      <c r="N47">
        <v>4</v>
      </c>
      <c r="O47">
        <v>4</v>
      </c>
      <c r="P47">
        <v>3</v>
      </c>
      <c r="Q47">
        <v>4</v>
      </c>
      <c r="R47">
        <v>3</v>
      </c>
      <c r="S47">
        <v>3</v>
      </c>
      <c r="T47">
        <v>2</v>
      </c>
      <c r="U47">
        <v>4</v>
      </c>
      <c r="V47">
        <v>5</v>
      </c>
      <c r="W47">
        <v>2</v>
      </c>
      <c r="X47">
        <v>4</v>
      </c>
      <c r="Y47">
        <v>3</v>
      </c>
      <c r="Z47">
        <v>3</v>
      </c>
      <c r="AA47">
        <v>2</v>
      </c>
      <c r="AB47">
        <v>3</v>
      </c>
      <c r="AC47">
        <v>5</v>
      </c>
      <c r="AD47">
        <v>3</v>
      </c>
      <c r="AE47">
        <v>4</v>
      </c>
      <c r="AF47">
        <v>2</v>
      </c>
      <c r="AG47">
        <v>2</v>
      </c>
      <c r="AH47">
        <v>3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4</v>
      </c>
      <c r="AO47">
        <v>3</v>
      </c>
      <c r="AP47">
        <v>2</v>
      </c>
      <c r="AQ47">
        <v>4</v>
      </c>
      <c r="AR47">
        <v>3</v>
      </c>
      <c r="AS47">
        <v>3</v>
      </c>
      <c r="AT47">
        <v>4</v>
      </c>
      <c r="AU47">
        <v>4</v>
      </c>
      <c r="AV47">
        <v>4</v>
      </c>
      <c r="AW47">
        <v>3</v>
      </c>
      <c r="AX47">
        <v>0</v>
      </c>
      <c r="AZ47">
        <v>5.2</v>
      </c>
      <c r="BA47">
        <f>(5*30.48)+(2*2.54)</f>
        <v>157.48000000000002</v>
      </c>
      <c r="BC47">
        <v>10.199999999999999</v>
      </c>
      <c r="BD47">
        <v>0</v>
      </c>
      <c r="BE47">
        <f t="shared" si="6"/>
        <v>64.772990436000001</v>
      </c>
    </row>
    <row r="48" spans="1:58">
      <c r="A48" s="1">
        <v>43498.267071759263</v>
      </c>
      <c r="B48" s="1">
        <v>43498.281863425924</v>
      </c>
      <c r="C48">
        <v>0</v>
      </c>
      <c r="D48">
        <v>100</v>
      </c>
      <c r="E48">
        <v>1278</v>
      </c>
      <c r="F48">
        <v>1</v>
      </c>
      <c r="G48" s="1">
        <v>43498.281886574077</v>
      </c>
      <c r="H48" t="s">
        <v>102</v>
      </c>
      <c r="I48" t="s">
        <v>55</v>
      </c>
      <c r="J48" t="s">
        <v>54</v>
      </c>
      <c r="K48">
        <v>1</v>
      </c>
      <c r="M48">
        <v>20</v>
      </c>
      <c r="N48">
        <v>5</v>
      </c>
      <c r="O48">
        <v>5</v>
      </c>
      <c r="P48">
        <v>4</v>
      </c>
      <c r="Q48">
        <v>4</v>
      </c>
      <c r="R48">
        <v>3</v>
      </c>
      <c r="S48">
        <v>1</v>
      </c>
      <c r="T48">
        <v>2</v>
      </c>
      <c r="U48">
        <v>5</v>
      </c>
      <c r="V48">
        <v>2</v>
      </c>
      <c r="W48">
        <v>1</v>
      </c>
      <c r="X48">
        <v>2</v>
      </c>
      <c r="Y48">
        <v>1</v>
      </c>
      <c r="Z48">
        <v>1</v>
      </c>
      <c r="AA48">
        <v>4</v>
      </c>
      <c r="AB48">
        <v>1</v>
      </c>
      <c r="AC48">
        <v>3</v>
      </c>
      <c r="AD48">
        <v>4</v>
      </c>
      <c r="AE48">
        <v>1</v>
      </c>
      <c r="AF48">
        <v>2</v>
      </c>
      <c r="AG48">
        <v>1</v>
      </c>
      <c r="AH48">
        <v>4</v>
      </c>
      <c r="AI48">
        <v>2</v>
      </c>
      <c r="AJ48">
        <v>2</v>
      </c>
      <c r="AK48">
        <v>2</v>
      </c>
      <c r="AL48">
        <v>1</v>
      </c>
      <c r="AM48">
        <v>3</v>
      </c>
      <c r="AN48">
        <v>4</v>
      </c>
      <c r="AO48">
        <v>3</v>
      </c>
      <c r="AP48">
        <v>1</v>
      </c>
      <c r="AQ48">
        <v>4</v>
      </c>
      <c r="AR48">
        <v>2</v>
      </c>
      <c r="AS48">
        <v>3</v>
      </c>
      <c r="AT48">
        <v>1</v>
      </c>
      <c r="AU48">
        <v>5</v>
      </c>
      <c r="AV48">
        <v>3</v>
      </c>
      <c r="AW48">
        <v>4</v>
      </c>
      <c r="AX48">
        <v>58</v>
      </c>
      <c r="AY48">
        <v>0</v>
      </c>
      <c r="AZ48">
        <v>0</v>
      </c>
      <c r="BA48">
        <f>(0*30.48)+(58*2.54)</f>
        <v>147.32</v>
      </c>
      <c r="BC48">
        <v>8</v>
      </c>
      <c r="BD48">
        <v>0</v>
      </c>
      <c r="BE48">
        <f t="shared" si="6"/>
        <v>50.802345440000003</v>
      </c>
    </row>
    <row r="49" spans="1:58">
      <c r="A49" s="1">
        <v>43498.304270833331</v>
      </c>
      <c r="B49" s="1">
        <v>43498.310787037037</v>
      </c>
      <c r="C49">
        <v>0</v>
      </c>
      <c r="D49">
        <v>100</v>
      </c>
      <c r="E49">
        <v>562</v>
      </c>
      <c r="F49">
        <v>1</v>
      </c>
      <c r="G49" s="1">
        <v>43498.310798611114</v>
      </c>
      <c r="H49" t="s">
        <v>103</v>
      </c>
      <c r="I49" t="s">
        <v>55</v>
      </c>
      <c r="J49" t="s">
        <v>54</v>
      </c>
      <c r="K49">
        <v>1</v>
      </c>
      <c r="M49">
        <v>19</v>
      </c>
      <c r="N49">
        <v>4</v>
      </c>
      <c r="O49">
        <v>3</v>
      </c>
      <c r="P49">
        <v>3</v>
      </c>
      <c r="Q49">
        <v>3</v>
      </c>
      <c r="R49">
        <v>2</v>
      </c>
      <c r="S49">
        <v>3</v>
      </c>
      <c r="T49">
        <v>3</v>
      </c>
      <c r="U49">
        <v>3</v>
      </c>
      <c r="V49">
        <v>2</v>
      </c>
      <c r="W49">
        <v>3</v>
      </c>
      <c r="X49">
        <v>4</v>
      </c>
      <c r="Y49">
        <v>2</v>
      </c>
      <c r="Z49">
        <v>1</v>
      </c>
      <c r="AA49">
        <v>3</v>
      </c>
      <c r="AB49">
        <v>1</v>
      </c>
      <c r="AC49">
        <v>4</v>
      </c>
      <c r="AD49">
        <v>3</v>
      </c>
      <c r="AE49">
        <v>2</v>
      </c>
      <c r="AF49">
        <v>1</v>
      </c>
      <c r="AG49">
        <v>3</v>
      </c>
      <c r="AH49">
        <v>3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4</v>
      </c>
      <c r="AO49">
        <v>3</v>
      </c>
      <c r="AP49">
        <v>3</v>
      </c>
      <c r="AQ49">
        <v>5</v>
      </c>
      <c r="AR49">
        <v>2</v>
      </c>
      <c r="AS49">
        <v>4</v>
      </c>
      <c r="AT49">
        <v>4</v>
      </c>
      <c r="AU49">
        <v>5</v>
      </c>
      <c r="AV49">
        <v>4</v>
      </c>
      <c r="AW49">
        <v>4</v>
      </c>
      <c r="AX49">
        <v>0</v>
      </c>
      <c r="AY49">
        <v>7</v>
      </c>
      <c r="AZ49">
        <v>5</v>
      </c>
      <c r="BA49">
        <f>(5*30.48)+(7*2.54)</f>
        <v>170.18</v>
      </c>
      <c r="BC49">
        <v>9.5</v>
      </c>
      <c r="BD49">
        <v>0</v>
      </c>
      <c r="BE49">
        <f t="shared" si="6"/>
        <v>60.327785210000002</v>
      </c>
    </row>
    <row r="50" spans="1:58">
      <c r="A50" s="1">
        <v>43498.458807870367</v>
      </c>
      <c r="B50" s="1">
        <v>43498.462372685186</v>
      </c>
      <c r="C50">
        <v>0</v>
      </c>
      <c r="D50">
        <v>100</v>
      </c>
      <c r="E50">
        <v>308</v>
      </c>
      <c r="F50">
        <v>1</v>
      </c>
      <c r="G50" s="1">
        <v>43498.462384259263</v>
      </c>
      <c r="H50" t="s">
        <v>104</v>
      </c>
      <c r="I50" t="s">
        <v>55</v>
      </c>
      <c r="J50" t="s">
        <v>54</v>
      </c>
      <c r="K50">
        <v>1</v>
      </c>
      <c r="M50">
        <v>21</v>
      </c>
      <c r="N50">
        <v>5</v>
      </c>
      <c r="O50">
        <v>2</v>
      </c>
      <c r="P50">
        <v>1</v>
      </c>
      <c r="Q50">
        <v>3</v>
      </c>
      <c r="R50">
        <v>1</v>
      </c>
      <c r="S50">
        <v>2</v>
      </c>
      <c r="T50">
        <v>1</v>
      </c>
      <c r="U50">
        <v>3</v>
      </c>
      <c r="V50">
        <v>1</v>
      </c>
      <c r="W50">
        <v>4</v>
      </c>
      <c r="X50">
        <v>5</v>
      </c>
      <c r="Y50">
        <v>1</v>
      </c>
      <c r="Z50">
        <v>1</v>
      </c>
      <c r="AA50">
        <v>5</v>
      </c>
      <c r="AB50">
        <v>1</v>
      </c>
      <c r="AC50">
        <v>5</v>
      </c>
      <c r="AD50">
        <v>2</v>
      </c>
      <c r="AE50">
        <v>2</v>
      </c>
      <c r="AF50">
        <v>1</v>
      </c>
      <c r="AG50">
        <v>4</v>
      </c>
      <c r="AH50">
        <v>5</v>
      </c>
      <c r="AI50">
        <v>3</v>
      </c>
      <c r="AJ50">
        <v>1</v>
      </c>
      <c r="AK50">
        <v>5</v>
      </c>
      <c r="AL50">
        <v>2</v>
      </c>
      <c r="AM50">
        <v>1</v>
      </c>
      <c r="AN50">
        <v>3</v>
      </c>
      <c r="AO50">
        <v>5</v>
      </c>
      <c r="AP50">
        <v>5</v>
      </c>
      <c r="AQ50">
        <v>4</v>
      </c>
      <c r="AR50">
        <v>4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0</v>
      </c>
      <c r="AY50">
        <v>5</v>
      </c>
      <c r="AZ50">
        <v>5</v>
      </c>
      <c r="BA50">
        <f t="shared" ref="BA50" si="7">(5*30.48)+(5*2.54)</f>
        <v>165.1</v>
      </c>
      <c r="BC50">
        <v>9</v>
      </c>
      <c r="BD50">
        <v>0</v>
      </c>
      <c r="BE50">
        <f t="shared" si="6"/>
        <v>57.152638620000005</v>
      </c>
    </row>
    <row r="51" spans="1:58">
      <c r="A51" s="1">
        <v>43499.387650462966</v>
      </c>
      <c r="B51" s="1">
        <v>43499.399513888886</v>
      </c>
      <c r="C51">
        <v>0</v>
      </c>
      <c r="D51">
        <v>100</v>
      </c>
      <c r="E51">
        <v>1024</v>
      </c>
      <c r="F51">
        <v>1</v>
      </c>
      <c r="G51" s="1">
        <v>43499.399525462963</v>
      </c>
      <c r="H51" t="s">
        <v>105</v>
      </c>
      <c r="I51" t="s">
        <v>55</v>
      </c>
      <c r="J51" t="s">
        <v>54</v>
      </c>
      <c r="K51">
        <v>1</v>
      </c>
      <c r="M51">
        <v>18</v>
      </c>
      <c r="N51">
        <v>3</v>
      </c>
      <c r="O51">
        <v>4</v>
      </c>
      <c r="P51">
        <v>4</v>
      </c>
      <c r="Q51">
        <v>4</v>
      </c>
      <c r="R51">
        <v>4</v>
      </c>
      <c r="S51">
        <v>3</v>
      </c>
      <c r="T51">
        <v>4</v>
      </c>
      <c r="U51">
        <v>5</v>
      </c>
      <c r="V51">
        <v>5</v>
      </c>
      <c r="W51">
        <v>1</v>
      </c>
      <c r="X51">
        <v>2</v>
      </c>
      <c r="Y51">
        <v>1</v>
      </c>
      <c r="Z51">
        <v>1</v>
      </c>
      <c r="AA51">
        <v>1</v>
      </c>
      <c r="AB51">
        <v>1</v>
      </c>
      <c r="AC51">
        <v>1</v>
      </c>
      <c r="AD51">
        <v>3</v>
      </c>
      <c r="AE51">
        <v>2</v>
      </c>
      <c r="AF51">
        <v>2</v>
      </c>
      <c r="AG51">
        <v>2</v>
      </c>
      <c r="AH51">
        <v>4</v>
      </c>
      <c r="AI51">
        <v>3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3</v>
      </c>
      <c r="AP51">
        <v>1</v>
      </c>
      <c r="AQ51">
        <v>2</v>
      </c>
      <c r="AR51">
        <v>3</v>
      </c>
      <c r="AS51">
        <v>2</v>
      </c>
      <c r="AT51">
        <v>2</v>
      </c>
      <c r="AU51">
        <v>2</v>
      </c>
      <c r="AV51">
        <v>3</v>
      </c>
      <c r="AW51">
        <v>2</v>
      </c>
      <c r="AX51">
        <v>0</v>
      </c>
      <c r="AY51">
        <v>2</v>
      </c>
      <c r="AZ51">
        <v>5</v>
      </c>
      <c r="BA51">
        <f>(5*30.48)+(2*2.54)</f>
        <v>157.48000000000002</v>
      </c>
      <c r="BC51">
        <v>8.5</v>
      </c>
      <c r="BD51">
        <v>0</v>
      </c>
      <c r="BE51">
        <f t="shared" si="6"/>
        <v>53.977492030000001</v>
      </c>
    </row>
    <row r="52" spans="1:58">
      <c r="A52" s="1">
        <v>43500.165023148147</v>
      </c>
      <c r="B52" s="1">
        <v>43500.168055555558</v>
      </c>
      <c r="C52">
        <v>0</v>
      </c>
      <c r="D52">
        <v>100</v>
      </c>
      <c r="E52">
        <v>261</v>
      </c>
      <c r="F52">
        <v>1</v>
      </c>
      <c r="G52" s="1">
        <v>43500.168067129627</v>
      </c>
      <c r="H52" t="s">
        <v>106</v>
      </c>
      <c r="I52" t="s">
        <v>55</v>
      </c>
      <c r="J52" t="s">
        <v>54</v>
      </c>
      <c r="K52">
        <v>1</v>
      </c>
      <c r="M52">
        <v>19</v>
      </c>
      <c r="N52">
        <v>4</v>
      </c>
      <c r="O52">
        <v>5</v>
      </c>
      <c r="P52">
        <v>5</v>
      </c>
      <c r="Q52">
        <v>4</v>
      </c>
      <c r="R52">
        <v>5</v>
      </c>
      <c r="S52">
        <v>4</v>
      </c>
      <c r="T52">
        <v>5</v>
      </c>
      <c r="U52">
        <v>5</v>
      </c>
      <c r="V52">
        <v>5</v>
      </c>
      <c r="W52">
        <v>1</v>
      </c>
      <c r="X52">
        <v>3</v>
      </c>
      <c r="Y52">
        <v>2</v>
      </c>
      <c r="Z52">
        <v>1</v>
      </c>
      <c r="AA52">
        <v>1</v>
      </c>
      <c r="AB52">
        <v>1</v>
      </c>
      <c r="AC52">
        <v>3</v>
      </c>
      <c r="AD52">
        <v>2</v>
      </c>
      <c r="AE52">
        <v>2</v>
      </c>
      <c r="AF52">
        <v>1</v>
      </c>
      <c r="AG52">
        <v>1</v>
      </c>
      <c r="AH52">
        <v>4</v>
      </c>
      <c r="AI52">
        <v>2</v>
      </c>
      <c r="AJ52">
        <v>2</v>
      </c>
      <c r="AK52">
        <v>1</v>
      </c>
      <c r="AL52">
        <v>1</v>
      </c>
      <c r="AM52">
        <v>1</v>
      </c>
      <c r="AN52">
        <v>4</v>
      </c>
      <c r="AO52">
        <v>2</v>
      </c>
      <c r="AP52">
        <v>1</v>
      </c>
      <c r="AQ52">
        <v>1</v>
      </c>
      <c r="AR52">
        <v>1</v>
      </c>
      <c r="AS52">
        <v>2</v>
      </c>
      <c r="AT52">
        <v>1</v>
      </c>
      <c r="AU52">
        <v>2</v>
      </c>
      <c r="AV52">
        <v>2</v>
      </c>
      <c r="AW52">
        <v>2</v>
      </c>
      <c r="AX52">
        <v>0</v>
      </c>
      <c r="AY52">
        <v>3</v>
      </c>
      <c r="AZ52">
        <v>5</v>
      </c>
      <c r="BA52">
        <f>(5*30.48)+(3*2.54)</f>
        <v>160.02000000000001</v>
      </c>
      <c r="BC52">
        <v>9.5</v>
      </c>
      <c r="BD52">
        <v>0</v>
      </c>
      <c r="BE52">
        <f t="shared" si="6"/>
        <v>60.327785210000002</v>
      </c>
    </row>
    <row r="53" spans="1:58">
      <c r="A53" s="1">
        <v>43500.467453703706</v>
      </c>
      <c r="B53" s="1">
        <v>43500.47179398148</v>
      </c>
      <c r="C53">
        <v>0</v>
      </c>
      <c r="D53">
        <v>100</v>
      </c>
      <c r="E53">
        <v>374</v>
      </c>
      <c r="F53">
        <v>1</v>
      </c>
      <c r="G53" s="1">
        <v>43500.47179398148</v>
      </c>
      <c r="H53" t="s">
        <v>107</v>
      </c>
      <c r="I53" t="s">
        <v>55</v>
      </c>
      <c r="J53" t="s">
        <v>54</v>
      </c>
      <c r="K53">
        <v>1</v>
      </c>
      <c r="M53">
        <v>18</v>
      </c>
      <c r="N53">
        <v>5</v>
      </c>
      <c r="O53">
        <v>1</v>
      </c>
      <c r="P53">
        <v>1</v>
      </c>
      <c r="Q53">
        <v>2</v>
      </c>
      <c r="R53">
        <v>2</v>
      </c>
      <c r="S53">
        <v>1</v>
      </c>
      <c r="T53">
        <v>1</v>
      </c>
      <c r="U53">
        <v>3</v>
      </c>
      <c r="V53">
        <v>1</v>
      </c>
      <c r="W53">
        <v>3</v>
      </c>
      <c r="X53">
        <v>1</v>
      </c>
      <c r="Y53">
        <v>1</v>
      </c>
      <c r="Z53">
        <v>1</v>
      </c>
      <c r="AA53">
        <v>5</v>
      </c>
      <c r="AB53">
        <v>1</v>
      </c>
      <c r="AC53">
        <v>1</v>
      </c>
      <c r="AD53">
        <v>2</v>
      </c>
      <c r="AE53">
        <v>2</v>
      </c>
      <c r="AF53">
        <v>4</v>
      </c>
      <c r="AG53">
        <v>2</v>
      </c>
      <c r="AH53">
        <v>5</v>
      </c>
      <c r="AI53">
        <v>4</v>
      </c>
      <c r="AJ53">
        <v>3</v>
      </c>
      <c r="AK53">
        <v>4</v>
      </c>
      <c r="AL53">
        <v>2</v>
      </c>
      <c r="AM53">
        <v>2</v>
      </c>
      <c r="AN53">
        <v>4</v>
      </c>
      <c r="AO53">
        <v>5</v>
      </c>
      <c r="AP53">
        <v>3</v>
      </c>
      <c r="AQ53">
        <v>5</v>
      </c>
      <c r="AR53">
        <v>4</v>
      </c>
      <c r="AS53">
        <v>5</v>
      </c>
      <c r="AT53">
        <v>5</v>
      </c>
      <c r="AU53">
        <v>5</v>
      </c>
      <c r="AV53">
        <v>5</v>
      </c>
      <c r="AW53">
        <v>5</v>
      </c>
      <c r="AX53">
        <v>0</v>
      </c>
      <c r="AY53">
        <v>0</v>
      </c>
      <c r="AZ53">
        <v>5.8</v>
      </c>
      <c r="BA53">
        <f>(5*30.48)+(8*2.54)</f>
        <v>172.72</v>
      </c>
      <c r="BC53">
        <v>0</v>
      </c>
      <c r="BD53">
        <v>0</v>
      </c>
      <c r="BF53">
        <v>1</v>
      </c>
    </row>
    <row r="54" spans="1:58">
      <c r="A54" s="1">
        <v>43500.472314814811</v>
      </c>
      <c r="B54" s="1">
        <v>43500.474120370367</v>
      </c>
      <c r="C54">
        <v>0</v>
      </c>
      <c r="D54">
        <v>100</v>
      </c>
      <c r="E54">
        <v>155</v>
      </c>
      <c r="F54">
        <v>1</v>
      </c>
      <c r="G54" s="1">
        <v>43500.474120370367</v>
      </c>
      <c r="H54" t="s">
        <v>108</v>
      </c>
      <c r="I54" t="s">
        <v>55</v>
      </c>
      <c r="J54" t="s">
        <v>54</v>
      </c>
      <c r="K54">
        <v>1</v>
      </c>
      <c r="M54">
        <v>18</v>
      </c>
      <c r="N54">
        <v>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3</v>
      </c>
      <c r="X54">
        <v>1</v>
      </c>
      <c r="Y54">
        <v>1</v>
      </c>
      <c r="Z54">
        <v>1</v>
      </c>
      <c r="AA54">
        <v>4</v>
      </c>
      <c r="AB54">
        <v>1</v>
      </c>
      <c r="AC54">
        <v>1</v>
      </c>
      <c r="AD54">
        <v>1</v>
      </c>
      <c r="AE54">
        <v>3</v>
      </c>
      <c r="AF54">
        <v>2</v>
      </c>
      <c r="AG54">
        <v>1</v>
      </c>
      <c r="AH54">
        <v>3</v>
      </c>
      <c r="AI54">
        <v>3</v>
      </c>
      <c r="AJ54">
        <v>2</v>
      </c>
      <c r="AK54">
        <v>1</v>
      </c>
      <c r="AL54">
        <v>1</v>
      </c>
      <c r="AM54">
        <v>5</v>
      </c>
      <c r="AN54">
        <v>1</v>
      </c>
      <c r="AO54">
        <v>5</v>
      </c>
      <c r="AP54">
        <v>3</v>
      </c>
      <c r="AQ54">
        <v>5</v>
      </c>
      <c r="AR54">
        <v>5</v>
      </c>
      <c r="AS54">
        <v>5</v>
      </c>
      <c r="AT54">
        <v>5</v>
      </c>
      <c r="AU54">
        <v>5</v>
      </c>
      <c r="AV54">
        <v>5</v>
      </c>
      <c r="AW54">
        <v>5</v>
      </c>
      <c r="AX54">
        <v>0</v>
      </c>
      <c r="AY54">
        <v>0</v>
      </c>
      <c r="AZ54">
        <v>5.8</v>
      </c>
      <c r="BA54">
        <f>(5*30.48)+(8*2.54)</f>
        <v>172.72</v>
      </c>
      <c r="BC54">
        <v>0</v>
      </c>
      <c r="BD54">
        <v>0</v>
      </c>
      <c r="BF54">
        <v>1</v>
      </c>
    </row>
    <row r="55" spans="1:58">
      <c r="A55" s="1">
        <v>43501.338993055557</v>
      </c>
      <c r="B55" s="1">
        <v>43501.343912037039</v>
      </c>
      <c r="C55">
        <v>0</v>
      </c>
      <c r="D55">
        <v>100</v>
      </c>
      <c r="E55">
        <v>425</v>
      </c>
      <c r="F55">
        <v>1</v>
      </c>
      <c r="G55" s="1">
        <v>43501.343935185185</v>
      </c>
      <c r="H55" t="s">
        <v>109</v>
      </c>
      <c r="I55" t="s">
        <v>55</v>
      </c>
      <c r="J55" t="s">
        <v>54</v>
      </c>
      <c r="K55">
        <v>1</v>
      </c>
      <c r="M55">
        <v>20</v>
      </c>
      <c r="N55">
        <v>4</v>
      </c>
      <c r="O55">
        <v>3</v>
      </c>
      <c r="P55">
        <v>3</v>
      </c>
      <c r="Q55">
        <v>3</v>
      </c>
      <c r="R55">
        <v>3</v>
      </c>
      <c r="S55">
        <v>3</v>
      </c>
      <c r="T55">
        <v>2</v>
      </c>
      <c r="U55">
        <v>3</v>
      </c>
      <c r="V55">
        <v>5</v>
      </c>
      <c r="W55">
        <v>3</v>
      </c>
      <c r="X55">
        <v>2</v>
      </c>
      <c r="Y55">
        <v>5</v>
      </c>
      <c r="Z55">
        <v>2</v>
      </c>
      <c r="AA55">
        <v>1</v>
      </c>
      <c r="AB55">
        <v>2</v>
      </c>
      <c r="AC55">
        <v>2</v>
      </c>
      <c r="AD55">
        <v>2</v>
      </c>
      <c r="AE55">
        <v>2</v>
      </c>
      <c r="AF55">
        <v>1</v>
      </c>
      <c r="AG55">
        <v>3</v>
      </c>
      <c r="AH55">
        <v>4</v>
      </c>
      <c r="AI55">
        <v>2</v>
      </c>
      <c r="AJ55">
        <v>1</v>
      </c>
      <c r="AK55">
        <v>1</v>
      </c>
      <c r="AL55">
        <v>2</v>
      </c>
      <c r="AM55">
        <v>3</v>
      </c>
      <c r="AN55">
        <v>5</v>
      </c>
      <c r="AO55">
        <v>3</v>
      </c>
      <c r="AP55">
        <v>3</v>
      </c>
      <c r="AQ55">
        <v>4</v>
      </c>
      <c r="AR55">
        <v>5</v>
      </c>
      <c r="AS55">
        <v>2</v>
      </c>
      <c r="AT55">
        <v>2</v>
      </c>
      <c r="AU55">
        <v>1</v>
      </c>
      <c r="AV55">
        <v>4</v>
      </c>
      <c r="AW55">
        <v>1</v>
      </c>
      <c r="AX55">
        <v>0</v>
      </c>
      <c r="AY55">
        <v>11</v>
      </c>
      <c r="AZ55">
        <v>5</v>
      </c>
      <c r="BA55">
        <f>(5*30.48)+(11*2.54)</f>
        <v>180.34</v>
      </c>
      <c r="BC55">
        <v>0</v>
      </c>
      <c r="BD55">
        <v>60.9</v>
      </c>
      <c r="BE55">
        <f>BD55</f>
        <v>60.9</v>
      </c>
    </row>
    <row r="56" spans="1:58">
      <c r="A56" s="1">
        <v>43501.560590277775</v>
      </c>
      <c r="B56" s="1">
        <v>43501.563634259262</v>
      </c>
      <c r="C56">
        <v>0</v>
      </c>
      <c r="D56">
        <v>100</v>
      </c>
      <c r="E56">
        <v>262</v>
      </c>
      <c r="F56">
        <v>1</v>
      </c>
      <c r="G56" s="1">
        <v>43501.563645833332</v>
      </c>
      <c r="H56" t="s">
        <v>110</v>
      </c>
      <c r="I56" t="s">
        <v>55</v>
      </c>
      <c r="J56" t="s">
        <v>54</v>
      </c>
      <c r="K56">
        <v>1</v>
      </c>
      <c r="M56">
        <v>20</v>
      </c>
      <c r="N56">
        <v>4</v>
      </c>
      <c r="O56">
        <v>5</v>
      </c>
      <c r="P56">
        <v>5</v>
      </c>
      <c r="Q56">
        <v>4</v>
      </c>
      <c r="R56">
        <v>4</v>
      </c>
      <c r="S56">
        <v>4</v>
      </c>
      <c r="T56">
        <v>3</v>
      </c>
      <c r="U56">
        <v>5</v>
      </c>
      <c r="V56">
        <v>5</v>
      </c>
      <c r="W56">
        <v>1</v>
      </c>
      <c r="X56">
        <v>3</v>
      </c>
      <c r="Y56">
        <v>1</v>
      </c>
      <c r="Z56">
        <v>1</v>
      </c>
      <c r="AA56">
        <v>2</v>
      </c>
      <c r="AB56">
        <v>2</v>
      </c>
      <c r="AC56">
        <v>2</v>
      </c>
      <c r="AD56">
        <v>3</v>
      </c>
      <c r="AE56">
        <v>1</v>
      </c>
      <c r="AF56">
        <v>1</v>
      </c>
      <c r="AG56">
        <v>2</v>
      </c>
      <c r="AH56">
        <v>1</v>
      </c>
      <c r="AI56">
        <v>1</v>
      </c>
      <c r="AJ56">
        <v>2</v>
      </c>
      <c r="AK56">
        <v>1</v>
      </c>
      <c r="AL56">
        <v>1</v>
      </c>
      <c r="AM56">
        <v>4</v>
      </c>
      <c r="AN56">
        <v>5</v>
      </c>
      <c r="AO56">
        <v>3</v>
      </c>
      <c r="AP56">
        <v>4</v>
      </c>
      <c r="AQ56">
        <v>5</v>
      </c>
      <c r="AR56">
        <v>3</v>
      </c>
      <c r="AS56">
        <v>3</v>
      </c>
      <c r="AT56">
        <v>2</v>
      </c>
      <c r="AU56">
        <v>1</v>
      </c>
      <c r="AV56">
        <v>2</v>
      </c>
      <c r="AW56">
        <v>4</v>
      </c>
      <c r="AX56">
        <v>170</v>
      </c>
      <c r="AY56">
        <v>0</v>
      </c>
      <c r="AZ56">
        <v>0</v>
      </c>
      <c r="BA56">
        <f>AX56</f>
        <v>170</v>
      </c>
      <c r="BC56">
        <v>0</v>
      </c>
      <c r="BD56">
        <v>53</v>
      </c>
      <c r="BE56">
        <f t="shared" ref="BE56:BE57" si="8">BD56</f>
        <v>53</v>
      </c>
    </row>
    <row r="57" spans="1:58">
      <c r="A57" s="1">
        <v>43501.576782407406</v>
      </c>
      <c r="B57" s="1">
        <v>43501.582372685189</v>
      </c>
      <c r="C57">
        <v>0</v>
      </c>
      <c r="D57">
        <v>100</v>
      </c>
      <c r="E57">
        <v>482</v>
      </c>
      <c r="F57">
        <v>1</v>
      </c>
      <c r="G57" s="1">
        <v>43501.582384259258</v>
      </c>
      <c r="H57" t="s">
        <v>111</v>
      </c>
      <c r="I57" t="s">
        <v>55</v>
      </c>
      <c r="J57" t="s">
        <v>54</v>
      </c>
      <c r="K57">
        <v>1</v>
      </c>
      <c r="L57" s="2"/>
      <c r="M57">
        <v>20</v>
      </c>
      <c r="N57">
        <v>5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4</v>
      </c>
      <c r="X57">
        <v>4</v>
      </c>
      <c r="Y57">
        <v>2</v>
      </c>
      <c r="Z57">
        <v>1</v>
      </c>
      <c r="AA57">
        <v>4</v>
      </c>
      <c r="AB57">
        <v>1</v>
      </c>
      <c r="AC57">
        <v>2</v>
      </c>
      <c r="AD57">
        <v>2</v>
      </c>
      <c r="AE57">
        <v>2</v>
      </c>
      <c r="AF57">
        <v>1</v>
      </c>
      <c r="AG57">
        <v>1</v>
      </c>
      <c r="AH57">
        <v>4</v>
      </c>
      <c r="AI57">
        <v>2</v>
      </c>
      <c r="AJ57">
        <v>3</v>
      </c>
      <c r="AK57">
        <v>1</v>
      </c>
      <c r="AL57">
        <v>1</v>
      </c>
      <c r="AM57">
        <v>2</v>
      </c>
      <c r="AN57">
        <v>4</v>
      </c>
      <c r="AO57">
        <v>4</v>
      </c>
      <c r="AP57">
        <v>4</v>
      </c>
      <c r="AQ57">
        <v>4</v>
      </c>
      <c r="AR57">
        <v>3</v>
      </c>
      <c r="AS57">
        <v>5</v>
      </c>
      <c r="AT57">
        <v>4</v>
      </c>
      <c r="AU57">
        <v>4</v>
      </c>
      <c r="AV57">
        <v>2</v>
      </c>
      <c r="AW57">
        <v>4</v>
      </c>
      <c r="AX57">
        <v>0</v>
      </c>
      <c r="AY57">
        <v>7</v>
      </c>
      <c r="AZ57">
        <v>5</v>
      </c>
      <c r="BA57">
        <f>(5*30.48)+(7*2.54)</f>
        <v>170.18</v>
      </c>
      <c r="BC57">
        <v>0</v>
      </c>
      <c r="BD57">
        <v>56</v>
      </c>
      <c r="BE57">
        <f t="shared" si="8"/>
        <v>56</v>
      </c>
    </row>
    <row r="58" spans="1:58">
      <c r="A58" s="1">
        <v>43502.179942129631</v>
      </c>
      <c r="B58" s="1">
        <v>43502.184421296297</v>
      </c>
      <c r="C58">
        <v>0</v>
      </c>
      <c r="D58">
        <v>100</v>
      </c>
      <c r="E58">
        <v>386</v>
      </c>
      <c r="F58">
        <v>1</v>
      </c>
      <c r="G58" s="1">
        <v>43502.184432870374</v>
      </c>
      <c r="H58" t="s">
        <v>112</v>
      </c>
      <c r="I58" t="s">
        <v>55</v>
      </c>
      <c r="J58" t="s">
        <v>54</v>
      </c>
      <c r="K58">
        <v>1</v>
      </c>
      <c r="M58">
        <v>31</v>
      </c>
      <c r="N58">
        <v>5</v>
      </c>
      <c r="O58">
        <v>3</v>
      </c>
      <c r="P58">
        <v>2</v>
      </c>
      <c r="Q58">
        <v>3</v>
      </c>
      <c r="R58">
        <v>2</v>
      </c>
      <c r="S58">
        <v>2</v>
      </c>
      <c r="T58">
        <v>3</v>
      </c>
      <c r="U58">
        <v>3</v>
      </c>
      <c r="V58">
        <v>4</v>
      </c>
      <c r="W58">
        <v>2</v>
      </c>
      <c r="X58">
        <v>2</v>
      </c>
      <c r="Y58">
        <v>4</v>
      </c>
      <c r="Z58">
        <v>2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4</v>
      </c>
      <c r="AI58">
        <v>1</v>
      </c>
      <c r="AJ58">
        <v>1</v>
      </c>
      <c r="AK58">
        <v>1</v>
      </c>
      <c r="AL58">
        <v>1</v>
      </c>
      <c r="AM58">
        <v>2</v>
      </c>
      <c r="AN58">
        <v>2</v>
      </c>
      <c r="AO58">
        <v>5</v>
      </c>
      <c r="AP58">
        <v>3</v>
      </c>
      <c r="AQ58">
        <v>2</v>
      </c>
      <c r="AR58">
        <v>1</v>
      </c>
      <c r="AS58">
        <v>3</v>
      </c>
      <c r="AT58">
        <v>3</v>
      </c>
      <c r="AU58">
        <v>5</v>
      </c>
      <c r="AV58">
        <v>2</v>
      </c>
      <c r="AW58">
        <v>3</v>
      </c>
      <c r="AX58">
        <v>0</v>
      </c>
      <c r="AY58">
        <v>0</v>
      </c>
      <c r="AZ58">
        <v>5.3</v>
      </c>
      <c r="BA58">
        <f>(5*30.48)+(3*2.54)</f>
        <v>160.02000000000001</v>
      </c>
      <c r="BC58">
        <v>9.3000000000000007</v>
      </c>
      <c r="BD58">
        <v>0</v>
      </c>
      <c r="BE58">
        <f t="shared" ref="BE58:BE60" si="9">BC58*6.35029318</f>
        <v>59.057726574000007</v>
      </c>
    </row>
    <row r="59" spans="1:58">
      <c r="A59" s="1">
        <v>43502.182280092595</v>
      </c>
      <c r="B59" s="1">
        <v>43502.188009259262</v>
      </c>
      <c r="C59">
        <v>0</v>
      </c>
      <c r="D59">
        <v>100</v>
      </c>
      <c r="E59">
        <v>494</v>
      </c>
      <c r="F59">
        <v>1</v>
      </c>
      <c r="G59" s="1">
        <v>43502.188020833331</v>
      </c>
      <c r="H59" t="s">
        <v>113</v>
      </c>
      <c r="I59" t="s">
        <v>55</v>
      </c>
      <c r="J59" t="s">
        <v>54</v>
      </c>
      <c r="K59">
        <v>1</v>
      </c>
      <c r="M59">
        <v>22</v>
      </c>
      <c r="N59">
        <v>5</v>
      </c>
      <c r="O59">
        <v>3</v>
      </c>
      <c r="P59">
        <v>2</v>
      </c>
      <c r="Q59">
        <v>4</v>
      </c>
      <c r="R59">
        <v>1</v>
      </c>
      <c r="S59">
        <v>3</v>
      </c>
      <c r="T59">
        <v>1</v>
      </c>
      <c r="U59">
        <v>3</v>
      </c>
      <c r="V59">
        <v>5</v>
      </c>
      <c r="W59">
        <v>2</v>
      </c>
      <c r="X59">
        <v>3</v>
      </c>
      <c r="Y59">
        <v>3</v>
      </c>
      <c r="Z59">
        <v>2</v>
      </c>
      <c r="AA59">
        <v>1</v>
      </c>
      <c r="AB59">
        <v>2</v>
      </c>
      <c r="AC59">
        <v>1</v>
      </c>
      <c r="AD59">
        <v>3</v>
      </c>
      <c r="AE59">
        <v>2</v>
      </c>
      <c r="AF59">
        <v>2</v>
      </c>
      <c r="AG59">
        <v>2</v>
      </c>
      <c r="AH59">
        <v>3</v>
      </c>
      <c r="AI59">
        <v>4</v>
      </c>
      <c r="AJ59">
        <v>2</v>
      </c>
      <c r="AK59">
        <v>5</v>
      </c>
      <c r="AL59">
        <v>1</v>
      </c>
      <c r="AM59">
        <v>2</v>
      </c>
      <c r="AN59">
        <v>3</v>
      </c>
      <c r="AO59">
        <v>4</v>
      </c>
      <c r="AP59">
        <v>5</v>
      </c>
      <c r="AQ59">
        <v>4</v>
      </c>
      <c r="AR59">
        <v>4</v>
      </c>
      <c r="AS59">
        <v>1</v>
      </c>
      <c r="AT59">
        <v>2</v>
      </c>
      <c r="AU59">
        <v>3</v>
      </c>
      <c r="AV59">
        <v>5</v>
      </c>
      <c r="AW59">
        <v>3</v>
      </c>
      <c r="AX59">
        <v>0</v>
      </c>
      <c r="AY59">
        <v>0</v>
      </c>
      <c r="AZ59">
        <v>5.3</v>
      </c>
      <c r="BA59">
        <f>(5*30.48)+(3*2.54)</f>
        <v>160.02000000000001</v>
      </c>
      <c r="BC59">
        <v>9</v>
      </c>
      <c r="BD59">
        <v>0</v>
      </c>
      <c r="BE59">
        <f t="shared" si="9"/>
        <v>57.152638620000005</v>
      </c>
    </row>
    <row r="60" spans="1:58">
      <c r="A60" s="1">
        <v>43502.266469907408</v>
      </c>
      <c r="B60" s="1">
        <v>43502.271898148145</v>
      </c>
      <c r="C60">
        <v>0</v>
      </c>
      <c r="D60">
        <v>100</v>
      </c>
      <c r="E60">
        <v>468</v>
      </c>
      <c r="F60">
        <v>1</v>
      </c>
      <c r="G60" s="1">
        <v>43502.271909722222</v>
      </c>
      <c r="H60" t="s">
        <v>114</v>
      </c>
      <c r="I60" t="s">
        <v>55</v>
      </c>
      <c r="J60" t="s">
        <v>54</v>
      </c>
      <c r="K60">
        <v>1</v>
      </c>
      <c r="M60">
        <v>41</v>
      </c>
      <c r="N60">
        <v>1</v>
      </c>
      <c r="O60">
        <v>5</v>
      </c>
      <c r="P60">
        <v>5</v>
      </c>
      <c r="Q60">
        <v>5</v>
      </c>
      <c r="R60">
        <v>4</v>
      </c>
      <c r="S60">
        <v>5</v>
      </c>
      <c r="T60">
        <v>5</v>
      </c>
      <c r="U60">
        <v>5</v>
      </c>
      <c r="V60">
        <v>4</v>
      </c>
      <c r="W60">
        <v>1</v>
      </c>
      <c r="X60">
        <v>2</v>
      </c>
      <c r="Y60">
        <v>5</v>
      </c>
      <c r="Z60">
        <v>4</v>
      </c>
      <c r="AA60">
        <v>2</v>
      </c>
      <c r="AB60">
        <v>4</v>
      </c>
      <c r="AC60">
        <v>2</v>
      </c>
      <c r="AD60">
        <v>2</v>
      </c>
      <c r="AE60">
        <v>1</v>
      </c>
      <c r="AF60">
        <v>1</v>
      </c>
      <c r="AG60">
        <v>2</v>
      </c>
      <c r="AH60">
        <v>5</v>
      </c>
      <c r="AI60">
        <v>1</v>
      </c>
      <c r="AJ60">
        <v>1</v>
      </c>
      <c r="AK60">
        <v>1</v>
      </c>
      <c r="AL60">
        <v>1</v>
      </c>
      <c r="AM60">
        <v>2</v>
      </c>
      <c r="AN60">
        <v>4</v>
      </c>
      <c r="AO60">
        <v>4</v>
      </c>
      <c r="AP60">
        <v>2</v>
      </c>
      <c r="AQ60">
        <v>4</v>
      </c>
      <c r="AR60">
        <v>2</v>
      </c>
      <c r="AS60">
        <v>3</v>
      </c>
      <c r="AT60">
        <v>2</v>
      </c>
      <c r="AU60">
        <v>4</v>
      </c>
      <c r="AV60">
        <v>3</v>
      </c>
      <c r="AW60">
        <v>2</v>
      </c>
      <c r="AX60">
        <v>0</v>
      </c>
      <c r="AY60">
        <v>4</v>
      </c>
      <c r="AZ60">
        <v>5</v>
      </c>
      <c r="BA60">
        <f>(5*30.48)+(4*2.54)</f>
        <v>162.56</v>
      </c>
      <c r="BC60">
        <v>10</v>
      </c>
      <c r="BD60">
        <v>0</v>
      </c>
      <c r="BE60">
        <f t="shared" si="9"/>
        <v>63.502931800000006</v>
      </c>
    </row>
    <row r="61" spans="1:58">
      <c r="A61" s="1">
        <v>43502.294016203705</v>
      </c>
      <c r="B61" s="1">
        <v>43502.299884259257</v>
      </c>
      <c r="C61">
        <v>0</v>
      </c>
      <c r="D61">
        <v>100</v>
      </c>
      <c r="E61">
        <v>506</v>
      </c>
      <c r="F61">
        <v>1</v>
      </c>
      <c r="G61" s="1">
        <v>43502.299895833334</v>
      </c>
      <c r="H61" t="s">
        <v>115</v>
      </c>
      <c r="I61" t="s">
        <v>55</v>
      </c>
      <c r="J61" t="s">
        <v>54</v>
      </c>
      <c r="K61">
        <v>1</v>
      </c>
      <c r="M61">
        <v>21</v>
      </c>
      <c r="N61">
        <v>4</v>
      </c>
      <c r="O61">
        <v>5</v>
      </c>
      <c r="P61">
        <v>5</v>
      </c>
      <c r="Q61">
        <v>5</v>
      </c>
      <c r="R61">
        <v>5</v>
      </c>
      <c r="S61">
        <v>5</v>
      </c>
      <c r="T61">
        <v>4</v>
      </c>
      <c r="U61">
        <v>5</v>
      </c>
      <c r="V61">
        <v>5</v>
      </c>
      <c r="W61">
        <v>2</v>
      </c>
      <c r="X61">
        <v>2</v>
      </c>
      <c r="Y61">
        <v>2</v>
      </c>
      <c r="Z61">
        <v>2</v>
      </c>
      <c r="AA61">
        <v>1</v>
      </c>
      <c r="AB61">
        <v>2</v>
      </c>
      <c r="AC61">
        <v>3</v>
      </c>
      <c r="AD61">
        <v>2</v>
      </c>
      <c r="AE61">
        <v>2</v>
      </c>
      <c r="AF61">
        <v>1</v>
      </c>
      <c r="AG61">
        <v>3</v>
      </c>
      <c r="AH61">
        <v>4</v>
      </c>
      <c r="AI61">
        <v>2</v>
      </c>
      <c r="AJ61">
        <v>2</v>
      </c>
      <c r="AK61">
        <v>2</v>
      </c>
      <c r="AL61">
        <v>2</v>
      </c>
      <c r="AM61">
        <v>3</v>
      </c>
      <c r="AN61">
        <v>3</v>
      </c>
      <c r="AO61">
        <v>2</v>
      </c>
      <c r="AP61">
        <v>1</v>
      </c>
      <c r="AQ61">
        <v>2</v>
      </c>
      <c r="AR61">
        <v>4</v>
      </c>
      <c r="AS61">
        <v>2</v>
      </c>
      <c r="AT61">
        <v>4</v>
      </c>
      <c r="AU61">
        <v>4</v>
      </c>
      <c r="AV61">
        <v>2</v>
      </c>
      <c r="AW61">
        <v>2</v>
      </c>
      <c r="AX61">
        <v>162</v>
      </c>
      <c r="AY61">
        <v>0</v>
      </c>
      <c r="AZ61">
        <v>0</v>
      </c>
      <c r="BA61">
        <f>AX61</f>
        <v>162</v>
      </c>
      <c r="BD61">
        <v>68</v>
      </c>
      <c r="BE61">
        <f t="shared" ref="BE61:BE62" si="10">BD61</f>
        <v>68</v>
      </c>
    </row>
    <row r="62" spans="1:58">
      <c r="A62" s="1">
        <v>43502.298611111109</v>
      </c>
      <c r="B62" s="1">
        <v>43502.302164351851</v>
      </c>
      <c r="C62">
        <v>0</v>
      </c>
      <c r="D62">
        <v>100</v>
      </c>
      <c r="E62">
        <v>307</v>
      </c>
      <c r="F62">
        <v>1</v>
      </c>
      <c r="G62" s="1">
        <v>43502.302175925928</v>
      </c>
      <c r="H62" t="s">
        <v>116</v>
      </c>
      <c r="I62" t="s">
        <v>55</v>
      </c>
      <c r="J62" t="s">
        <v>54</v>
      </c>
      <c r="K62">
        <v>1</v>
      </c>
      <c r="M62">
        <v>22</v>
      </c>
      <c r="N62">
        <v>3</v>
      </c>
      <c r="O62">
        <v>4</v>
      </c>
      <c r="P62">
        <v>3</v>
      </c>
      <c r="Q62">
        <v>5</v>
      </c>
      <c r="R62">
        <v>3</v>
      </c>
      <c r="S62">
        <v>4</v>
      </c>
      <c r="T62">
        <v>4</v>
      </c>
      <c r="U62">
        <v>4</v>
      </c>
      <c r="V62">
        <v>4</v>
      </c>
      <c r="W62">
        <v>1</v>
      </c>
      <c r="X62">
        <v>1</v>
      </c>
      <c r="Y62">
        <v>4</v>
      </c>
      <c r="Z62">
        <v>4</v>
      </c>
      <c r="AA62">
        <v>1</v>
      </c>
      <c r="AB62">
        <v>5</v>
      </c>
      <c r="AC62">
        <v>1</v>
      </c>
      <c r="AD62">
        <v>2</v>
      </c>
      <c r="AE62">
        <v>2</v>
      </c>
      <c r="AF62">
        <v>1</v>
      </c>
      <c r="AG62">
        <v>1</v>
      </c>
      <c r="AH62">
        <v>4</v>
      </c>
      <c r="AI62">
        <v>2</v>
      </c>
      <c r="AJ62">
        <v>3</v>
      </c>
      <c r="AK62">
        <v>2</v>
      </c>
      <c r="AL62">
        <v>2</v>
      </c>
      <c r="AM62">
        <v>2</v>
      </c>
      <c r="AN62">
        <v>4</v>
      </c>
      <c r="AO62">
        <v>2</v>
      </c>
      <c r="AP62">
        <v>1</v>
      </c>
      <c r="AQ62">
        <v>3</v>
      </c>
      <c r="AR62">
        <v>4</v>
      </c>
      <c r="AS62">
        <v>3</v>
      </c>
      <c r="AT62">
        <v>3</v>
      </c>
      <c r="AU62">
        <v>3</v>
      </c>
      <c r="AV62">
        <v>2</v>
      </c>
      <c r="AW62">
        <v>2</v>
      </c>
      <c r="AX62">
        <v>169</v>
      </c>
      <c r="AY62">
        <v>0</v>
      </c>
      <c r="AZ62">
        <v>0</v>
      </c>
      <c r="BA62">
        <f>AX62</f>
        <v>169</v>
      </c>
      <c r="BC62">
        <v>0</v>
      </c>
      <c r="BD62">
        <v>58</v>
      </c>
      <c r="BE62">
        <f t="shared" si="10"/>
        <v>58</v>
      </c>
    </row>
    <row r="63" spans="1:58">
      <c r="A63" s="1">
        <v>43502.333495370367</v>
      </c>
      <c r="B63" s="1">
        <v>43502.338622685187</v>
      </c>
      <c r="C63">
        <v>0</v>
      </c>
      <c r="D63">
        <v>100</v>
      </c>
      <c r="E63">
        <v>443</v>
      </c>
      <c r="F63">
        <v>1</v>
      </c>
      <c r="G63" s="1">
        <v>43502.338634259257</v>
      </c>
      <c r="H63" t="s">
        <v>117</v>
      </c>
      <c r="I63" t="s">
        <v>55</v>
      </c>
      <c r="J63" t="s">
        <v>54</v>
      </c>
      <c r="K63">
        <v>1</v>
      </c>
      <c r="M63">
        <v>19</v>
      </c>
      <c r="N63">
        <v>5</v>
      </c>
      <c r="O63">
        <v>4</v>
      </c>
      <c r="P63">
        <v>4</v>
      </c>
      <c r="Q63">
        <v>3</v>
      </c>
      <c r="R63">
        <v>4</v>
      </c>
      <c r="S63">
        <v>4</v>
      </c>
      <c r="T63">
        <v>3</v>
      </c>
      <c r="U63">
        <v>5</v>
      </c>
      <c r="V63">
        <v>3</v>
      </c>
      <c r="W63">
        <v>1</v>
      </c>
      <c r="X63">
        <v>2</v>
      </c>
      <c r="Y63">
        <v>2</v>
      </c>
      <c r="Z63">
        <v>3</v>
      </c>
      <c r="AA63">
        <v>3</v>
      </c>
      <c r="AB63">
        <v>3</v>
      </c>
      <c r="AC63">
        <v>4</v>
      </c>
      <c r="AD63">
        <v>2</v>
      </c>
      <c r="AE63">
        <v>1</v>
      </c>
      <c r="AF63">
        <v>1</v>
      </c>
      <c r="AG63">
        <v>1</v>
      </c>
      <c r="AH63">
        <v>5</v>
      </c>
      <c r="AI63">
        <v>1</v>
      </c>
      <c r="AJ63">
        <v>1</v>
      </c>
      <c r="AK63">
        <v>3</v>
      </c>
      <c r="AL63">
        <v>2</v>
      </c>
      <c r="AM63">
        <v>2</v>
      </c>
      <c r="AN63">
        <v>4</v>
      </c>
      <c r="AO63">
        <v>4</v>
      </c>
      <c r="AP63">
        <v>5</v>
      </c>
      <c r="AQ63">
        <v>2</v>
      </c>
      <c r="AR63">
        <v>1</v>
      </c>
      <c r="AS63">
        <v>4</v>
      </c>
      <c r="AT63">
        <v>2</v>
      </c>
      <c r="AU63">
        <v>2</v>
      </c>
      <c r="AV63">
        <v>1</v>
      </c>
      <c r="AW63">
        <v>1</v>
      </c>
      <c r="AX63">
        <v>0</v>
      </c>
      <c r="AY63">
        <v>4</v>
      </c>
      <c r="AZ63">
        <v>5</v>
      </c>
      <c r="BA63">
        <f>(5*30.48)+(4*2.54)</f>
        <v>162.56</v>
      </c>
      <c r="BC63">
        <v>12</v>
      </c>
      <c r="BD63">
        <v>0</v>
      </c>
    </row>
    <row r="64" spans="1:58">
      <c r="A64" s="1">
        <v>43495.3593287037</v>
      </c>
      <c r="B64" s="1">
        <v>43495.359606481485</v>
      </c>
      <c r="C64">
        <v>0</v>
      </c>
      <c r="D64">
        <v>11</v>
      </c>
      <c r="E64">
        <v>23</v>
      </c>
      <c r="F64">
        <v>0</v>
      </c>
      <c r="G64" s="1">
        <v>43502.359652777777</v>
      </c>
      <c r="H64" t="s">
        <v>118</v>
      </c>
      <c r="I64" t="s">
        <v>55</v>
      </c>
      <c r="J64" t="s">
        <v>54</v>
      </c>
      <c r="K64">
        <v>1</v>
      </c>
      <c r="M64">
        <v>25</v>
      </c>
    </row>
    <row r="65" spans="1:58">
      <c r="A65" s="1">
        <v>43502.357569444444</v>
      </c>
      <c r="B65" s="1">
        <v>43502.363981481481</v>
      </c>
      <c r="C65">
        <v>0</v>
      </c>
      <c r="D65">
        <v>100</v>
      </c>
      <c r="E65">
        <v>553</v>
      </c>
      <c r="F65">
        <v>1</v>
      </c>
      <c r="G65" s="1">
        <v>43502.363993055558</v>
      </c>
      <c r="H65" t="s">
        <v>119</v>
      </c>
      <c r="I65" t="s">
        <v>55</v>
      </c>
      <c r="J65" t="s">
        <v>54</v>
      </c>
      <c r="K65">
        <v>1</v>
      </c>
      <c r="M65">
        <v>19</v>
      </c>
      <c r="N65">
        <v>4</v>
      </c>
      <c r="O65">
        <v>3</v>
      </c>
      <c r="P65">
        <v>3</v>
      </c>
      <c r="Q65">
        <v>2</v>
      </c>
      <c r="R65">
        <v>3</v>
      </c>
      <c r="S65">
        <v>1</v>
      </c>
      <c r="T65">
        <v>1</v>
      </c>
      <c r="U65">
        <v>2</v>
      </c>
      <c r="V65">
        <v>3</v>
      </c>
      <c r="W65">
        <v>3</v>
      </c>
      <c r="X65">
        <v>4</v>
      </c>
      <c r="Y65">
        <v>2</v>
      </c>
      <c r="Z65">
        <v>1</v>
      </c>
      <c r="AA65">
        <v>4</v>
      </c>
      <c r="AB65">
        <v>2</v>
      </c>
      <c r="AC65">
        <v>4</v>
      </c>
      <c r="AD65">
        <v>4</v>
      </c>
      <c r="AE65">
        <v>2</v>
      </c>
      <c r="AF65">
        <v>1</v>
      </c>
      <c r="AG65">
        <v>1</v>
      </c>
      <c r="AH65">
        <v>4</v>
      </c>
      <c r="AI65">
        <v>2</v>
      </c>
      <c r="AJ65">
        <v>1</v>
      </c>
      <c r="AK65">
        <v>2</v>
      </c>
      <c r="AL65">
        <v>2</v>
      </c>
      <c r="AM65">
        <v>2</v>
      </c>
      <c r="AN65">
        <v>4</v>
      </c>
      <c r="AO65">
        <v>4</v>
      </c>
      <c r="AP65">
        <v>4</v>
      </c>
      <c r="AQ65">
        <v>3</v>
      </c>
      <c r="AR65">
        <v>1</v>
      </c>
      <c r="AS65">
        <v>4</v>
      </c>
      <c r="AT65">
        <v>4</v>
      </c>
      <c r="AU65">
        <v>3</v>
      </c>
      <c r="AV65">
        <v>3</v>
      </c>
      <c r="AW65">
        <v>3</v>
      </c>
      <c r="AX65">
        <v>0</v>
      </c>
      <c r="AY65">
        <v>6</v>
      </c>
      <c r="AZ65">
        <v>5</v>
      </c>
      <c r="BA65">
        <f>(5*30.48)+(6*2.54)</f>
        <v>167.64000000000001</v>
      </c>
      <c r="BC65">
        <v>9.1</v>
      </c>
      <c r="BD65">
        <v>0</v>
      </c>
      <c r="BE65">
        <f t="shared" ref="BE65:BE67" si="11">BC65*6.35029318</f>
        <v>57.787667937999998</v>
      </c>
    </row>
    <row r="66" spans="1:58">
      <c r="A66" s="1">
        <v>43502.389768518522</v>
      </c>
      <c r="B66" s="1">
        <v>43502.395231481481</v>
      </c>
      <c r="C66">
        <v>0</v>
      </c>
      <c r="D66">
        <v>100</v>
      </c>
      <c r="E66">
        <v>472</v>
      </c>
      <c r="F66">
        <v>1</v>
      </c>
      <c r="G66" s="1">
        <v>43502.395254629628</v>
      </c>
      <c r="H66" t="s">
        <v>120</v>
      </c>
      <c r="I66" t="s">
        <v>55</v>
      </c>
      <c r="J66" t="s">
        <v>54</v>
      </c>
      <c r="K66">
        <v>1</v>
      </c>
      <c r="M66">
        <v>19</v>
      </c>
      <c r="N66">
        <v>2</v>
      </c>
      <c r="O66">
        <v>4</v>
      </c>
      <c r="P66">
        <v>5</v>
      </c>
      <c r="Q66">
        <v>5</v>
      </c>
      <c r="R66">
        <v>1</v>
      </c>
      <c r="S66">
        <v>4</v>
      </c>
      <c r="T66">
        <v>5</v>
      </c>
      <c r="U66">
        <v>4</v>
      </c>
      <c r="V66">
        <v>5</v>
      </c>
      <c r="W66">
        <v>1</v>
      </c>
      <c r="X66">
        <v>3</v>
      </c>
      <c r="Y66">
        <v>4</v>
      </c>
      <c r="Z66">
        <v>3</v>
      </c>
      <c r="AA66">
        <v>1</v>
      </c>
      <c r="AB66">
        <v>3</v>
      </c>
      <c r="AC66">
        <v>2</v>
      </c>
      <c r="AD66">
        <v>3</v>
      </c>
      <c r="AE66">
        <v>2</v>
      </c>
      <c r="AF66">
        <v>1</v>
      </c>
      <c r="AG66">
        <v>3</v>
      </c>
      <c r="AH66">
        <v>4</v>
      </c>
      <c r="AI66">
        <v>3</v>
      </c>
      <c r="AJ66">
        <v>2</v>
      </c>
      <c r="AK66">
        <v>1</v>
      </c>
      <c r="AL66">
        <v>1</v>
      </c>
      <c r="AM66">
        <v>2</v>
      </c>
      <c r="AN66">
        <v>2</v>
      </c>
      <c r="AO66">
        <v>4</v>
      </c>
      <c r="AP66">
        <v>2</v>
      </c>
      <c r="AQ66">
        <v>4</v>
      </c>
      <c r="AR66">
        <v>3</v>
      </c>
      <c r="AS66">
        <v>5</v>
      </c>
      <c r="AT66">
        <v>3</v>
      </c>
      <c r="AU66">
        <v>4</v>
      </c>
      <c r="AV66">
        <v>2</v>
      </c>
      <c r="AW66">
        <v>3</v>
      </c>
      <c r="AX66">
        <v>172</v>
      </c>
      <c r="AY66">
        <v>0</v>
      </c>
      <c r="BA66">
        <f>AX66</f>
        <v>172</v>
      </c>
      <c r="BC66">
        <v>13</v>
      </c>
      <c r="BD66">
        <v>0</v>
      </c>
      <c r="BE66">
        <f t="shared" si="11"/>
        <v>82.55381134000001</v>
      </c>
    </row>
    <row r="67" spans="1:58">
      <c r="A67" s="1">
        <v>43502.510081018518</v>
      </c>
      <c r="B67" s="1">
        <v>43502.514826388891</v>
      </c>
      <c r="C67">
        <v>0</v>
      </c>
      <c r="D67">
        <v>100</v>
      </c>
      <c r="E67">
        <v>410</v>
      </c>
      <c r="F67">
        <v>1</v>
      </c>
      <c r="G67" s="1">
        <v>43502.514837962961</v>
      </c>
      <c r="H67" t="s">
        <v>121</v>
      </c>
      <c r="I67" t="s">
        <v>55</v>
      </c>
      <c r="J67" t="s">
        <v>54</v>
      </c>
      <c r="K67">
        <v>1</v>
      </c>
      <c r="M67">
        <v>19</v>
      </c>
      <c r="N67">
        <v>4</v>
      </c>
      <c r="O67">
        <v>5</v>
      </c>
      <c r="P67">
        <v>5</v>
      </c>
      <c r="Q67">
        <v>4</v>
      </c>
      <c r="R67">
        <v>3</v>
      </c>
      <c r="S67">
        <v>4</v>
      </c>
      <c r="T67">
        <v>4</v>
      </c>
      <c r="U67">
        <v>5</v>
      </c>
      <c r="V67">
        <v>5</v>
      </c>
      <c r="W67">
        <v>1</v>
      </c>
      <c r="X67">
        <v>2</v>
      </c>
      <c r="Y67">
        <v>4</v>
      </c>
      <c r="Z67">
        <v>3</v>
      </c>
      <c r="AA67">
        <v>1</v>
      </c>
      <c r="AB67">
        <v>3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5</v>
      </c>
      <c r="AI67">
        <v>2</v>
      </c>
      <c r="AJ67">
        <v>1</v>
      </c>
      <c r="AK67">
        <v>2</v>
      </c>
      <c r="AL67">
        <v>2</v>
      </c>
      <c r="AM67">
        <v>2</v>
      </c>
      <c r="AN67">
        <v>4</v>
      </c>
      <c r="AO67">
        <v>2</v>
      </c>
      <c r="AP67">
        <v>3</v>
      </c>
      <c r="AQ67">
        <v>4</v>
      </c>
      <c r="AR67">
        <v>4</v>
      </c>
      <c r="AS67">
        <v>1</v>
      </c>
      <c r="AT67">
        <v>4</v>
      </c>
      <c r="AU67">
        <v>4</v>
      </c>
      <c r="AV67">
        <v>2</v>
      </c>
      <c r="AW67">
        <v>2</v>
      </c>
      <c r="AX67">
        <v>0</v>
      </c>
      <c r="AY67">
        <v>11</v>
      </c>
      <c r="AZ67">
        <v>4</v>
      </c>
      <c r="BA67">
        <f>(4*30.48)+(11*2.54)</f>
        <v>149.86000000000001</v>
      </c>
      <c r="BC67">
        <v>12</v>
      </c>
      <c r="BD67">
        <v>0</v>
      </c>
      <c r="BE67">
        <f t="shared" si="11"/>
        <v>76.203518160000002</v>
      </c>
    </row>
    <row r="68" spans="1:58">
      <c r="A68" s="1">
        <v>43496.185324074075</v>
      </c>
      <c r="B68" s="1">
        <v>43496.188831018517</v>
      </c>
      <c r="C68">
        <v>0</v>
      </c>
      <c r="D68">
        <v>72</v>
      </c>
      <c r="E68">
        <v>302</v>
      </c>
      <c r="F68">
        <v>0</v>
      </c>
      <c r="G68" s="1">
        <v>43503.188888888886</v>
      </c>
      <c r="H68" t="s">
        <v>122</v>
      </c>
      <c r="I68" t="s">
        <v>55</v>
      </c>
      <c r="J68" t="s">
        <v>54</v>
      </c>
      <c r="K68">
        <v>1</v>
      </c>
      <c r="M68">
        <v>23</v>
      </c>
      <c r="N68">
        <v>5</v>
      </c>
      <c r="O68">
        <v>3</v>
      </c>
      <c r="P68">
        <v>1</v>
      </c>
      <c r="Q68">
        <v>3</v>
      </c>
      <c r="R68">
        <v>2</v>
      </c>
      <c r="S68">
        <v>3</v>
      </c>
      <c r="T68">
        <v>2</v>
      </c>
      <c r="U68">
        <v>5</v>
      </c>
      <c r="V68">
        <v>2</v>
      </c>
      <c r="W68">
        <v>1</v>
      </c>
      <c r="X68">
        <v>1</v>
      </c>
      <c r="Y68">
        <v>3</v>
      </c>
      <c r="Z68">
        <v>3</v>
      </c>
      <c r="AA68">
        <v>3</v>
      </c>
      <c r="AB68">
        <v>3</v>
      </c>
      <c r="AC68">
        <v>3</v>
      </c>
      <c r="AD68">
        <v>2</v>
      </c>
      <c r="AE68">
        <v>1</v>
      </c>
      <c r="AF68">
        <v>2</v>
      </c>
      <c r="AG68">
        <v>2</v>
      </c>
      <c r="AH68">
        <v>3</v>
      </c>
      <c r="AI68">
        <v>5</v>
      </c>
      <c r="AJ68">
        <v>2</v>
      </c>
      <c r="AK68">
        <v>2</v>
      </c>
      <c r="AL68">
        <v>2</v>
      </c>
      <c r="AM68">
        <v>2</v>
      </c>
      <c r="AN68">
        <v>3</v>
      </c>
    </row>
    <row r="69" spans="1:58">
      <c r="A69" s="1">
        <v>43503.28328703704</v>
      </c>
      <c r="B69" s="1">
        <v>43503.287951388891</v>
      </c>
      <c r="C69">
        <v>0</v>
      </c>
      <c r="D69">
        <v>100</v>
      </c>
      <c r="E69">
        <v>402</v>
      </c>
      <c r="F69">
        <v>1</v>
      </c>
      <c r="G69" s="1">
        <v>43503.287951388891</v>
      </c>
      <c r="H69" t="s">
        <v>123</v>
      </c>
      <c r="I69" t="s">
        <v>55</v>
      </c>
      <c r="J69" t="s">
        <v>54</v>
      </c>
      <c r="K69">
        <v>1</v>
      </c>
      <c r="M69">
        <v>21</v>
      </c>
      <c r="N69">
        <v>2</v>
      </c>
      <c r="O69">
        <v>5</v>
      </c>
      <c r="P69">
        <v>5</v>
      </c>
      <c r="Q69">
        <v>4</v>
      </c>
      <c r="R69">
        <v>3</v>
      </c>
      <c r="S69">
        <v>4</v>
      </c>
      <c r="T69">
        <v>4</v>
      </c>
      <c r="U69">
        <v>3</v>
      </c>
      <c r="V69">
        <v>5</v>
      </c>
      <c r="W69">
        <v>2</v>
      </c>
      <c r="X69">
        <v>3</v>
      </c>
      <c r="Y69">
        <v>3</v>
      </c>
      <c r="Z69">
        <v>3</v>
      </c>
      <c r="AA69">
        <v>1</v>
      </c>
      <c r="AB69">
        <v>3</v>
      </c>
      <c r="AC69">
        <v>2</v>
      </c>
      <c r="AD69">
        <v>2</v>
      </c>
      <c r="AE69">
        <v>1</v>
      </c>
      <c r="AF69">
        <v>2</v>
      </c>
      <c r="AG69">
        <v>3</v>
      </c>
      <c r="AH69">
        <v>4</v>
      </c>
      <c r="AI69">
        <v>2</v>
      </c>
      <c r="AJ69">
        <v>2</v>
      </c>
      <c r="AK69">
        <v>2</v>
      </c>
      <c r="AL69">
        <v>3</v>
      </c>
      <c r="AM69">
        <v>3</v>
      </c>
      <c r="AN69">
        <v>2</v>
      </c>
      <c r="AO69">
        <v>4</v>
      </c>
      <c r="AP69">
        <v>3</v>
      </c>
      <c r="AQ69">
        <v>3</v>
      </c>
      <c r="AR69">
        <v>4</v>
      </c>
      <c r="AS69">
        <v>2</v>
      </c>
      <c r="AT69">
        <v>4</v>
      </c>
      <c r="AU69">
        <v>5</v>
      </c>
      <c r="AV69">
        <v>4</v>
      </c>
      <c r="AW69">
        <v>3</v>
      </c>
      <c r="AX69">
        <v>167</v>
      </c>
      <c r="AY69">
        <v>0</v>
      </c>
      <c r="AZ69">
        <v>0</v>
      </c>
      <c r="BA69">
        <f>AX69</f>
        <v>167</v>
      </c>
      <c r="BC69">
        <v>0</v>
      </c>
      <c r="BD69">
        <v>74</v>
      </c>
      <c r="BE69">
        <f>BD69</f>
        <v>74</v>
      </c>
    </row>
    <row r="70" spans="1:58">
      <c r="A70" s="1">
        <v>43503.606828703705</v>
      </c>
      <c r="B70" s="1">
        <v>43503.610844907409</v>
      </c>
      <c r="C70">
        <v>0</v>
      </c>
      <c r="D70">
        <v>100</v>
      </c>
      <c r="E70">
        <v>346</v>
      </c>
      <c r="F70">
        <v>1</v>
      </c>
      <c r="G70" s="1">
        <v>43503.610856481479</v>
      </c>
      <c r="H70" t="s">
        <v>124</v>
      </c>
      <c r="I70" t="s">
        <v>55</v>
      </c>
      <c r="J70" t="s">
        <v>54</v>
      </c>
      <c r="K70">
        <v>1</v>
      </c>
      <c r="M70">
        <v>19</v>
      </c>
      <c r="N70">
        <v>3</v>
      </c>
      <c r="O70">
        <v>5</v>
      </c>
      <c r="P70">
        <v>5</v>
      </c>
      <c r="Q70">
        <v>5</v>
      </c>
      <c r="R70">
        <v>5</v>
      </c>
      <c r="S70">
        <v>4</v>
      </c>
      <c r="T70">
        <v>4</v>
      </c>
      <c r="U70">
        <v>4</v>
      </c>
      <c r="V70">
        <v>5</v>
      </c>
      <c r="W70">
        <v>2</v>
      </c>
      <c r="X70">
        <v>4</v>
      </c>
      <c r="Y70">
        <v>3</v>
      </c>
      <c r="Z70">
        <v>2</v>
      </c>
      <c r="AA70">
        <v>1</v>
      </c>
      <c r="AB70">
        <v>2</v>
      </c>
      <c r="AC70">
        <v>3</v>
      </c>
      <c r="AD70">
        <v>3</v>
      </c>
      <c r="AE70">
        <v>2</v>
      </c>
      <c r="AF70">
        <v>1</v>
      </c>
      <c r="AG70">
        <v>2</v>
      </c>
      <c r="AH70">
        <v>4</v>
      </c>
      <c r="AI70">
        <v>4</v>
      </c>
      <c r="AJ70">
        <v>2</v>
      </c>
      <c r="AK70">
        <v>2</v>
      </c>
      <c r="AL70">
        <v>2</v>
      </c>
      <c r="AM70">
        <v>2</v>
      </c>
      <c r="AN70">
        <v>3</v>
      </c>
      <c r="AO70">
        <v>2</v>
      </c>
      <c r="AP70">
        <v>2</v>
      </c>
      <c r="AQ70">
        <v>1</v>
      </c>
      <c r="AR70">
        <v>3</v>
      </c>
      <c r="AS70">
        <v>4</v>
      </c>
      <c r="AT70">
        <v>2</v>
      </c>
      <c r="AU70">
        <v>1</v>
      </c>
      <c r="AV70">
        <v>2</v>
      </c>
      <c r="AW70">
        <v>2</v>
      </c>
      <c r="AX70">
        <v>0</v>
      </c>
      <c r="AY70">
        <v>4</v>
      </c>
      <c r="AZ70">
        <v>5</v>
      </c>
      <c r="BA70">
        <f>(5*30.48)+(4*2.54)</f>
        <v>162.56</v>
      </c>
      <c r="BC70">
        <v>8.1199999999999992</v>
      </c>
      <c r="BD70">
        <v>0</v>
      </c>
      <c r="BE70">
        <f t="shared" ref="BE70" si="12">BC70*6.35029318</f>
        <v>51.564380621600002</v>
      </c>
    </row>
    <row r="71" spans="1:58">
      <c r="A71" s="1">
        <v>43503.730729166666</v>
      </c>
      <c r="B71" s="1">
        <v>43503.734583333331</v>
      </c>
      <c r="C71">
        <v>0</v>
      </c>
      <c r="D71">
        <v>100</v>
      </c>
      <c r="E71">
        <v>332</v>
      </c>
      <c r="F71">
        <v>1</v>
      </c>
      <c r="G71" s="1">
        <v>43503.734583333331</v>
      </c>
      <c r="H71" t="s">
        <v>125</v>
      </c>
      <c r="I71" t="s">
        <v>55</v>
      </c>
      <c r="J71" t="s">
        <v>54</v>
      </c>
      <c r="K71">
        <v>1</v>
      </c>
      <c r="M71">
        <v>27</v>
      </c>
      <c r="N71">
        <v>3</v>
      </c>
      <c r="O71">
        <v>5</v>
      </c>
      <c r="P71">
        <v>5</v>
      </c>
      <c r="Q71">
        <v>4</v>
      </c>
      <c r="R71">
        <v>4</v>
      </c>
      <c r="S71">
        <v>5</v>
      </c>
      <c r="T71">
        <v>4</v>
      </c>
      <c r="U71">
        <v>5</v>
      </c>
      <c r="V71">
        <v>5</v>
      </c>
      <c r="W71">
        <v>1</v>
      </c>
      <c r="X71">
        <v>2</v>
      </c>
      <c r="Y71">
        <v>4</v>
      </c>
      <c r="Z71">
        <v>4</v>
      </c>
      <c r="AA71">
        <v>2</v>
      </c>
      <c r="AB71">
        <v>3</v>
      </c>
      <c r="AC71">
        <v>3</v>
      </c>
      <c r="AD71">
        <v>3</v>
      </c>
      <c r="AE71">
        <v>2</v>
      </c>
      <c r="AF71">
        <v>2</v>
      </c>
      <c r="AG71">
        <v>2</v>
      </c>
      <c r="AH71">
        <v>4</v>
      </c>
      <c r="AI71">
        <v>2</v>
      </c>
      <c r="AJ71">
        <v>1</v>
      </c>
      <c r="AK71">
        <v>1</v>
      </c>
      <c r="AL71">
        <v>1</v>
      </c>
      <c r="AM71">
        <v>1</v>
      </c>
      <c r="AN71">
        <v>3</v>
      </c>
      <c r="AO71">
        <v>3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168</v>
      </c>
      <c r="AY71">
        <v>0</v>
      </c>
      <c r="AZ71">
        <v>0</v>
      </c>
      <c r="BA71">
        <f>AX71</f>
        <v>168</v>
      </c>
      <c r="BC71">
        <v>0</v>
      </c>
      <c r="BD71">
        <v>90</v>
      </c>
      <c r="BE71">
        <f>BD71</f>
        <v>90</v>
      </c>
    </row>
    <row r="72" spans="1:58">
      <c r="A72" s="1">
        <v>43506.225775462961</v>
      </c>
      <c r="B72" s="1">
        <v>43506.23332175926</v>
      </c>
      <c r="C72">
        <v>0</v>
      </c>
      <c r="D72">
        <v>100</v>
      </c>
      <c r="E72">
        <v>652</v>
      </c>
      <c r="F72">
        <v>1</v>
      </c>
      <c r="G72" s="1">
        <v>43506.23333333333</v>
      </c>
      <c r="H72" t="s">
        <v>126</v>
      </c>
      <c r="I72" t="s">
        <v>55</v>
      </c>
      <c r="J72" t="s">
        <v>54</v>
      </c>
      <c r="K72">
        <v>1</v>
      </c>
      <c r="M72">
        <v>21</v>
      </c>
      <c r="N72">
        <v>3</v>
      </c>
      <c r="O72">
        <v>4</v>
      </c>
      <c r="P72">
        <v>4</v>
      </c>
      <c r="Q72">
        <v>4</v>
      </c>
      <c r="R72">
        <v>4</v>
      </c>
      <c r="S72">
        <v>4</v>
      </c>
      <c r="T72">
        <v>5</v>
      </c>
      <c r="U72">
        <v>4</v>
      </c>
      <c r="V72">
        <v>2</v>
      </c>
      <c r="W72">
        <v>3</v>
      </c>
      <c r="X72">
        <v>4</v>
      </c>
      <c r="Y72">
        <v>2</v>
      </c>
      <c r="Z72">
        <v>2</v>
      </c>
      <c r="AA72">
        <v>3</v>
      </c>
      <c r="AB72">
        <v>3</v>
      </c>
      <c r="AC72">
        <v>2</v>
      </c>
      <c r="AD72">
        <v>3</v>
      </c>
      <c r="AE72">
        <v>1</v>
      </c>
      <c r="AF72">
        <v>2</v>
      </c>
      <c r="AG72">
        <v>1</v>
      </c>
      <c r="AH72">
        <v>4</v>
      </c>
      <c r="AI72">
        <v>1</v>
      </c>
      <c r="AJ72">
        <v>2</v>
      </c>
      <c r="AK72">
        <v>1</v>
      </c>
      <c r="AL72">
        <v>2</v>
      </c>
      <c r="AM72">
        <v>2</v>
      </c>
      <c r="AN72">
        <v>5</v>
      </c>
      <c r="AO72">
        <v>4</v>
      </c>
      <c r="AP72">
        <v>4</v>
      </c>
      <c r="AQ72">
        <v>3</v>
      </c>
      <c r="AR72">
        <v>5</v>
      </c>
      <c r="AS72">
        <v>4</v>
      </c>
      <c r="AT72">
        <v>2</v>
      </c>
      <c r="AU72">
        <v>5</v>
      </c>
      <c r="AV72">
        <v>5</v>
      </c>
      <c r="AW72">
        <v>3</v>
      </c>
      <c r="AX72">
        <v>0</v>
      </c>
      <c r="AY72">
        <v>0</v>
      </c>
      <c r="AZ72">
        <v>5.8</v>
      </c>
      <c r="BA72">
        <f>(5*30.48)+(8*2.54)</f>
        <v>172.72</v>
      </c>
      <c r="BC72">
        <v>9.8000000000000007</v>
      </c>
      <c r="BD72">
        <v>0</v>
      </c>
      <c r="BE72">
        <f t="shared" ref="BE72:BE75" si="13">BC72*6.35029318</f>
        <v>62.232873164000011</v>
      </c>
    </row>
    <row r="73" spans="1:58">
      <c r="A73" s="1">
        <v>43506.520092592589</v>
      </c>
      <c r="B73" s="1">
        <v>43506.524745370371</v>
      </c>
      <c r="C73">
        <v>0</v>
      </c>
      <c r="D73">
        <v>100</v>
      </c>
      <c r="E73">
        <v>401</v>
      </c>
      <c r="F73">
        <v>1</v>
      </c>
      <c r="G73" s="1">
        <v>43506.524756944447</v>
      </c>
      <c r="H73" t="s">
        <v>127</v>
      </c>
      <c r="I73" t="s">
        <v>55</v>
      </c>
      <c r="J73" t="s">
        <v>54</v>
      </c>
      <c r="K73">
        <v>1</v>
      </c>
      <c r="M73">
        <v>18</v>
      </c>
      <c r="N73">
        <v>4</v>
      </c>
      <c r="O73">
        <v>2</v>
      </c>
      <c r="P73">
        <v>3</v>
      </c>
      <c r="Q73">
        <v>1</v>
      </c>
      <c r="R73">
        <v>3</v>
      </c>
      <c r="S73">
        <v>1</v>
      </c>
      <c r="T73">
        <v>2</v>
      </c>
      <c r="U73">
        <v>1</v>
      </c>
      <c r="V73">
        <v>1</v>
      </c>
      <c r="W73">
        <v>3</v>
      </c>
      <c r="X73">
        <v>4</v>
      </c>
      <c r="Y73">
        <v>3</v>
      </c>
      <c r="Z73">
        <v>2</v>
      </c>
      <c r="AA73">
        <v>4</v>
      </c>
      <c r="AB73">
        <v>1</v>
      </c>
      <c r="AC73">
        <v>3</v>
      </c>
      <c r="AD73">
        <v>2</v>
      </c>
      <c r="AE73">
        <v>2</v>
      </c>
      <c r="AF73">
        <v>1</v>
      </c>
      <c r="AG73">
        <v>1</v>
      </c>
      <c r="AH73">
        <v>4</v>
      </c>
      <c r="AI73">
        <v>2</v>
      </c>
      <c r="AJ73">
        <v>2</v>
      </c>
      <c r="AK73">
        <v>2</v>
      </c>
      <c r="AL73">
        <v>2</v>
      </c>
      <c r="AM73">
        <v>3</v>
      </c>
      <c r="AN73">
        <v>3</v>
      </c>
      <c r="AO73">
        <v>4</v>
      </c>
      <c r="AP73">
        <v>4</v>
      </c>
      <c r="AQ73">
        <v>3</v>
      </c>
      <c r="AR73">
        <v>3</v>
      </c>
      <c r="AS73">
        <v>4</v>
      </c>
      <c r="AT73">
        <v>2</v>
      </c>
      <c r="AU73">
        <v>4</v>
      </c>
      <c r="AV73">
        <v>2</v>
      </c>
      <c r="AW73">
        <v>3</v>
      </c>
      <c r="AX73">
        <v>0</v>
      </c>
      <c r="AY73">
        <v>0</v>
      </c>
      <c r="AZ73">
        <v>5.7</v>
      </c>
      <c r="BA73">
        <f>(5*30.48)+(7*2.54)</f>
        <v>170.18</v>
      </c>
      <c r="BC73">
        <v>9</v>
      </c>
      <c r="BD73">
        <v>0</v>
      </c>
      <c r="BE73">
        <f t="shared" si="13"/>
        <v>57.152638620000005</v>
      </c>
    </row>
    <row r="74" spans="1:58">
      <c r="A74" s="1">
        <v>43501.297615740739</v>
      </c>
      <c r="B74" s="1">
        <v>43501.302824074075</v>
      </c>
      <c r="C74">
        <v>0</v>
      </c>
      <c r="D74">
        <v>98</v>
      </c>
      <c r="E74">
        <v>449</v>
      </c>
      <c r="F74">
        <v>0</v>
      </c>
      <c r="G74" s="1">
        <v>43508.303043981483</v>
      </c>
      <c r="H74" t="s">
        <v>128</v>
      </c>
      <c r="I74" t="s">
        <v>55</v>
      </c>
      <c r="J74" t="s">
        <v>54</v>
      </c>
      <c r="K74">
        <v>1</v>
      </c>
      <c r="M74">
        <v>18</v>
      </c>
      <c r="N74">
        <v>3</v>
      </c>
      <c r="O74">
        <v>4</v>
      </c>
      <c r="P74">
        <v>3</v>
      </c>
      <c r="Q74">
        <v>4</v>
      </c>
      <c r="R74">
        <v>4</v>
      </c>
      <c r="S74">
        <v>3</v>
      </c>
      <c r="T74">
        <v>3</v>
      </c>
      <c r="U74">
        <v>4</v>
      </c>
      <c r="V74">
        <v>5</v>
      </c>
      <c r="W74">
        <v>2</v>
      </c>
      <c r="X74">
        <v>4</v>
      </c>
      <c r="Y74">
        <v>3</v>
      </c>
      <c r="Z74">
        <v>3</v>
      </c>
      <c r="AA74">
        <v>2</v>
      </c>
      <c r="AB74">
        <v>3</v>
      </c>
      <c r="AC74">
        <v>2</v>
      </c>
      <c r="AD74">
        <v>3</v>
      </c>
      <c r="AE74">
        <v>2</v>
      </c>
      <c r="AF74">
        <v>1</v>
      </c>
      <c r="AG74">
        <v>2</v>
      </c>
      <c r="AH74">
        <v>4</v>
      </c>
      <c r="AI74">
        <v>3</v>
      </c>
      <c r="AJ74">
        <v>1</v>
      </c>
      <c r="AK74">
        <v>2</v>
      </c>
      <c r="AL74">
        <v>2</v>
      </c>
      <c r="AM74">
        <v>2</v>
      </c>
      <c r="AN74">
        <v>4</v>
      </c>
      <c r="AO74">
        <v>4</v>
      </c>
      <c r="AP74">
        <v>2</v>
      </c>
      <c r="AQ74">
        <v>2</v>
      </c>
      <c r="AR74">
        <v>5</v>
      </c>
      <c r="AS74">
        <v>2</v>
      </c>
      <c r="AT74">
        <v>2</v>
      </c>
      <c r="AU74">
        <v>3</v>
      </c>
      <c r="AV74">
        <v>4</v>
      </c>
      <c r="AW74">
        <v>3</v>
      </c>
      <c r="AX74">
        <v>173</v>
      </c>
      <c r="BA74">
        <f>AX74</f>
        <v>173</v>
      </c>
      <c r="BC74">
        <v>12</v>
      </c>
      <c r="BE74">
        <f t="shared" si="13"/>
        <v>76.203518160000002</v>
      </c>
    </row>
    <row r="75" spans="1:58">
      <c r="A75" s="1">
        <v>43502.271979166668</v>
      </c>
      <c r="B75" s="1">
        <v>43502.275104166663</v>
      </c>
      <c r="C75">
        <v>0</v>
      </c>
      <c r="D75">
        <v>98</v>
      </c>
      <c r="E75">
        <v>269</v>
      </c>
      <c r="F75">
        <v>0</v>
      </c>
      <c r="G75" s="1">
        <v>43509.275173611109</v>
      </c>
      <c r="H75" t="s">
        <v>129</v>
      </c>
      <c r="I75" t="s">
        <v>55</v>
      </c>
      <c r="J75" t="s">
        <v>54</v>
      </c>
      <c r="K75">
        <v>1</v>
      </c>
      <c r="M75">
        <v>22</v>
      </c>
      <c r="N75">
        <v>3</v>
      </c>
      <c r="O75">
        <v>4</v>
      </c>
      <c r="P75">
        <v>5</v>
      </c>
      <c r="Q75">
        <v>5</v>
      </c>
      <c r="R75">
        <v>3</v>
      </c>
      <c r="S75">
        <v>4</v>
      </c>
      <c r="T75">
        <v>5</v>
      </c>
      <c r="U75">
        <v>5</v>
      </c>
      <c r="V75">
        <v>3</v>
      </c>
      <c r="W75">
        <v>2</v>
      </c>
      <c r="X75">
        <v>2</v>
      </c>
      <c r="Y75">
        <v>4</v>
      </c>
      <c r="Z75">
        <v>4</v>
      </c>
      <c r="AA75">
        <v>3</v>
      </c>
      <c r="AB75">
        <v>4</v>
      </c>
      <c r="AC75">
        <v>2</v>
      </c>
      <c r="AD75">
        <v>4</v>
      </c>
      <c r="AE75">
        <v>1</v>
      </c>
      <c r="AF75">
        <v>2</v>
      </c>
      <c r="AG75">
        <v>2</v>
      </c>
      <c r="AH75">
        <v>4</v>
      </c>
      <c r="AI75">
        <v>2</v>
      </c>
      <c r="AJ75">
        <v>1</v>
      </c>
      <c r="AK75">
        <v>1</v>
      </c>
      <c r="AL75">
        <v>1</v>
      </c>
      <c r="AM75">
        <v>2</v>
      </c>
      <c r="AN75">
        <v>4</v>
      </c>
      <c r="AO75">
        <v>2</v>
      </c>
      <c r="AP75">
        <v>3</v>
      </c>
      <c r="AQ75">
        <v>4</v>
      </c>
      <c r="AR75">
        <v>3</v>
      </c>
      <c r="AS75">
        <v>4</v>
      </c>
      <c r="AT75">
        <v>4</v>
      </c>
      <c r="AU75">
        <v>5</v>
      </c>
      <c r="AV75">
        <v>4</v>
      </c>
      <c r="AW75">
        <v>4</v>
      </c>
      <c r="AX75">
        <v>0</v>
      </c>
      <c r="AY75">
        <v>6</v>
      </c>
      <c r="AZ75">
        <v>5</v>
      </c>
      <c r="BA75">
        <f>(5*30.48)+(6*2.54)</f>
        <v>167.64000000000001</v>
      </c>
      <c r="BC75">
        <v>9</v>
      </c>
      <c r="BD75">
        <v>0</v>
      </c>
      <c r="BE75">
        <f t="shared" si="13"/>
        <v>57.152638620000005</v>
      </c>
    </row>
    <row r="76" spans="1:58">
      <c r="A76" s="1">
        <v>43502.342881944445</v>
      </c>
      <c r="B76" s="1">
        <v>43502.343530092592</v>
      </c>
      <c r="C76">
        <v>0</v>
      </c>
      <c r="D76">
        <v>2</v>
      </c>
      <c r="E76">
        <v>56</v>
      </c>
      <c r="F76">
        <v>0</v>
      </c>
      <c r="G76" s="1">
        <v>43509.343981481485</v>
      </c>
      <c r="H76" t="s">
        <v>130</v>
      </c>
      <c r="I76" t="s">
        <v>55</v>
      </c>
      <c r="J76" t="s">
        <v>54</v>
      </c>
    </row>
    <row r="77" spans="1:58">
      <c r="A77" s="1">
        <v>43509.48232638889</v>
      </c>
      <c r="B77" s="1">
        <v>43509.48810185185</v>
      </c>
      <c r="C77">
        <v>0</v>
      </c>
      <c r="D77">
        <v>100</v>
      </c>
      <c r="E77">
        <v>499</v>
      </c>
      <c r="F77">
        <v>1</v>
      </c>
      <c r="G77" s="1">
        <v>43509.488807870373</v>
      </c>
      <c r="H77" t="s">
        <v>131</v>
      </c>
      <c r="I77" t="s">
        <v>55</v>
      </c>
      <c r="J77" t="s">
        <v>54</v>
      </c>
      <c r="K77">
        <v>1</v>
      </c>
      <c r="M77">
        <v>35</v>
      </c>
      <c r="N77">
        <v>5</v>
      </c>
      <c r="O77">
        <v>4</v>
      </c>
      <c r="P77">
        <v>3</v>
      </c>
      <c r="Q77">
        <v>3</v>
      </c>
      <c r="R77">
        <v>4</v>
      </c>
      <c r="S77">
        <v>3</v>
      </c>
      <c r="T77">
        <v>3</v>
      </c>
      <c r="U77">
        <v>3</v>
      </c>
      <c r="V77">
        <v>4</v>
      </c>
      <c r="W77">
        <v>2</v>
      </c>
      <c r="X77">
        <v>1</v>
      </c>
      <c r="Y77">
        <v>2</v>
      </c>
      <c r="Z77">
        <v>2</v>
      </c>
      <c r="AA77">
        <v>1</v>
      </c>
      <c r="AB77">
        <v>2</v>
      </c>
      <c r="AC77">
        <v>1</v>
      </c>
      <c r="AD77">
        <v>2</v>
      </c>
      <c r="AE77">
        <v>2</v>
      </c>
      <c r="AF77">
        <v>2</v>
      </c>
      <c r="AG77">
        <v>1</v>
      </c>
      <c r="AH77">
        <v>4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2</v>
      </c>
      <c r="AO77">
        <v>3</v>
      </c>
      <c r="AP77">
        <v>3</v>
      </c>
      <c r="AQ77">
        <v>3</v>
      </c>
      <c r="AR77">
        <v>3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0</v>
      </c>
      <c r="AY77">
        <v>0</v>
      </c>
      <c r="AZ77">
        <v>0</v>
      </c>
      <c r="BB77">
        <v>1</v>
      </c>
      <c r="BC77">
        <v>0</v>
      </c>
      <c r="BD77">
        <v>0</v>
      </c>
      <c r="BF77">
        <v>1</v>
      </c>
    </row>
    <row r="78" spans="1:58">
      <c r="A78" s="1">
        <v>43502.584074074075</v>
      </c>
      <c r="B78" s="1">
        <v>43502.589085648149</v>
      </c>
      <c r="C78">
        <v>0</v>
      </c>
      <c r="D78">
        <v>47</v>
      </c>
      <c r="E78">
        <v>432</v>
      </c>
      <c r="F78">
        <v>0</v>
      </c>
      <c r="G78" s="1">
        <v>43509.589131944442</v>
      </c>
      <c r="H78" t="s">
        <v>132</v>
      </c>
      <c r="I78" t="s">
        <v>55</v>
      </c>
      <c r="J78" t="s">
        <v>54</v>
      </c>
      <c r="K78">
        <v>1</v>
      </c>
      <c r="M78">
        <v>40</v>
      </c>
      <c r="N78">
        <v>3</v>
      </c>
      <c r="O78">
        <v>3</v>
      </c>
      <c r="P78">
        <v>2</v>
      </c>
      <c r="Q78">
        <v>3</v>
      </c>
      <c r="R78">
        <v>3</v>
      </c>
      <c r="S78">
        <v>4</v>
      </c>
      <c r="T78">
        <v>3</v>
      </c>
      <c r="U78">
        <v>4</v>
      </c>
      <c r="V78">
        <v>4</v>
      </c>
      <c r="W78">
        <v>2</v>
      </c>
      <c r="X78">
        <v>1</v>
      </c>
      <c r="Y78">
        <v>5</v>
      </c>
      <c r="Z78">
        <v>5</v>
      </c>
      <c r="AA78">
        <v>1</v>
      </c>
      <c r="AB78">
        <v>5</v>
      </c>
      <c r="AC78">
        <v>1</v>
      </c>
    </row>
    <row r="79" spans="1:58">
      <c r="A79" s="1">
        <v>43510.175034722219</v>
      </c>
      <c r="B79" s="1">
        <v>43510.179189814815</v>
      </c>
      <c r="C79">
        <v>0</v>
      </c>
      <c r="D79">
        <v>100</v>
      </c>
      <c r="E79">
        <v>358</v>
      </c>
      <c r="F79">
        <v>1</v>
      </c>
      <c r="G79" s="1">
        <v>43510.179201388892</v>
      </c>
      <c r="H79" t="s">
        <v>133</v>
      </c>
      <c r="I79" t="s">
        <v>55</v>
      </c>
      <c r="J79" t="s">
        <v>54</v>
      </c>
      <c r="K79">
        <v>1</v>
      </c>
      <c r="M79">
        <v>28</v>
      </c>
      <c r="N79">
        <v>2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1</v>
      </c>
      <c r="X79">
        <v>2</v>
      </c>
      <c r="Y79">
        <v>5</v>
      </c>
      <c r="Z79">
        <v>4</v>
      </c>
      <c r="AA79">
        <v>1</v>
      </c>
      <c r="AB79">
        <v>4</v>
      </c>
      <c r="AC79">
        <v>1</v>
      </c>
      <c r="AD79">
        <v>2</v>
      </c>
      <c r="AE79">
        <v>1</v>
      </c>
      <c r="AF79">
        <v>1</v>
      </c>
      <c r="AG79">
        <v>1</v>
      </c>
      <c r="AH79">
        <v>5</v>
      </c>
      <c r="AI79">
        <v>1</v>
      </c>
      <c r="AJ79">
        <v>1</v>
      </c>
      <c r="AK79">
        <v>1</v>
      </c>
      <c r="AL79">
        <v>1</v>
      </c>
      <c r="AM79">
        <v>2</v>
      </c>
      <c r="AN79">
        <v>4</v>
      </c>
      <c r="AO79">
        <v>2</v>
      </c>
      <c r="AP79">
        <v>1</v>
      </c>
      <c r="AQ79">
        <v>2</v>
      </c>
      <c r="AR79">
        <v>4</v>
      </c>
      <c r="AS79">
        <v>5</v>
      </c>
      <c r="AT79">
        <v>3</v>
      </c>
      <c r="AU79">
        <v>4</v>
      </c>
      <c r="AV79">
        <v>1</v>
      </c>
      <c r="AW79">
        <v>2</v>
      </c>
      <c r="AZ79">
        <v>5.6</v>
      </c>
      <c r="BA79">
        <f t="shared" ref="BA79" si="14">(5*30.48)+(6*2.54)</f>
        <v>167.64000000000001</v>
      </c>
      <c r="BC79">
        <v>10</v>
      </c>
      <c r="BD79">
        <v>9</v>
      </c>
      <c r="BE79">
        <f t="shared" ref="BE79:BE88" si="15">BC79*6.35029318</f>
        <v>63.502931800000006</v>
      </c>
      <c r="BF79">
        <v>1</v>
      </c>
    </row>
    <row r="80" spans="1:58">
      <c r="A80" s="1">
        <v>43510.629317129627</v>
      </c>
      <c r="B80" s="1">
        <v>43510.631898148145</v>
      </c>
      <c r="C80">
        <v>0</v>
      </c>
      <c r="D80">
        <v>100</v>
      </c>
      <c r="E80">
        <v>223</v>
      </c>
      <c r="F80">
        <v>1</v>
      </c>
      <c r="G80" s="1">
        <v>43510.631909722222</v>
      </c>
      <c r="H80" t="s">
        <v>134</v>
      </c>
      <c r="I80" t="s">
        <v>55</v>
      </c>
      <c r="J80" t="s">
        <v>54</v>
      </c>
      <c r="K80">
        <v>1</v>
      </c>
      <c r="M80">
        <v>21</v>
      </c>
      <c r="N80">
        <v>3</v>
      </c>
      <c r="O80">
        <v>5</v>
      </c>
      <c r="P80">
        <v>4</v>
      </c>
      <c r="Q80">
        <v>4</v>
      </c>
      <c r="R80">
        <v>2</v>
      </c>
      <c r="S80">
        <v>5</v>
      </c>
      <c r="T80">
        <v>1</v>
      </c>
      <c r="U80">
        <v>5</v>
      </c>
      <c r="V80">
        <v>5</v>
      </c>
      <c r="W80">
        <v>1</v>
      </c>
      <c r="X80">
        <v>1</v>
      </c>
      <c r="Y80">
        <v>5</v>
      </c>
      <c r="Z80">
        <v>4</v>
      </c>
      <c r="AA80">
        <v>1</v>
      </c>
      <c r="AB80">
        <v>4</v>
      </c>
      <c r="AC80">
        <v>1</v>
      </c>
      <c r="AD80">
        <v>3</v>
      </c>
      <c r="AE80">
        <v>2</v>
      </c>
      <c r="AF80">
        <v>2</v>
      </c>
      <c r="AG80">
        <v>4</v>
      </c>
      <c r="AH80">
        <v>3</v>
      </c>
      <c r="AI80">
        <v>2</v>
      </c>
      <c r="AJ80">
        <v>2</v>
      </c>
      <c r="AK80">
        <v>3</v>
      </c>
      <c r="AL80">
        <v>5</v>
      </c>
      <c r="AM80">
        <v>5</v>
      </c>
      <c r="AN80">
        <v>5</v>
      </c>
      <c r="AO80">
        <v>1</v>
      </c>
      <c r="AP80">
        <v>1</v>
      </c>
      <c r="AQ80">
        <v>1</v>
      </c>
      <c r="AR80">
        <v>1</v>
      </c>
      <c r="AS80">
        <v>2</v>
      </c>
      <c r="AT80">
        <v>1</v>
      </c>
      <c r="AU80">
        <v>1</v>
      </c>
      <c r="AV80">
        <v>1</v>
      </c>
      <c r="AW80">
        <v>2</v>
      </c>
      <c r="AX80">
        <v>0</v>
      </c>
      <c r="AY80">
        <v>3</v>
      </c>
      <c r="AZ80">
        <v>5</v>
      </c>
      <c r="BA80">
        <f>(5*30.48)+(3*2.54)</f>
        <v>160.02000000000001</v>
      </c>
      <c r="BC80">
        <v>15</v>
      </c>
      <c r="BD80">
        <v>0</v>
      </c>
      <c r="BE80">
        <f t="shared" si="15"/>
        <v>95.254397700000013</v>
      </c>
    </row>
    <row r="81" spans="1:57">
      <c r="A81" s="1">
        <v>43511.265034722222</v>
      </c>
      <c r="B81" s="1">
        <v>43511.271215277775</v>
      </c>
      <c r="C81">
        <v>0</v>
      </c>
      <c r="D81">
        <v>100</v>
      </c>
      <c r="E81">
        <v>533</v>
      </c>
      <c r="F81">
        <v>1</v>
      </c>
      <c r="G81" s="1">
        <v>43511.271238425928</v>
      </c>
      <c r="H81" t="s">
        <v>135</v>
      </c>
      <c r="I81" t="s">
        <v>55</v>
      </c>
      <c r="J81" t="s">
        <v>54</v>
      </c>
      <c r="K81">
        <v>1</v>
      </c>
      <c r="M81">
        <v>20</v>
      </c>
      <c r="N81">
        <v>4</v>
      </c>
      <c r="O81">
        <v>3</v>
      </c>
      <c r="P81">
        <v>3</v>
      </c>
      <c r="Q81">
        <v>3</v>
      </c>
      <c r="R81">
        <v>4</v>
      </c>
      <c r="S81">
        <v>4</v>
      </c>
      <c r="T81">
        <v>4</v>
      </c>
      <c r="U81">
        <v>4</v>
      </c>
      <c r="V81">
        <v>3</v>
      </c>
      <c r="W81">
        <v>2</v>
      </c>
      <c r="X81">
        <v>2</v>
      </c>
      <c r="Y81">
        <v>1</v>
      </c>
      <c r="Z81">
        <v>1</v>
      </c>
      <c r="AA81">
        <v>3</v>
      </c>
      <c r="AB81">
        <v>1</v>
      </c>
      <c r="AC81">
        <v>1</v>
      </c>
      <c r="AD81">
        <v>2</v>
      </c>
      <c r="AE81">
        <v>2</v>
      </c>
      <c r="AF81">
        <v>2</v>
      </c>
      <c r="AG81">
        <v>2</v>
      </c>
      <c r="AH81">
        <v>4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4</v>
      </c>
      <c r="AO81">
        <v>3</v>
      </c>
      <c r="AP81">
        <v>4</v>
      </c>
      <c r="AQ81">
        <v>3</v>
      </c>
      <c r="AR81">
        <v>2</v>
      </c>
      <c r="AS81">
        <v>4</v>
      </c>
      <c r="AT81">
        <v>4</v>
      </c>
      <c r="AU81">
        <v>5</v>
      </c>
      <c r="AV81">
        <v>3</v>
      </c>
      <c r="AW81">
        <v>3</v>
      </c>
      <c r="AX81">
        <v>170</v>
      </c>
      <c r="AY81">
        <v>67</v>
      </c>
      <c r="AZ81">
        <v>57</v>
      </c>
      <c r="BA81">
        <f>AX81</f>
        <v>170</v>
      </c>
      <c r="BC81">
        <v>9</v>
      </c>
      <c r="BD81">
        <v>57</v>
      </c>
      <c r="BE81" s="3">
        <f>BD81</f>
        <v>57</v>
      </c>
    </row>
    <row r="82" spans="1:57">
      <c r="A82" s="1">
        <v>43511.628912037035</v>
      </c>
      <c r="B82" s="1">
        <v>43511.632395833331</v>
      </c>
      <c r="C82">
        <v>0</v>
      </c>
      <c r="D82">
        <v>100</v>
      </c>
      <c r="E82">
        <v>301</v>
      </c>
      <c r="F82">
        <v>1</v>
      </c>
      <c r="G82" s="1">
        <v>43511.632407407407</v>
      </c>
      <c r="H82" t="s">
        <v>136</v>
      </c>
      <c r="I82" t="s">
        <v>55</v>
      </c>
      <c r="J82" t="s">
        <v>54</v>
      </c>
      <c r="K82">
        <v>1</v>
      </c>
      <c r="M82">
        <v>23</v>
      </c>
      <c r="N82">
        <v>3</v>
      </c>
      <c r="O82">
        <v>4</v>
      </c>
      <c r="P82">
        <v>3</v>
      </c>
      <c r="Q82">
        <v>4</v>
      </c>
      <c r="R82">
        <v>2</v>
      </c>
      <c r="S82">
        <v>4</v>
      </c>
      <c r="T82">
        <v>2</v>
      </c>
      <c r="U82">
        <v>5</v>
      </c>
      <c r="V82">
        <v>5</v>
      </c>
      <c r="W82">
        <v>1</v>
      </c>
      <c r="X82">
        <v>4</v>
      </c>
      <c r="Y82">
        <v>5</v>
      </c>
      <c r="Z82">
        <v>2</v>
      </c>
      <c r="AA82">
        <v>1</v>
      </c>
      <c r="AB82">
        <v>5</v>
      </c>
      <c r="AC82">
        <v>1</v>
      </c>
      <c r="AD82">
        <v>2</v>
      </c>
      <c r="AE82">
        <v>4</v>
      </c>
      <c r="AF82">
        <v>4</v>
      </c>
      <c r="AG82">
        <v>4</v>
      </c>
      <c r="AH82">
        <v>2</v>
      </c>
      <c r="AI82">
        <v>4</v>
      </c>
      <c r="AJ82">
        <v>2</v>
      </c>
      <c r="AK82">
        <v>4</v>
      </c>
      <c r="AL82">
        <v>2</v>
      </c>
      <c r="AM82">
        <v>2</v>
      </c>
      <c r="AN82">
        <v>4</v>
      </c>
      <c r="AO82">
        <v>5</v>
      </c>
      <c r="AP82">
        <v>4</v>
      </c>
      <c r="AQ82">
        <v>2</v>
      </c>
      <c r="AR82">
        <v>2</v>
      </c>
      <c r="AS82">
        <v>5</v>
      </c>
      <c r="AT82">
        <v>5</v>
      </c>
      <c r="AU82">
        <v>5</v>
      </c>
      <c r="AV82">
        <v>2</v>
      </c>
      <c r="AW82">
        <v>5</v>
      </c>
      <c r="AX82">
        <v>0</v>
      </c>
      <c r="AY82">
        <v>0</v>
      </c>
      <c r="AZ82">
        <v>5.9</v>
      </c>
      <c r="BA82">
        <f>(5*30.48)+(9*2.54)</f>
        <v>175.26</v>
      </c>
      <c r="BC82">
        <v>12</v>
      </c>
      <c r="BD82">
        <v>0</v>
      </c>
      <c r="BE82">
        <f t="shared" si="15"/>
        <v>76.203518160000002</v>
      </c>
    </row>
    <row r="83" spans="1:57">
      <c r="A83" s="1">
        <v>43512.538703703707</v>
      </c>
      <c r="B83" s="1">
        <v>43512.543078703704</v>
      </c>
      <c r="C83">
        <v>0</v>
      </c>
      <c r="D83">
        <v>100</v>
      </c>
      <c r="E83">
        <v>378</v>
      </c>
      <c r="F83">
        <v>1</v>
      </c>
      <c r="G83" s="1">
        <v>43512.54310185185</v>
      </c>
      <c r="H83" t="s">
        <v>137</v>
      </c>
      <c r="I83" t="s">
        <v>55</v>
      </c>
      <c r="J83" t="s">
        <v>54</v>
      </c>
      <c r="K83">
        <v>1</v>
      </c>
      <c r="M83">
        <v>18</v>
      </c>
      <c r="N83">
        <v>4</v>
      </c>
      <c r="O83">
        <v>1</v>
      </c>
      <c r="P83">
        <v>3</v>
      </c>
      <c r="Q83">
        <v>2</v>
      </c>
      <c r="R83">
        <v>2</v>
      </c>
      <c r="S83">
        <v>2</v>
      </c>
      <c r="T83">
        <v>1</v>
      </c>
      <c r="U83">
        <v>2</v>
      </c>
      <c r="V83">
        <v>2</v>
      </c>
      <c r="W83">
        <v>4</v>
      </c>
      <c r="X83">
        <v>5</v>
      </c>
      <c r="Y83">
        <v>1</v>
      </c>
      <c r="Z83">
        <v>1</v>
      </c>
      <c r="AA83">
        <v>5</v>
      </c>
      <c r="AB83">
        <v>1</v>
      </c>
      <c r="AC83">
        <v>5</v>
      </c>
      <c r="AD83">
        <v>5</v>
      </c>
      <c r="AE83">
        <v>2</v>
      </c>
      <c r="AF83">
        <v>2</v>
      </c>
      <c r="AG83">
        <v>2</v>
      </c>
      <c r="AH83">
        <v>4</v>
      </c>
      <c r="AI83">
        <v>4</v>
      </c>
      <c r="AJ83">
        <v>1</v>
      </c>
      <c r="AK83">
        <v>1</v>
      </c>
      <c r="AL83">
        <v>1</v>
      </c>
      <c r="AM83">
        <v>2</v>
      </c>
      <c r="AN83">
        <v>3</v>
      </c>
      <c r="AO83">
        <v>5</v>
      </c>
      <c r="AP83">
        <v>4</v>
      </c>
      <c r="AQ83">
        <v>5</v>
      </c>
      <c r="AR83">
        <v>4</v>
      </c>
      <c r="AS83">
        <v>3</v>
      </c>
      <c r="AT83">
        <v>5</v>
      </c>
      <c r="AU83">
        <v>5</v>
      </c>
      <c r="AV83">
        <v>4</v>
      </c>
      <c r="AW83">
        <v>5</v>
      </c>
      <c r="AX83">
        <v>167</v>
      </c>
      <c r="AY83">
        <v>0</v>
      </c>
      <c r="AZ83">
        <v>0</v>
      </c>
      <c r="BD83">
        <v>61</v>
      </c>
      <c r="BE83">
        <f>BD83</f>
        <v>61</v>
      </c>
    </row>
    <row r="84" spans="1:57">
      <c r="A84" s="1">
        <v>43513.292881944442</v>
      </c>
      <c r="B84" s="1">
        <v>43513.296747685185</v>
      </c>
      <c r="C84">
        <v>0</v>
      </c>
      <c r="D84">
        <v>100</v>
      </c>
      <c r="E84">
        <v>333</v>
      </c>
      <c r="F84">
        <v>1</v>
      </c>
      <c r="G84" s="1">
        <v>43513.296759259261</v>
      </c>
      <c r="H84" t="s">
        <v>138</v>
      </c>
      <c r="I84" t="s">
        <v>55</v>
      </c>
      <c r="J84" t="s">
        <v>54</v>
      </c>
      <c r="K84">
        <v>1</v>
      </c>
      <c r="M84">
        <v>20</v>
      </c>
      <c r="N84">
        <v>4</v>
      </c>
      <c r="O84">
        <v>3</v>
      </c>
      <c r="P84">
        <v>5</v>
      </c>
      <c r="Q84">
        <v>3</v>
      </c>
      <c r="R84">
        <v>3</v>
      </c>
      <c r="S84">
        <v>2</v>
      </c>
      <c r="T84">
        <v>1</v>
      </c>
      <c r="U84">
        <v>5</v>
      </c>
      <c r="V84">
        <v>4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2</v>
      </c>
      <c r="AE84">
        <v>2</v>
      </c>
      <c r="AF84">
        <v>1</v>
      </c>
      <c r="AG84">
        <v>2</v>
      </c>
      <c r="AH84">
        <v>5</v>
      </c>
      <c r="AI84">
        <v>2</v>
      </c>
      <c r="AJ84">
        <v>2</v>
      </c>
      <c r="AK84">
        <v>1</v>
      </c>
      <c r="AL84">
        <v>1</v>
      </c>
      <c r="AM84">
        <v>1</v>
      </c>
      <c r="AN84">
        <v>4</v>
      </c>
      <c r="AO84">
        <v>5</v>
      </c>
      <c r="AP84">
        <v>4</v>
      </c>
      <c r="AQ84">
        <v>2</v>
      </c>
      <c r="AR84">
        <v>2</v>
      </c>
      <c r="AS84">
        <v>1</v>
      </c>
      <c r="AT84">
        <v>3</v>
      </c>
      <c r="AU84">
        <v>4</v>
      </c>
      <c r="AV84">
        <v>3</v>
      </c>
      <c r="AW84">
        <v>5</v>
      </c>
      <c r="AY84">
        <v>7</v>
      </c>
      <c r="AZ84">
        <v>5</v>
      </c>
      <c r="BA84">
        <f>(5*30.48)+(7*2.54)</f>
        <v>170.18</v>
      </c>
      <c r="BC84">
        <v>12</v>
      </c>
      <c r="BD84">
        <v>11</v>
      </c>
      <c r="BE84">
        <f t="shared" si="15"/>
        <v>76.203518160000002</v>
      </c>
    </row>
    <row r="85" spans="1:57">
      <c r="A85" s="1">
        <v>43514.232812499999</v>
      </c>
      <c r="B85" s="1">
        <v>43514.23673611111</v>
      </c>
      <c r="C85">
        <v>0</v>
      </c>
      <c r="D85">
        <v>100</v>
      </c>
      <c r="E85">
        <v>339</v>
      </c>
      <c r="F85">
        <v>1</v>
      </c>
      <c r="G85" s="1">
        <v>43514.236759259256</v>
      </c>
      <c r="H85" t="s">
        <v>139</v>
      </c>
      <c r="I85" t="s">
        <v>55</v>
      </c>
      <c r="J85" t="s">
        <v>54</v>
      </c>
      <c r="K85">
        <v>1</v>
      </c>
      <c r="M85">
        <v>20</v>
      </c>
      <c r="N85">
        <v>3</v>
      </c>
      <c r="O85">
        <v>5</v>
      </c>
      <c r="P85">
        <v>5</v>
      </c>
      <c r="Q85">
        <v>5</v>
      </c>
      <c r="R85">
        <v>5</v>
      </c>
      <c r="S85">
        <v>5</v>
      </c>
      <c r="T85">
        <v>4</v>
      </c>
      <c r="U85">
        <v>5</v>
      </c>
      <c r="V85">
        <v>5</v>
      </c>
      <c r="W85">
        <v>1</v>
      </c>
      <c r="X85">
        <v>1</v>
      </c>
      <c r="Y85">
        <v>5</v>
      </c>
      <c r="Z85">
        <v>2</v>
      </c>
      <c r="AA85">
        <v>1</v>
      </c>
      <c r="AB85">
        <v>4</v>
      </c>
      <c r="AC85">
        <v>1</v>
      </c>
      <c r="AD85">
        <v>3</v>
      </c>
      <c r="AE85">
        <v>2</v>
      </c>
      <c r="AF85">
        <v>1</v>
      </c>
      <c r="AG85">
        <v>1</v>
      </c>
      <c r="AH85">
        <v>5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3</v>
      </c>
      <c r="AO85">
        <v>2</v>
      </c>
      <c r="AP85">
        <v>2</v>
      </c>
      <c r="AQ85">
        <v>2</v>
      </c>
      <c r="AR85">
        <v>2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0</v>
      </c>
      <c r="AY85">
        <v>10</v>
      </c>
      <c r="AZ85">
        <v>5</v>
      </c>
      <c r="BA85">
        <f>(5*30.48)+(10*2.54)</f>
        <v>177.8</v>
      </c>
      <c r="BC85">
        <v>14</v>
      </c>
      <c r="BD85">
        <v>0</v>
      </c>
      <c r="BE85">
        <f t="shared" si="15"/>
        <v>88.904104520000004</v>
      </c>
    </row>
    <row r="86" spans="1:57">
      <c r="A86" s="1">
        <v>43514.251516203702</v>
      </c>
      <c r="B86" s="1">
        <v>43514.255844907406</v>
      </c>
      <c r="C86">
        <v>0</v>
      </c>
      <c r="D86">
        <v>100</v>
      </c>
      <c r="E86">
        <v>374</v>
      </c>
      <c r="F86">
        <v>1</v>
      </c>
      <c r="G86" s="1">
        <v>43514.255856481483</v>
      </c>
      <c r="H86" t="s">
        <v>140</v>
      </c>
      <c r="I86" t="s">
        <v>55</v>
      </c>
      <c r="J86" t="s">
        <v>54</v>
      </c>
      <c r="K86">
        <v>1</v>
      </c>
      <c r="M86">
        <v>19</v>
      </c>
      <c r="N86">
        <v>5</v>
      </c>
      <c r="O86">
        <v>3</v>
      </c>
      <c r="P86">
        <v>5</v>
      </c>
      <c r="Q86">
        <v>4</v>
      </c>
      <c r="R86">
        <v>1</v>
      </c>
      <c r="S86">
        <v>1</v>
      </c>
      <c r="T86">
        <v>2</v>
      </c>
      <c r="U86">
        <v>5</v>
      </c>
      <c r="V86">
        <v>5</v>
      </c>
      <c r="W86">
        <v>1</v>
      </c>
      <c r="X86">
        <v>3</v>
      </c>
      <c r="Y86">
        <v>2</v>
      </c>
      <c r="Z86">
        <v>3</v>
      </c>
      <c r="AA86">
        <v>1</v>
      </c>
      <c r="AB86">
        <v>2</v>
      </c>
      <c r="AC86">
        <v>2</v>
      </c>
      <c r="AD86">
        <v>5</v>
      </c>
      <c r="AE86">
        <v>1</v>
      </c>
      <c r="AF86">
        <v>1</v>
      </c>
      <c r="AG86">
        <v>2</v>
      </c>
      <c r="AH86">
        <v>5</v>
      </c>
      <c r="AI86">
        <v>1</v>
      </c>
      <c r="AJ86">
        <v>1</v>
      </c>
      <c r="AK86">
        <v>1</v>
      </c>
      <c r="AL86">
        <v>2</v>
      </c>
      <c r="AM86">
        <v>2</v>
      </c>
      <c r="AN86">
        <v>3</v>
      </c>
      <c r="AO86">
        <v>4</v>
      </c>
      <c r="AP86">
        <v>5</v>
      </c>
      <c r="AQ86">
        <v>5</v>
      </c>
      <c r="AR86">
        <v>4</v>
      </c>
      <c r="AS86">
        <v>3</v>
      </c>
      <c r="AT86">
        <v>4</v>
      </c>
      <c r="AU86">
        <v>5</v>
      </c>
      <c r="AV86">
        <v>2</v>
      </c>
      <c r="AW86">
        <v>5</v>
      </c>
      <c r="AX86">
        <v>0</v>
      </c>
      <c r="AY86">
        <v>0</v>
      </c>
      <c r="AZ86">
        <v>5.4</v>
      </c>
      <c r="BA86">
        <f>(5*30.48)+(4*2.54)</f>
        <v>162.56</v>
      </c>
      <c r="BC86">
        <v>17</v>
      </c>
      <c r="BD86">
        <v>0</v>
      </c>
      <c r="BE86">
        <f t="shared" si="15"/>
        <v>107.95498406</v>
      </c>
    </row>
    <row r="87" spans="1:57">
      <c r="A87" s="1">
        <v>43515.43408564815</v>
      </c>
      <c r="B87" s="1">
        <v>43515.443877314814</v>
      </c>
      <c r="C87">
        <v>0</v>
      </c>
      <c r="D87">
        <v>100</v>
      </c>
      <c r="E87">
        <v>845</v>
      </c>
      <c r="F87">
        <v>1</v>
      </c>
      <c r="G87" s="1">
        <v>43515.443888888891</v>
      </c>
      <c r="H87" t="s">
        <v>141</v>
      </c>
      <c r="I87" t="s">
        <v>55</v>
      </c>
      <c r="J87" t="s">
        <v>54</v>
      </c>
      <c r="K87">
        <v>1</v>
      </c>
      <c r="M87">
        <v>54</v>
      </c>
      <c r="N87">
        <v>4</v>
      </c>
      <c r="O87">
        <v>4</v>
      </c>
      <c r="P87">
        <v>4</v>
      </c>
      <c r="Q87">
        <v>3</v>
      </c>
      <c r="R87">
        <v>4</v>
      </c>
      <c r="S87">
        <v>3</v>
      </c>
      <c r="T87">
        <v>2</v>
      </c>
      <c r="U87">
        <v>3</v>
      </c>
      <c r="V87">
        <v>4</v>
      </c>
      <c r="W87">
        <v>2</v>
      </c>
      <c r="X87">
        <v>1</v>
      </c>
      <c r="Y87">
        <v>4</v>
      </c>
      <c r="Z87">
        <v>4</v>
      </c>
      <c r="AA87">
        <v>1</v>
      </c>
      <c r="AB87">
        <v>4</v>
      </c>
      <c r="AC87">
        <v>2</v>
      </c>
      <c r="AD87">
        <v>3</v>
      </c>
      <c r="AE87">
        <v>3</v>
      </c>
      <c r="AF87">
        <v>3</v>
      </c>
      <c r="AG87">
        <v>4</v>
      </c>
      <c r="AH87">
        <v>2</v>
      </c>
      <c r="AI87">
        <v>3</v>
      </c>
      <c r="AJ87">
        <v>2</v>
      </c>
      <c r="AK87">
        <v>2</v>
      </c>
      <c r="AL87">
        <v>4</v>
      </c>
      <c r="AM87">
        <v>2</v>
      </c>
      <c r="AN87">
        <v>1</v>
      </c>
      <c r="AO87">
        <v>2</v>
      </c>
      <c r="AP87">
        <v>4</v>
      </c>
      <c r="AQ87">
        <v>4</v>
      </c>
      <c r="AR87">
        <v>2</v>
      </c>
      <c r="AS87">
        <v>3</v>
      </c>
      <c r="AT87">
        <v>4</v>
      </c>
      <c r="AU87">
        <v>4</v>
      </c>
      <c r="AV87">
        <v>2</v>
      </c>
      <c r="AW87">
        <v>4</v>
      </c>
      <c r="AX87">
        <v>0</v>
      </c>
      <c r="AY87">
        <v>8</v>
      </c>
      <c r="AZ87">
        <v>5</v>
      </c>
      <c r="BA87">
        <f>(5*30.48)+(8*2.54)</f>
        <v>172.72</v>
      </c>
      <c r="BC87">
        <v>0</v>
      </c>
      <c r="BD87">
        <v>110</v>
      </c>
      <c r="BE87">
        <f>BD87</f>
        <v>110</v>
      </c>
    </row>
    <row r="88" spans="1:57">
      <c r="A88" s="1">
        <v>43517.177476851852</v>
      </c>
      <c r="B88" s="1">
        <v>43517.179432870369</v>
      </c>
      <c r="C88">
        <v>0</v>
      </c>
      <c r="D88">
        <v>100</v>
      </c>
      <c r="E88">
        <v>168</v>
      </c>
      <c r="F88">
        <v>1</v>
      </c>
      <c r="G88" s="1">
        <v>43517.179432870369</v>
      </c>
      <c r="H88" t="s">
        <v>142</v>
      </c>
      <c r="I88" t="s">
        <v>55</v>
      </c>
      <c r="J88" t="s">
        <v>54</v>
      </c>
      <c r="K88">
        <v>1</v>
      </c>
      <c r="M88">
        <v>25</v>
      </c>
      <c r="N88">
        <v>2</v>
      </c>
      <c r="O88">
        <v>5</v>
      </c>
      <c r="P88">
        <v>5</v>
      </c>
      <c r="Q88">
        <v>4</v>
      </c>
      <c r="R88">
        <v>4</v>
      </c>
      <c r="S88">
        <v>4</v>
      </c>
      <c r="T88">
        <v>4</v>
      </c>
      <c r="U88">
        <v>5</v>
      </c>
      <c r="V88">
        <v>5</v>
      </c>
      <c r="W88">
        <v>1</v>
      </c>
      <c r="X88">
        <v>1</v>
      </c>
      <c r="Y88">
        <v>5</v>
      </c>
      <c r="Z88">
        <v>4</v>
      </c>
      <c r="AA88">
        <v>1</v>
      </c>
      <c r="AB88">
        <v>4</v>
      </c>
      <c r="AC88">
        <v>1</v>
      </c>
      <c r="AD88">
        <v>2</v>
      </c>
      <c r="AE88">
        <v>2</v>
      </c>
      <c r="AF88">
        <v>2</v>
      </c>
      <c r="AG88">
        <v>2</v>
      </c>
      <c r="AH88">
        <v>4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1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Y88">
        <v>0</v>
      </c>
      <c r="AZ88">
        <v>5.5</v>
      </c>
      <c r="BA88">
        <f>(5*30.48)+(5*2.54)</f>
        <v>165.1</v>
      </c>
      <c r="BC88">
        <v>8.5</v>
      </c>
      <c r="BD88">
        <v>0</v>
      </c>
      <c r="BE88">
        <f t="shared" si="15"/>
        <v>53.977492030000001</v>
      </c>
    </row>
    <row r="89" spans="1:57">
      <c r="A89" s="1">
        <v>43517.180277777778</v>
      </c>
      <c r="B89" s="1">
        <v>43517.181828703702</v>
      </c>
      <c r="C89">
        <v>0</v>
      </c>
      <c r="D89">
        <v>100</v>
      </c>
      <c r="E89">
        <v>134</v>
      </c>
      <c r="F89">
        <v>1</v>
      </c>
      <c r="G89" s="1">
        <v>43517.181840277779</v>
      </c>
      <c r="H89" t="s">
        <v>143</v>
      </c>
      <c r="I89" t="s">
        <v>55</v>
      </c>
      <c r="J89" t="s">
        <v>54</v>
      </c>
      <c r="K89">
        <v>1</v>
      </c>
      <c r="M89">
        <v>22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2</v>
      </c>
      <c r="X89">
        <v>2</v>
      </c>
      <c r="Y89">
        <v>4</v>
      </c>
      <c r="Z89">
        <v>4</v>
      </c>
      <c r="AA89">
        <v>2</v>
      </c>
      <c r="AB89">
        <v>4</v>
      </c>
      <c r="AC89">
        <v>2</v>
      </c>
      <c r="AD89">
        <v>2</v>
      </c>
      <c r="AE89">
        <v>1</v>
      </c>
      <c r="AF89">
        <v>1</v>
      </c>
      <c r="AG89">
        <v>1</v>
      </c>
      <c r="AH89">
        <v>5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5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167</v>
      </c>
      <c r="AY89">
        <v>0</v>
      </c>
      <c r="AZ89">
        <v>0</v>
      </c>
      <c r="BA89">
        <f t="shared" ref="BA89:BA95" si="16">AX89</f>
        <v>167</v>
      </c>
      <c r="BC89">
        <v>0</v>
      </c>
      <c r="BD89">
        <v>50.8</v>
      </c>
      <c r="BE89">
        <f>BD89</f>
        <v>50.8</v>
      </c>
    </row>
    <row r="90" spans="1:57">
      <c r="A90" s="1">
        <v>43517.181921296295</v>
      </c>
      <c r="B90" s="1">
        <v>43517.183969907404</v>
      </c>
      <c r="C90">
        <v>0</v>
      </c>
      <c r="D90">
        <v>100</v>
      </c>
      <c r="E90">
        <v>177</v>
      </c>
      <c r="F90">
        <v>1</v>
      </c>
      <c r="G90" s="1">
        <v>43517.183969907404</v>
      </c>
      <c r="H90" t="s">
        <v>144</v>
      </c>
      <c r="I90" t="s">
        <v>55</v>
      </c>
      <c r="J90" t="s">
        <v>54</v>
      </c>
      <c r="K90">
        <v>1</v>
      </c>
      <c r="M90">
        <v>21</v>
      </c>
      <c r="N90">
        <v>2</v>
      </c>
      <c r="O90">
        <v>5</v>
      </c>
      <c r="P90">
        <v>5</v>
      </c>
      <c r="Q90">
        <v>5</v>
      </c>
      <c r="R90">
        <v>4</v>
      </c>
      <c r="S90">
        <v>5</v>
      </c>
      <c r="T90">
        <v>5</v>
      </c>
      <c r="U90">
        <v>5</v>
      </c>
      <c r="V90">
        <v>5</v>
      </c>
      <c r="W90">
        <v>1</v>
      </c>
      <c r="X90">
        <v>2</v>
      </c>
      <c r="Y90">
        <v>4</v>
      </c>
      <c r="Z90">
        <v>4</v>
      </c>
      <c r="AA90">
        <v>4</v>
      </c>
      <c r="AB90">
        <v>4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4</v>
      </c>
      <c r="AO90">
        <v>3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173</v>
      </c>
      <c r="AY90">
        <v>0</v>
      </c>
      <c r="AZ90">
        <v>0</v>
      </c>
      <c r="BA90">
        <f t="shared" si="16"/>
        <v>173</v>
      </c>
      <c r="BC90">
        <v>0</v>
      </c>
      <c r="BD90">
        <v>60.3</v>
      </c>
      <c r="BE90">
        <f>BD90</f>
        <v>60.3</v>
      </c>
    </row>
    <row r="91" spans="1:57">
      <c r="A91" s="1">
        <v>43517.184027777781</v>
      </c>
      <c r="B91" s="1">
        <v>43517.185590277775</v>
      </c>
      <c r="C91">
        <v>0</v>
      </c>
      <c r="D91">
        <v>100</v>
      </c>
      <c r="E91">
        <v>135</v>
      </c>
      <c r="F91">
        <v>1</v>
      </c>
      <c r="G91" s="1">
        <v>43517.185601851852</v>
      </c>
      <c r="H91" t="s">
        <v>145</v>
      </c>
      <c r="I91" t="s">
        <v>55</v>
      </c>
      <c r="J91" t="s">
        <v>54</v>
      </c>
      <c r="K91">
        <v>1</v>
      </c>
      <c r="M91">
        <v>19</v>
      </c>
      <c r="N91">
        <v>2</v>
      </c>
      <c r="O91">
        <v>5</v>
      </c>
      <c r="P91">
        <v>4</v>
      </c>
      <c r="Q91">
        <v>4</v>
      </c>
      <c r="R91">
        <v>4</v>
      </c>
      <c r="S91">
        <v>5</v>
      </c>
      <c r="T91">
        <v>4</v>
      </c>
      <c r="U91">
        <v>5</v>
      </c>
      <c r="V91">
        <v>4</v>
      </c>
      <c r="W91">
        <v>1</v>
      </c>
      <c r="X91">
        <v>3</v>
      </c>
      <c r="Y91">
        <v>4</v>
      </c>
      <c r="Z91">
        <v>4</v>
      </c>
      <c r="AA91">
        <v>2</v>
      </c>
      <c r="AB91">
        <v>4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4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4</v>
      </c>
      <c r="AO91">
        <v>2</v>
      </c>
      <c r="AP91">
        <v>2</v>
      </c>
      <c r="AQ91">
        <v>3</v>
      </c>
      <c r="AR91">
        <v>2</v>
      </c>
      <c r="AS91">
        <v>3</v>
      </c>
      <c r="AT91">
        <v>2</v>
      </c>
      <c r="AU91">
        <v>3</v>
      </c>
      <c r="AV91">
        <v>2</v>
      </c>
      <c r="AW91">
        <v>2</v>
      </c>
      <c r="AX91">
        <v>161</v>
      </c>
      <c r="AY91">
        <v>0</v>
      </c>
      <c r="AZ91">
        <v>0</v>
      </c>
      <c r="BA91">
        <f t="shared" si="16"/>
        <v>161</v>
      </c>
      <c r="BC91">
        <v>8</v>
      </c>
      <c r="BD91">
        <v>0</v>
      </c>
      <c r="BE91">
        <f t="shared" ref="BE91:BE92" si="17">BC91*6.35029318</f>
        <v>50.802345440000003</v>
      </c>
    </row>
    <row r="92" spans="1:57">
      <c r="A92" s="1">
        <v>43517.18645833333</v>
      </c>
      <c r="B92" s="1">
        <v>43517.187986111108</v>
      </c>
      <c r="C92">
        <v>0</v>
      </c>
      <c r="D92">
        <v>100</v>
      </c>
      <c r="E92">
        <v>131</v>
      </c>
      <c r="F92">
        <v>1</v>
      </c>
      <c r="G92" s="1">
        <v>43517.187997685185</v>
      </c>
      <c r="H92" t="s">
        <v>146</v>
      </c>
      <c r="I92" t="s">
        <v>55</v>
      </c>
      <c r="J92" t="s">
        <v>54</v>
      </c>
      <c r="K92">
        <v>1</v>
      </c>
      <c r="M92">
        <v>21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2</v>
      </c>
      <c r="X92">
        <v>3</v>
      </c>
      <c r="Y92">
        <v>4</v>
      </c>
      <c r="Z92">
        <v>3</v>
      </c>
      <c r="AA92">
        <v>2</v>
      </c>
      <c r="AB92">
        <v>4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1</v>
      </c>
      <c r="AJ92">
        <v>2</v>
      </c>
      <c r="AK92">
        <v>2</v>
      </c>
      <c r="AL92">
        <v>2</v>
      </c>
      <c r="AM92">
        <v>2</v>
      </c>
      <c r="AN92">
        <v>4</v>
      </c>
      <c r="AO92">
        <v>2</v>
      </c>
      <c r="AP92">
        <v>3</v>
      </c>
      <c r="AQ92">
        <v>3</v>
      </c>
      <c r="AR92">
        <v>3</v>
      </c>
      <c r="AS92">
        <v>2</v>
      </c>
      <c r="AT92">
        <v>3</v>
      </c>
      <c r="AU92">
        <v>3</v>
      </c>
      <c r="AV92">
        <v>3</v>
      </c>
      <c r="AW92">
        <v>3</v>
      </c>
      <c r="AX92">
        <v>164</v>
      </c>
      <c r="AY92">
        <v>0</v>
      </c>
      <c r="AZ92">
        <v>0</v>
      </c>
      <c r="BA92">
        <f t="shared" si="16"/>
        <v>164</v>
      </c>
      <c r="BC92">
        <v>9</v>
      </c>
      <c r="BD92">
        <v>0</v>
      </c>
      <c r="BE92">
        <f t="shared" si="17"/>
        <v>57.152638620000005</v>
      </c>
    </row>
    <row r="93" spans="1:57">
      <c r="A93" s="1">
        <v>43517.188136574077</v>
      </c>
      <c r="B93" s="1">
        <v>43517.189745370371</v>
      </c>
      <c r="C93">
        <v>0</v>
      </c>
      <c r="D93">
        <v>100</v>
      </c>
      <c r="E93">
        <v>139</v>
      </c>
      <c r="F93">
        <v>1</v>
      </c>
      <c r="G93" s="1">
        <v>43517.189756944441</v>
      </c>
      <c r="H93" t="s">
        <v>147</v>
      </c>
      <c r="I93" t="s">
        <v>55</v>
      </c>
      <c r="J93" t="s">
        <v>54</v>
      </c>
      <c r="K93">
        <v>1</v>
      </c>
      <c r="M93">
        <v>25</v>
      </c>
      <c r="N93">
        <v>4</v>
      </c>
      <c r="O93">
        <v>5</v>
      </c>
      <c r="P93">
        <v>5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1</v>
      </c>
      <c r="X93">
        <v>1</v>
      </c>
      <c r="Y93">
        <v>5</v>
      </c>
      <c r="Z93">
        <v>5</v>
      </c>
      <c r="AA93">
        <v>1</v>
      </c>
      <c r="AB93">
        <v>5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4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4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167</v>
      </c>
      <c r="AY93">
        <v>0</v>
      </c>
      <c r="AZ93">
        <v>0</v>
      </c>
      <c r="BA93">
        <f t="shared" si="16"/>
        <v>167</v>
      </c>
      <c r="BC93">
        <v>0</v>
      </c>
      <c r="BD93">
        <v>55</v>
      </c>
      <c r="BE93">
        <f>BD93</f>
        <v>55</v>
      </c>
    </row>
    <row r="94" spans="1:57">
      <c r="A94" s="1">
        <v>43517.190983796296</v>
      </c>
      <c r="B94" s="1">
        <v>43517.193912037037</v>
      </c>
      <c r="C94">
        <v>0</v>
      </c>
      <c r="D94">
        <v>100</v>
      </c>
      <c r="E94">
        <v>252</v>
      </c>
      <c r="F94">
        <v>1</v>
      </c>
      <c r="G94" s="1">
        <v>43517.193923611114</v>
      </c>
      <c r="H94" t="s">
        <v>148</v>
      </c>
      <c r="I94" t="s">
        <v>55</v>
      </c>
      <c r="J94" t="s">
        <v>54</v>
      </c>
      <c r="K94">
        <v>1</v>
      </c>
      <c r="M94">
        <v>25</v>
      </c>
      <c r="N94">
        <v>4</v>
      </c>
      <c r="O94">
        <v>4</v>
      </c>
      <c r="P94">
        <v>4</v>
      </c>
      <c r="Q94">
        <v>4</v>
      </c>
      <c r="R94">
        <v>4</v>
      </c>
      <c r="S94">
        <v>4</v>
      </c>
      <c r="T94">
        <v>4</v>
      </c>
      <c r="U94">
        <v>4</v>
      </c>
      <c r="V94">
        <v>4</v>
      </c>
      <c r="W94">
        <v>2</v>
      </c>
      <c r="X94">
        <v>4</v>
      </c>
      <c r="Y94">
        <v>4</v>
      </c>
      <c r="Z94">
        <v>4</v>
      </c>
      <c r="AA94">
        <v>2</v>
      </c>
      <c r="AB94">
        <v>4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4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4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167</v>
      </c>
      <c r="AY94">
        <v>0</v>
      </c>
      <c r="AZ94">
        <v>0</v>
      </c>
      <c r="BA94">
        <f t="shared" si="16"/>
        <v>167</v>
      </c>
      <c r="BC94">
        <v>0</v>
      </c>
      <c r="BD94">
        <v>57</v>
      </c>
      <c r="BE94">
        <f>BD94</f>
        <v>57</v>
      </c>
    </row>
    <row r="95" spans="1:57">
      <c r="A95" s="1">
        <v>43517.636793981481</v>
      </c>
      <c r="B95" s="1">
        <v>43517.646689814814</v>
      </c>
      <c r="C95">
        <v>0</v>
      </c>
      <c r="D95">
        <v>100</v>
      </c>
      <c r="E95">
        <v>854</v>
      </c>
      <c r="F95">
        <v>1</v>
      </c>
      <c r="G95" s="1">
        <v>43517.646701388891</v>
      </c>
      <c r="H95" t="s">
        <v>149</v>
      </c>
      <c r="I95" t="s">
        <v>55</v>
      </c>
      <c r="J95" t="s">
        <v>54</v>
      </c>
      <c r="K95">
        <v>1</v>
      </c>
      <c r="M95">
        <v>21</v>
      </c>
      <c r="N95">
        <v>2</v>
      </c>
      <c r="O95">
        <v>3</v>
      </c>
      <c r="P95">
        <v>2</v>
      </c>
      <c r="Q95">
        <v>2</v>
      </c>
      <c r="R95">
        <v>3</v>
      </c>
      <c r="S95">
        <v>1</v>
      </c>
      <c r="T95">
        <v>1</v>
      </c>
      <c r="U95">
        <v>1</v>
      </c>
      <c r="V95">
        <v>1</v>
      </c>
      <c r="W95">
        <v>3</v>
      </c>
      <c r="X95">
        <v>2</v>
      </c>
      <c r="Y95">
        <v>2</v>
      </c>
      <c r="Z95">
        <v>1</v>
      </c>
      <c r="AA95">
        <v>3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1</v>
      </c>
      <c r="AI95">
        <v>2</v>
      </c>
      <c r="AJ95">
        <v>1</v>
      </c>
      <c r="AK95">
        <v>2</v>
      </c>
      <c r="AL95">
        <v>1</v>
      </c>
      <c r="AM95">
        <v>2</v>
      </c>
      <c r="AN95">
        <v>3</v>
      </c>
      <c r="AO95">
        <v>4</v>
      </c>
      <c r="AP95">
        <v>2</v>
      </c>
      <c r="AQ95">
        <v>4</v>
      </c>
      <c r="AR95">
        <v>4</v>
      </c>
      <c r="AS95">
        <v>4</v>
      </c>
      <c r="AT95">
        <v>2</v>
      </c>
      <c r="AU95">
        <v>5</v>
      </c>
      <c r="AV95">
        <v>5</v>
      </c>
      <c r="AW95">
        <v>4</v>
      </c>
      <c r="AX95">
        <v>165</v>
      </c>
      <c r="AY95">
        <v>65</v>
      </c>
      <c r="AZ95">
        <v>5.5</v>
      </c>
      <c r="BA95">
        <f t="shared" si="16"/>
        <v>165</v>
      </c>
      <c r="BC95">
        <v>8.5</v>
      </c>
      <c r="BD95">
        <v>53.9</v>
      </c>
      <c r="BE95" s="3">
        <f>BD95</f>
        <v>53.9</v>
      </c>
    </row>
    <row r="96" spans="1:57">
      <c r="A96" s="1">
        <v>43517.720300925925</v>
      </c>
      <c r="B96" s="1">
        <v>43517.723923611113</v>
      </c>
      <c r="C96">
        <v>0</v>
      </c>
      <c r="D96">
        <v>100</v>
      </c>
      <c r="E96">
        <v>313</v>
      </c>
      <c r="F96">
        <v>1</v>
      </c>
      <c r="G96" s="1">
        <v>43517.723935185182</v>
      </c>
      <c r="H96" t="s">
        <v>150</v>
      </c>
      <c r="I96" t="s">
        <v>55</v>
      </c>
      <c r="J96" t="s">
        <v>54</v>
      </c>
      <c r="K96">
        <v>1</v>
      </c>
      <c r="M96">
        <v>19</v>
      </c>
      <c r="N96">
        <v>2</v>
      </c>
      <c r="O96">
        <v>4</v>
      </c>
      <c r="P96">
        <v>5</v>
      </c>
      <c r="Q96">
        <v>4</v>
      </c>
      <c r="R96">
        <v>5</v>
      </c>
      <c r="S96">
        <v>5</v>
      </c>
      <c r="T96">
        <v>5</v>
      </c>
      <c r="U96">
        <v>3</v>
      </c>
      <c r="V96">
        <v>2</v>
      </c>
      <c r="W96">
        <v>1</v>
      </c>
      <c r="X96">
        <v>3</v>
      </c>
      <c r="Y96">
        <v>4</v>
      </c>
      <c r="Z96">
        <v>2</v>
      </c>
      <c r="AA96">
        <v>4</v>
      </c>
      <c r="AB96">
        <v>2</v>
      </c>
      <c r="AC96">
        <v>2</v>
      </c>
      <c r="AD96">
        <v>2</v>
      </c>
      <c r="AE96">
        <v>1</v>
      </c>
      <c r="AF96">
        <v>2</v>
      </c>
      <c r="AG96">
        <v>1</v>
      </c>
      <c r="AH96">
        <v>4</v>
      </c>
      <c r="AI96">
        <v>2</v>
      </c>
      <c r="AJ96">
        <v>4</v>
      </c>
      <c r="AK96">
        <v>1</v>
      </c>
      <c r="AL96">
        <v>1</v>
      </c>
      <c r="AM96">
        <v>1</v>
      </c>
      <c r="AN96">
        <v>4</v>
      </c>
      <c r="AO96">
        <v>3</v>
      </c>
      <c r="AP96">
        <v>3</v>
      </c>
      <c r="AQ96">
        <v>3</v>
      </c>
      <c r="AR96">
        <v>3</v>
      </c>
      <c r="AS96">
        <v>2</v>
      </c>
      <c r="AT96">
        <v>2</v>
      </c>
      <c r="AU96">
        <v>4</v>
      </c>
      <c r="AV96">
        <v>2</v>
      </c>
      <c r="AW96">
        <v>2</v>
      </c>
      <c r="AX96">
        <v>0</v>
      </c>
      <c r="AY96">
        <v>5</v>
      </c>
      <c r="AZ96">
        <v>11</v>
      </c>
      <c r="BA96">
        <f>(5*30.48)+(11*2.54)</f>
        <v>180.34</v>
      </c>
      <c r="BB96">
        <v>1</v>
      </c>
      <c r="BC96">
        <v>9.1</v>
      </c>
      <c r="BD96">
        <v>0</v>
      </c>
      <c r="BE96">
        <f t="shared" ref="BE96" si="18">BC96*6.35029318</f>
        <v>57.787667937999998</v>
      </c>
    </row>
    <row r="97" spans="1:57">
      <c r="A97" s="1">
        <v>43519.550902777781</v>
      </c>
      <c r="B97" s="1">
        <v>43519.568067129629</v>
      </c>
      <c r="C97">
        <v>0</v>
      </c>
      <c r="D97">
        <v>100</v>
      </c>
      <c r="E97">
        <v>1482</v>
      </c>
      <c r="F97">
        <v>1</v>
      </c>
      <c r="G97" s="1">
        <v>43519.568078703705</v>
      </c>
      <c r="H97" t="s">
        <v>151</v>
      </c>
      <c r="I97" t="s">
        <v>55</v>
      </c>
      <c r="J97" t="s">
        <v>54</v>
      </c>
      <c r="K97">
        <v>1</v>
      </c>
      <c r="M97">
        <v>20</v>
      </c>
      <c r="N97">
        <v>4</v>
      </c>
      <c r="O97">
        <v>3</v>
      </c>
      <c r="P97">
        <v>2</v>
      </c>
      <c r="Q97">
        <v>3</v>
      </c>
      <c r="R97">
        <v>2</v>
      </c>
      <c r="S97">
        <v>2</v>
      </c>
      <c r="T97">
        <v>2</v>
      </c>
      <c r="U97">
        <v>3</v>
      </c>
      <c r="V97">
        <v>1</v>
      </c>
      <c r="W97">
        <v>1</v>
      </c>
      <c r="X97">
        <v>3</v>
      </c>
      <c r="Y97">
        <v>2</v>
      </c>
      <c r="Z97">
        <v>1</v>
      </c>
      <c r="AA97">
        <v>2</v>
      </c>
      <c r="AB97">
        <v>1</v>
      </c>
      <c r="AC97">
        <v>2</v>
      </c>
      <c r="AD97">
        <v>3</v>
      </c>
      <c r="AE97">
        <v>2</v>
      </c>
      <c r="AF97">
        <v>1</v>
      </c>
      <c r="AG97">
        <v>1</v>
      </c>
      <c r="AH97">
        <v>5</v>
      </c>
      <c r="AI97">
        <v>2</v>
      </c>
      <c r="AJ97">
        <v>2</v>
      </c>
      <c r="AK97">
        <v>2</v>
      </c>
      <c r="AL97">
        <v>2</v>
      </c>
      <c r="AM97">
        <v>3</v>
      </c>
      <c r="AN97">
        <v>3</v>
      </c>
      <c r="AO97">
        <v>5</v>
      </c>
      <c r="AP97">
        <v>4</v>
      </c>
      <c r="AQ97">
        <v>5</v>
      </c>
      <c r="AR97">
        <v>4</v>
      </c>
      <c r="AS97">
        <v>4</v>
      </c>
      <c r="AT97">
        <v>3</v>
      </c>
      <c r="AU97">
        <v>5</v>
      </c>
      <c r="AV97">
        <v>4</v>
      </c>
      <c r="AW97">
        <v>5</v>
      </c>
      <c r="AX97">
        <v>163</v>
      </c>
      <c r="AY97">
        <v>64</v>
      </c>
      <c r="BA97">
        <f>AX97</f>
        <v>163</v>
      </c>
      <c r="BC97">
        <v>10</v>
      </c>
      <c r="BD97">
        <v>64</v>
      </c>
      <c r="BE97">
        <f>BD97</f>
        <v>64</v>
      </c>
    </row>
    <row r="98" spans="1:57">
      <c r="A98" s="1">
        <v>43520.721655092595</v>
      </c>
      <c r="B98" s="1">
        <v>43520.726886574077</v>
      </c>
      <c r="C98">
        <v>0</v>
      </c>
      <c r="D98">
        <v>100</v>
      </c>
      <c r="E98">
        <v>452</v>
      </c>
      <c r="F98">
        <v>1</v>
      </c>
      <c r="G98" s="1">
        <v>43520.726898148147</v>
      </c>
      <c r="H98" t="s">
        <v>152</v>
      </c>
      <c r="I98" t="s">
        <v>55</v>
      </c>
      <c r="J98" t="s">
        <v>54</v>
      </c>
      <c r="K98">
        <v>1</v>
      </c>
      <c r="M98">
        <v>21</v>
      </c>
      <c r="N98">
        <v>3</v>
      </c>
      <c r="O98">
        <v>4</v>
      </c>
      <c r="P98">
        <v>2</v>
      </c>
      <c r="Q98">
        <v>4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4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2</v>
      </c>
      <c r="AF98">
        <v>1</v>
      </c>
      <c r="AG98">
        <v>1</v>
      </c>
      <c r="AH98">
        <v>4</v>
      </c>
      <c r="AI98">
        <v>3</v>
      </c>
      <c r="AJ98">
        <v>2</v>
      </c>
      <c r="AK98">
        <v>2</v>
      </c>
      <c r="AL98">
        <v>2</v>
      </c>
      <c r="AM98">
        <v>4</v>
      </c>
      <c r="AN98">
        <v>4</v>
      </c>
      <c r="AO98">
        <v>4</v>
      </c>
      <c r="AP98">
        <v>4</v>
      </c>
      <c r="AQ98">
        <v>3</v>
      </c>
      <c r="AR98">
        <v>4</v>
      </c>
      <c r="AS98">
        <v>4</v>
      </c>
      <c r="AT98">
        <v>3</v>
      </c>
      <c r="AU98">
        <v>4</v>
      </c>
      <c r="AV98">
        <v>3</v>
      </c>
      <c r="AW98">
        <v>4</v>
      </c>
      <c r="AX98">
        <v>165</v>
      </c>
      <c r="AY98">
        <v>0</v>
      </c>
      <c r="AZ98">
        <v>0</v>
      </c>
      <c r="BA98">
        <f>AX98</f>
        <v>165</v>
      </c>
      <c r="BC98">
        <v>0</v>
      </c>
      <c r="BD98">
        <v>75</v>
      </c>
      <c r="BE98">
        <f>BD98</f>
        <v>75</v>
      </c>
    </row>
    <row r="99" spans="1:57">
      <c r="A99" s="1">
        <v>43522.27375</v>
      </c>
      <c r="B99" s="1">
        <v>43523.29005787037</v>
      </c>
      <c r="C99">
        <v>0</v>
      </c>
      <c r="D99">
        <v>100</v>
      </c>
      <c r="E99">
        <v>87809</v>
      </c>
      <c r="F99">
        <v>1</v>
      </c>
      <c r="G99" s="1">
        <v>43523.290185185186</v>
      </c>
      <c r="H99" t="s">
        <v>153</v>
      </c>
      <c r="I99" t="s">
        <v>55</v>
      </c>
      <c r="J99" t="s">
        <v>54</v>
      </c>
      <c r="K99">
        <v>1</v>
      </c>
      <c r="M99">
        <v>39</v>
      </c>
      <c r="N99">
        <v>4</v>
      </c>
      <c r="O99">
        <v>5</v>
      </c>
      <c r="P99">
        <v>4</v>
      </c>
      <c r="Q99">
        <v>3</v>
      </c>
      <c r="R99">
        <v>2</v>
      </c>
      <c r="S99">
        <v>4</v>
      </c>
      <c r="T99">
        <v>1</v>
      </c>
      <c r="U99">
        <v>5</v>
      </c>
      <c r="V99">
        <v>5</v>
      </c>
      <c r="W99">
        <v>1</v>
      </c>
      <c r="X99">
        <v>2</v>
      </c>
      <c r="Y99">
        <v>4</v>
      </c>
      <c r="Z99">
        <v>3</v>
      </c>
      <c r="AA99">
        <v>1</v>
      </c>
      <c r="AB99">
        <v>3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5</v>
      </c>
      <c r="AI99">
        <v>2</v>
      </c>
      <c r="AJ99">
        <v>2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2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0</v>
      </c>
      <c r="AY99">
        <v>0</v>
      </c>
      <c r="AZ99">
        <v>5.5</v>
      </c>
      <c r="BA99">
        <f>(5*30.48)+(5*2.54)</f>
        <v>165.1</v>
      </c>
      <c r="BC99">
        <v>11</v>
      </c>
      <c r="BD99">
        <v>0</v>
      </c>
      <c r="BE99">
        <f t="shared" ref="BE99:BE102" si="19">BC99*6.35029318</f>
        <v>69.853224980000007</v>
      </c>
    </row>
    <row r="100" spans="1:57">
      <c r="A100" s="1">
        <v>43523.29011574074</v>
      </c>
      <c r="B100" s="1">
        <v>43523.292997685188</v>
      </c>
      <c r="C100">
        <v>0</v>
      </c>
      <c r="D100">
        <v>100</v>
      </c>
      <c r="E100">
        <v>249</v>
      </c>
      <c r="F100">
        <v>1</v>
      </c>
      <c r="G100" s="1">
        <v>43523.29351851852</v>
      </c>
      <c r="H100" t="s">
        <v>154</v>
      </c>
      <c r="I100" t="s">
        <v>55</v>
      </c>
      <c r="J100" t="s">
        <v>54</v>
      </c>
      <c r="K100">
        <v>1</v>
      </c>
      <c r="M100">
        <v>26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2</v>
      </c>
      <c r="X100">
        <v>5</v>
      </c>
      <c r="Y100">
        <v>4</v>
      </c>
      <c r="Z100">
        <v>4</v>
      </c>
      <c r="AA100">
        <v>2</v>
      </c>
      <c r="AB100">
        <v>4</v>
      </c>
      <c r="AC100">
        <v>2</v>
      </c>
      <c r="AD100">
        <v>1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0</v>
      </c>
      <c r="AY100">
        <v>0</v>
      </c>
      <c r="AZ100">
        <v>5.6</v>
      </c>
      <c r="BA100">
        <f>(5*30.48)+(6*2.54)</f>
        <v>167.64000000000001</v>
      </c>
      <c r="BC100">
        <v>10</v>
      </c>
      <c r="BD100">
        <v>0</v>
      </c>
      <c r="BE100">
        <f t="shared" si="19"/>
        <v>63.502931800000006</v>
      </c>
    </row>
    <row r="101" spans="1:57">
      <c r="A101" s="1">
        <v>43523.293113425927</v>
      </c>
      <c r="B101" s="1">
        <v>43523.295069444444</v>
      </c>
      <c r="C101">
        <v>0</v>
      </c>
      <c r="D101">
        <v>100</v>
      </c>
      <c r="E101">
        <v>169</v>
      </c>
      <c r="F101">
        <v>1</v>
      </c>
      <c r="G101" s="1">
        <v>43523.295335648145</v>
      </c>
      <c r="H101" t="s">
        <v>155</v>
      </c>
      <c r="I101" t="s">
        <v>55</v>
      </c>
      <c r="J101" t="s">
        <v>54</v>
      </c>
      <c r="K101">
        <v>1</v>
      </c>
      <c r="M101">
        <v>23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5</v>
      </c>
      <c r="W101">
        <v>2</v>
      </c>
      <c r="X101">
        <v>5</v>
      </c>
      <c r="Y101">
        <v>4</v>
      </c>
      <c r="Z101">
        <v>4</v>
      </c>
      <c r="AA101">
        <v>2</v>
      </c>
      <c r="AB101">
        <v>4</v>
      </c>
      <c r="AC101">
        <v>4</v>
      </c>
      <c r="AD101">
        <v>2</v>
      </c>
      <c r="AE101">
        <v>1</v>
      </c>
      <c r="AF101">
        <v>1</v>
      </c>
      <c r="AG101">
        <v>1</v>
      </c>
      <c r="AH101">
        <v>5</v>
      </c>
      <c r="AI101">
        <v>2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2</v>
      </c>
      <c r="AQ101">
        <v>1</v>
      </c>
      <c r="AR101">
        <v>1</v>
      </c>
      <c r="AS101">
        <v>1</v>
      </c>
      <c r="AT101">
        <v>1</v>
      </c>
      <c r="AU101">
        <v>2</v>
      </c>
      <c r="AV101">
        <v>1</v>
      </c>
      <c r="AW101">
        <v>1</v>
      </c>
      <c r="AX101">
        <v>0</v>
      </c>
      <c r="AY101">
        <v>0</v>
      </c>
      <c r="AZ101">
        <v>5.5</v>
      </c>
      <c r="BA101">
        <f t="shared" ref="BA101" si="20">(5*30.48)+(5*2.54)</f>
        <v>165.1</v>
      </c>
      <c r="BC101">
        <v>9.6</v>
      </c>
      <c r="BD101">
        <v>0</v>
      </c>
      <c r="BE101">
        <f t="shared" si="19"/>
        <v>60.962814528000003</v>
      </c>
    </row>
    <row r="102" spans="1:57">
      <c r="A102" s="1">
        <v>43523.295243055552</v>
      </c>
      <c r="B102" s="1">
        <v>43523.296643518515</v>
      </c>
      <c r="C102">
        <v>0</v>
      </c>
      <c r="D102">
        <v>100</v>
      </c>
      <c r="E102">
        <v>121</v>
      </c>
      <c r="F102">
        <v>1</v>
      </c>
      <c r="G102" s="1">
        <v>43523.296782407408</v>
      </c>
      <c r="H102" t="s">
        <v>156</v>
      </c>
      <c r="I102" t="s">
        <v>55</v>
      </c>
      <c r="J102" t="s">
        <v>54</v>
      </c>
      <c r="K102">
        <v>1</v>
      </c>
      <c r="M102">
        <v>28</v>
      </c>
      <c r="N102">
        <v>3</v>
      </c>
      <c r="O102">
        <v>5</v>
      </c>
      <c r="P102">
        <v>4</v>
      </c>
      <c r="Q102">
        <v>5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2</v>
      </c>
      <c r="X102">
        <v>5</v>
      </c>
      <c r="Y102">
        <v>5</v>
      </c>
      <c r="Z102">
        <v>5</v>
      </c>
      <c r="AA102">
        <v>2</v>
      </c>
      <c r="AB102">
        <v>4</v>
      </c>
      <c r="AC102">
        <v>2</v>
      </c>
      <c r="AD102">
        <v>2</v>
      </c>
      <c r="AE102">
        <v>1</v>
      </c>
      <c r="AF102">
        <v>2</v>
      </c>
      <c r="AG102">
        <v>2</v>
      </c>
      <c r="AH102">
        <v>2</v>
      </c>
      <c r="AI102">
        <v>1</v>
      </c>
      <c r="AJ102">
        <v>2</v>
      </c>
      <c r="AK102">
        <v>1</v>
      </c>
      <c r="AL102">
        <v>1</v>
      </c>
      <c r="AM102">
        <v>1</v>
      </c>
      <c r="AN102">
        <v>1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0</v>
      </c>
      <c r="AY102">
        <v>0</v>
      </c>
      <c r="AZ102">
        <v>5.4</v>
      </c>
      <c r="BA102">
        <f>(5*30.48)+(4*2.54)</f>
        <v>162.56</v>
      </c>
      <c r="BC102">
        <v>8</v>
      </c>
      <c r="BD102">
        <v>0</v>
      </c>
      <c r="BE102">
        <f t="shared" si="19"/>
        <v>50.802345440000003</v>
      </c>
    </row>
    <row r="103" spans="1:57">
      <c r="A103" s="1">
        <v>43523.299942129626</v>
      </c>
      <c r="B103" s="1">
        <v>43523.302349537036</v>
      </c>
      <c r="C103">
        <v>0</v>
      </c>
      <c r="D103">
        <v>100</v>
      </c>
      <c r="E103">
        <v>207</v>
      </c>
      <c r="F103">
        <v>1</v>
      </c>
      <c r="G103" s="1">
        <v>43523.302499999998</v>
      </c>
      <c r="H103" t="s">
        <v>157</v>
      </c>
      <c r="I103" t="s">
        <v>55</v>
      </c>
      <c r="J103" t="s">
        <v>54</v>
      </c>
      <c r="K103">
        <v>1</v>
      </c>
      <c r="M103">
        <v>30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4</v>
      </c>
      <c r="T103">
        <v>4</v>
      </c>
      <c r="U103">
        <v>4</v>
      </c>
      <c r="V103">
        <v>4</v>
      </c>
      <c r="W103">
        <v>2</v>
      </c>
      <c r="X103">
        <v>2</v>
      </c>
      <c r="Y103">
        <v>4</v>
      </c>
      <c r="Z103">
        <v>4</v>
      </c>
      <c r="AA103">
        <v>2</v>
      </c>
      <c r="AB103">
        <v>4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4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4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167</v>
      </c>
      <c r="AY103">
        <v>0</v>
      </c>
      <c r="AZ103">
        <v>0</v>
      </c>
      <c r="BA103">
        <f>AX103</f>
        <v>167</v>
      </c>
      <c r="BC103">
        <v>0</v>
      </c>
      <c r="BD103">
        <v>57</v>
      </c>
      <c r="BE103">
        <f>BD103</f>
        <v>57</v>
      </c>
    </row>
    <row r="104" spans="1:57">
      <c r="A104" s="1">
        <v>43523.304224537038</v>
      </c>
      <c r="B104" s="1">
        <v>43523.306469907409</v>
      </c>
      <c r="C104">
        <v>0</v>
      </c>
      <c r="D104">
        <v>100</v>
      </c>
      <c r="E104">
        <v>194</v>
      </c>
      <c r="F104">
        <v>1</v>
      </c>
      <c r="G104" s="1">
        <v>43523.306481481479</v>
      </c>
      <c r="H104" t="s">
        <v>158</v>
      </c>
      <c r="I104" t="s">
        <v>55</v>
      </c>
      <c r="J104" t="s">
        <v>54</v>
      </c>
      <c r="K104">
        <v>1</v>
      </c>
      <c r="M104">
        <v>21</v>
      </c>
      <c r="N104">
        <v>2</v>
      </c>
      <c r="O104">
        <v>4</v>
      </c>
      <c r="P104">
        <v>4</v>
      </c>
      <c r="Q104">
        <v>4</v>
      </c>
      <c r="R104">
        <v>4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4</v>
      </c>
      <c r="AC104">
        <v>4</v>
      </c>
      <c r="AD104">
        <v>2</v>
      </c>
      <c r="AE104">
        <v>2</v>
      </c>
      <c r="AF104">
        <v>2</v>
      </c>
      <c r="AG104">
        <v>2</v>
      </c>
      <c r="AH104">
        <v>4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4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2</v>
      </c>
      <c r="AW104">
        <v>2</v>
      </c>
      <c r="AX104">
        <v>167</v>
      </c>
      <c r="AY104">
        <v>0</v>
      </c>
      <c r="AZ104">
        <v>0</v>
      </c>
      <c r="BA104">
        <f>AX104</f>
        <v>167</v>
      </c>
      <c r="BC104">
        <v>0</v>
      </c>
      <c r="BD104">
        <v>69</v>
      </c>
      <c r="BE104">
        <f>BD104</f>
        <v>69</v>
      </c>
    </row>
    <row r="105" spans="1:57">
      <c r="A105" s="1">
        <v>43523.655706018515</v>
      </c>
      <c r="B105" s="1">
        <v>43523.666585648149</v>
      </c>
      <c r="C105">
        <v>0</v>
      </c>
      <c r="D105">
        <v>100</v>
      </c>
      <c r="E105">
        <v>939</v>
      </c>
      <c r="F105">
        <v>1</v>
      </c>
      <c r="G105" s="1">
        <v>43523.66673611111</v>
      </c>
      <c r="H105" t="s">
        <v>159</v>
      </c>
      <c r="I105" t="s">
        <v>55</v>
      </c>
      <c r="J105" t="s">
        <v>54</v>
      </c>
      <c r="K105">
        <v>1</v>
      </c>
      <c r="M105">
        <v>19</v>
      </c>
      <c r="N105">
        <v>3</v>
      </c>
      <c r="O105">
        <v>4</v>
      </c>
      <c r="P105">
        <v>5</v>
      </c>
      <c r="Q105">
        <v>4</v>
      </c>
      <c r="R105">
        <v>4</v>
      </c>
      <c r="S105">
        <v>2</v>
      </c>
      <c r="T105">
        <v>3</v>
      </c>
      <c r="U105">
        <v>4</v>
      </c>
      <c r="V105">
        <v>4</v>
      </c>
      <c r="W105">
        <v>2</v>
      </c>
      <c r="X105">
        <v>3</v>
      </c>
      <c r="Y105">
        <v>2</v>
      </c>
      <c r="Z105">
        <v>1</v>
      </c>
      <c r="AA105">
        <v>1</v>
      </c>
      <c r="AB105">
        <v>1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4</v>
      </c>
      <c r="AI105">
        <v>1</v>
      </c>
      <c r="AJ105">
        <v>2</v>
      </c>
      <c r="AK105">
        <v>2</v>
      </c>
      <c r="AL105">
        <v>2</v>
      </c>
      <c r="AM105">
        <v>2</v>
      </c>
      <c r="AN105">
        <v>3</v>
      </c>
      <c r="AO105">
        <v>2</v>
      </c>
      <c r="AP105">
        <v>3</v>
      </c>
      <c r="AQ105">
        <v>3</v>
      </c>
      <c r="AR105">
        <v>4</v>
      </c>
      <c r="AS105">
        <v>1</v>
      </c>
      <c r="AT105">
        <v>3</v>
      </c>
      <c r="AU105">
        <v>5</v>
      </c>
      <c r="AV105">
        <v>4</v>
      </c>
      <c r="AW105">
        <v>4</v>
      </c>
      <c r="AX105">
        <v>0</v>
      </c>
      <c r="AY105">
        <v>4</v>
      </c>
      <c r="AZ105">
        <v>5</v>
      </c>
      <c r="BA105">
        <f t="shared" ref="BA105:BA106" si="21">(5*30.48)+(4*2.54)</f>
        <v>162.56</v>
      </c>
      <c r="BC105">
        <v>9</v>
      </c>
      <c r="BD105">
        <v>4</v>
      </c>
      <c r="BE105">
        <f t="shared" ref="BE105:BE110" si="22">BC105*6.35029318</f>
        <v>57.152638620000005</v>
      </c>
    </row>
    <row r="106" spans="1:57">
      <c r="A106" s="1">
        <v>43524.133738425924</v>
      </c>
      <c r="B106" s="1">
        <v>43524.134988425925</v>
      </c>
      <c r="C106">
        <v>0</v>
      </c>
      <c r="D106">
        <v>100</v>
      </c>
      <c r="E106">
        <v>108</v>
      </c>
      <c r="F106">
        <v>1</v>
      </c>
      <c r="G106" s="1">
        <v>43524.135000000002</v>
      </c>
      <c r="H106" t="s">
        <v>160</v>
      </c>
      <c r="I106" t="s">
        <v>55</v>
      </c>
      <c r="J106" t="s">
        <v>54</v>
      </c>
      <c r="K106">
        <v>1</v>
      </c>
      <c r="M106">
        <v>22</v>
      </c>
      <c r="N106">
        <v>2</v>
      </c>
      <c r="O106">
        <v>4</v>
      </c>
      <c r="P106">
        <v>4</v>
      </c>
      <c r="Q106">
        <v>4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2</v>
      </c>
      <c r="X106">
        <v>2</v>
      </c>
      <c r="Y106">
        <v>4</v>
      </c>
      <c r="Z106">
        <v>4</v>
      </c>
      <c r="AA106">
        <v>2</v>
      </c>
      <c r="AB106">
        <v>4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4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0</v>
      </c>
      <c r="AY106">
        <v>0</v>
      </c>
      <c r="AZ106">
        <v>5.4</v>
      </c>
      <c r="BA106">
        <f t="shared" si="21"/>
        <v>162.56</v>
      </c>
      <c r="BC106">
        <v>9.5</v>
      </c>
      <c r="BE106">
        <f t="shared" si="22"/>
        <v>60.327785210000002</v>
      </c>
    </row>
    <row r="107" spans="1:57">
      <c r="A107" s="1">
        <v>43524.139016203706</v>
      </c>
      <c r="B107" s="1">
        <v>43524.1408912037</v>
      </c>
      <c r="C107">
        <v>0</v>
      </c>
      <c r="D107">
        <v>100</v>
      </c>
      <c r="E107">
        <v>162</v>
      </c>
      <c r="F107">
        <v>1</v>
      </c>
      <c r="G107" s="1">
        <v>43524.140902777777</v>
      </c>
      <c r="H107" t="s">
        <v>161</v>
      </c>
      <c r="I107" t="s">
        <v>55</v>
      </c>
      <c r="J107" t="s">
        <v>54</v>
      </c>
      <c r="K107">
        <v>1</v>
      </c>
      <c r="M107">
        <v>27</v>
      </c>
      <c r="N107">
        <v>2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0</v>
      </c>
      <c r="AY107">
        <v>0</v>
      </c>
      <c r="AZ107">
        <v>5.6</v>
      </c>
      <c r="BA107">
        <f>(5*30.48)+(6*2.54)</f>
        <v>167.64000000000001</v>
      </c>
      <c r="BC107">
        <v>10.5</v>
      </c>
      <c r="BD107">
        <v>0</v>
      </c>
      <c r="BE107">
        <f t="shared" si="22"/>
        <v>66.67807839000001</v>
      </c>
    </row>
    <row r="108" spans="1:57">
      <c r="A108" s="1">
        <v>43524.1409375</v>
      </c>
      <c r="B108" s="1">
        <v>43524.142372685186</v>
      </c>
      <c r="C108">
        <v>0</v>
      </c>
      <c r="D108">
        <v>100</v>
      </c>
      <c r="E108">
        <v>123</v>
      </c>
      <c r="F108">
        <v>1</v>
      </c>
      <c r="G108" s="1">
        <v>43524.142384259256</v>
      </c>
      <c r="H108" t="s">
        <v>162</v>
      </c>
      <c r="I108" t="s">
        <v>55</v>
      </c>
      <c r="J108" t="s">
        <v>54</v>
      </c>
      <c r="K108">
        <v>1</v>
      </c>
      <c r="M108">
        <v>26</v>
      </c>
      <c r="N108">
        <v>3</v>
      </c>
      <c r="O108">
        <v>4</v>
      </c>
      <c r="P108">
        <v>3</v>
      </c>
      <c r="Q108">
        <v>4</v>
      </c>
      <c r="R108">
        <v>4</v>
      </c>
      <c r="S108">
        <v>4</v>
      </c>
      <c r="T108">
        <v>3</v>
      </c>
      <c r="U108">
        <v>4</v>
      </c>
      <c r="V108">
        <v>4</v>
      </c>
      <c r="W108">
        <v>2</v>
      </c>
      <c r="X108">
        <v>2</v>
      </c>
      <c r="Y108">
        <v>4</v>
      </c>
      <c r="Z108">
        <v>4</v>
      </c>
      <c r="AA108">
        <v>4</v>
      </c>
      <c r="AB108">
        <v>4</v>
      </c>
      <c r="AC108">
        <v>4</v>
      </c>
      <c r="AD108">
        <v>1</v>
      </c>
      <c r="AE108">
        <v>1</v>
      </c>
      <c r="AF108">
        <v>1</v>
      </c>
      <c r="AG108">
        <v>1</v>
      </c>
      <c r="AH108">
        <v>4</v>
      </c>
      <c r="AI108">
        <v>2</v>
      </c>
      <c r="AJ108">
        <v>3</v>
      </c>
      <c r="AK108">
        <v>2</v>
      </c>
      <c r="AL108">
        <v>3</v>
      </c>
      <c r="AM108">
        <v>2</v>
      </c>
      <c r="AN108">
        <v>4</v>
      </c>
      <c r="AO108">
        <v>2</v>
      </c>
      <c r="AP108">
        <v>3</v>
      </c>
      <c r="AQ108">
        <v>2</v>
      </c>
      <c r="AR108">
        <v>3</v>
      </c>
      <c r="AS108">
        <v>2</v>
      </c>
      <c r="AT108">
        <v>3</v>
      </c>
      <c r="AU108">
        <v>3</v>
      </c>
      <c r="AV108">
        <v>2</v>
      </c>
      <c r="AW108">
        <v>3</v>
      </c>
      <c r="AX108">
        <v>0</v>
      </c>
      <c r="AY108">
        <v>0</v>
      </c>
      <c r="AZ108">
        <v>5.3</v>
      </c>
      <c r="BA108">
        <f>(5*30.48)+(3*2.54)</f>
        <v>160.02000000000001</v>
      </c>
      <c r="BC108">
        <v>8</v>
      </c>
      <c r="BD108">
        <v>0</v>
      </c>
      <c r="BE108">
        <f t="shared" si="22"/>
        <v>50.802345440000003</v>
      </c>
    </row>
    <row r="109" spans="1:57">
      <c r="A109" s="1">
        <v>43524.137638888889</v>
      </c>
      <c r="B109" s="1">
        <v>43524.144155092596</v>
      </c>
      <c r="C109">
        <v>0</v>
      </c>
      <c r="D109">
        <v>100</v>
      </c>
      <c r="E109">
        <v>563</v>
      </c>
      <c r="F109">
        <v>1</v>
      </c>
      <c r="G109" s="1">
        <v>43524.144166666665</v>
      </c>
      <c r="H109" t="s">
        <v>163</v>
      </c>
      <c r="I109" t="s">
        <v>55</v>
      </c>
      <c r="J109" t="s">
        <v>54</v>
      </c>
      <c r="K109">
        <v>1</v>
      </c>
      <c r="M109">
        <v>39</v>
      </c>
      <c r="N109">
        <v>3</v>
      </c>
      <c r="O109">
        <v>4</v>
      </c>
      <c r="P109">
        <v>5</v>
      </c>
      <c r="Q109">
        <v>3</v>
      </c>
      <c r="R109">
        <v>4</v>
      </c>
      <c r="S109">
        <v>5</v>
      </c>
      <c r="T109">
        <v>3</v>
      </c>
      <c r="U109">
        <v>5</v>
      </c>
      <c r="V109">
        <v>5</v>
      </c>
      <c r="W109">
        <v>1</v>
      </c>
      <c r="X109">
        <v>3</v>
      </c>
      <c r="Y109">
        <v>5</v>
      </c>
      <c r="Z109">
        <v>4</v>
      </c>
      <c r="AA109">
        <v>1</v>
      </c>
      <c r="AB109">
        <v>4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5</v>
      </c>
      <c r="AI109">
        <v>1</v>
      </c>
      <c r="AJ109">
        <v>2</v>
      </c>
      <c r="AK109">
        <v>1</v>
      </c>
      <c r="AL109">
        <v>2</v>
      </c>
      <c r="AM109">
        <v>4</v>
      </c>
      <c r="AN109">
        <v>4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0</v>
      </c>
      <c r="AY109">
        <v>8</v>
      </c>
      <c r="AZ109">
        <v>5</v>
      </c>
      <c r="BA109">
        <f>(5*30.48)+(8*2.54)</f>
        <v>172.72</v>
      </c>
      <c r="BC109">
        <v>13.7</v>
      </c>
      <c r="BD109">
        <v>0</v>
      </c>
      <c r="BE109">
        <f t="shared" si="22"/>
        <v>86.999016565999995</v>
      </c>
    </row>
    <row r="110" spans="1:57">
      <c r="A110" s="1">
        <v>43524.142812500002</v>
      </c>
      <c r="B110" s="1">
        <v>43524.145173611112</v>
      </c>
      <c r="C110">
        <v>0</v>
      </c>
      <c r="D110">
        <v>100</v>
      </c>
      <c r="E110">
        <v>204</v>
      </c>
      <c r="F110">
        <v>1</v>
      </c>
      <c r="G110" s="1">
        <v>43524.145185185182</v>
      </c>
      <c r="H110" t="s">
        <v>164</v>
      </c>
      <c r="I110" t="s">
        <v>55</v>
      </c>
      <c r="J110" t="s">
        <v>54</v>
      </c>
      <c r="K110">
        <v>1</v>
      </c>
      <c r="M110">
        <v>22</v>
      </c>
      <c r="N110">
        <v>3</v>
      </c>
      <c r="O110">
        <v>5</v>
      </c>
      <c r="P110">
        <v>4</v>
      </c>
      <c r="Q110">
        <v>4</v>
      </c>
      <c r="R110">
        <v>4</v>
      </c>
      <c r="S110">
        <v>5</v>
      </c>
      <c r="T110">
        <v>3</v>
      </c>
      <c r="U110">
        <v>4</v>
      </c>
      <c r="V110">
        <v>3</v>
      </c>
      <c r="W110">
        <v>1</v>
      </c>
      <c r="X110">
        <v>2</v>
      </c>
      <c r="Y110">
        <v>4</v>
      </c>
      <c r="Z110">
        <v>4</v>
      </c>
      <c r="AA110">
        <v>2</v>
      </c>
      <c r="AB110">
        <v>3</v>
      </c>
      <c r="AC110">
        <v>3</v>
      </c>
      <c r="AD110">
        <v>2</v>
      </c>
      <c r="AE110">
        <v>2</v>
      </c>
      <c r="AF110">
        <v>2</v>
      </c>
      <c r="AG110">
        <v>2</v>
      </c>
      <c r="AH110">
        <v>3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4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Y110">
        <v>0</v>
      </c>
      <c r="AZ110">
        <v>5.6</v>
      </c>
      <c r="BA110">
        <f>(5*30.48)+(6*2.54)</f>
        <v>167.64000000000001</v>
      </c>
      <c r="BC110">
        <v>11</v>
      </c>
      <c r="BD110">
        <v>0</v>
      </c>
      <c r="BE110">
        <f t="shared" si="22"/>
        <v>69.853224980000007</v>
      </c>
    </row>
    <row r="111" spans="1:57">
      <c r="A111" s="1">
        <v>43524.145231481481</v>
      </c>
      <c r="B111" s="1">
        <v>43524.147881944446</v>
      </c>
      <c r="C111">
        <v>0</v>
      </c>
      <c r="D111">
        <v>100</v>
      </c>
      <c r="E111">
        <v>229</v>
      </c>
      <c r="F111">
        <v>1</v>
      </c>
      <c r="G111" s="1">
        <v>43524.147893518515</v>
      </c>
      <c r="H111" t="s">
        <v>165</v>
      </c>
      <c r="I111" t="s">
        <v>55</v>
      </c>
      <c r="J111" t="s">
        <v>54</v>
      </c>
      <c r="K111">
        <v>1</v>
      </c>
      <c r="M111">
        <v>21</v>
      </c>
      <c r="N111">
        <v>3</v>
      </c>
      <c r="O111">
        <v>5</v>
      </c>
      <c r="P111">
        <v>5</v>
      </c>
      <c r="Q111">
        <v>5</v>
      </c>
      <c r="R111">
        <v>5</v>
      </c>
      <c r="S111">
        <v>5</v>
      </c>
      <c r="T111">
        <v>5</v>
      </c>
      <c r="U111">
        <v>5</v>
      </c>
      <c r="V111">
        <v>5</v>
      </c>
      <c r="W111">
        <v>2</v>
      </c>
      <c r="X111">
        <v>2</v>
      </c>
      <c r="Y111">
        <v>4</v>
      </c>
      <c r="Z111">
        <v>4</v>
      </c>
      <c r="AA111">
        <v>4</v>
      </c>
      <c r="AB111">
        <v>4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4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4</v>
      </c>
      <c r="AO111">
        <v>2</v>
      </c>
      <c r="AP111">
        <v>3</v>
      </c>
      <c r="AQ111">
        <v>3</v>
      </c>
      <c r="AR111">
        <v>3</v>
      </c>
      <c r="AS111">
        <v>3</v>
      </c>
      <c r="AT111">
        <v>3</v>
      </c>
      <c r="AU111">
        <v>3</v>
      </c>
      <c r="AV111">
        <v>3</v>
      </c>
      <c r="AW111">
        <v>3</v>
      </c>
      <c r="AX111">
        <v>167</v>
      </c>
      <c r="AY111">
        <v>0</v>
      </c>
      <c r="AZ111">
        <v>0</v>
      </c>
      <c r="BA111">
        <f>AX111</f>
        <v>167</v>
      </c>
      <c r="BC111">
        <v>0</v>
      </c>
      <c r="BD111">
        <v>57</v>
      </c>
      <c r="BE111">
        <f>BD111</f>
        <v>57</v>
      </c>
    </row>
    <row r="112" spans="1:57">
      <c r="A112" s="1">
        <v>43524.147962962961</v>
      </c>
      <c r="B112" s="1">
        <v>43524.151493055557</v>
      </c>
      <c r="C112">
        <v>0</v>
      </c>
      <c r="D112">
        <v>100</v>
      </c>
      <c r="E112">
        <v>305</v>
      </c>
      <c r="F112">
        <v>1</v>
      </c>
      <c r="G112" s="1">
        <v>43524.151504629626</v>
      </c>
      <c r="H112" t="s">
        <v>166</v>
      </c>
      <c r="I112" t="s">
        <v>55</v>
      </c>
      <c r="J112" t="s">
        <v>54</v>
      </c>
      <c r="K112">
        <v>1</v>
      </c>
      <c r="M112">
        <v>25</v>
      </c>
      <c r="N112">
        <v>3</v>
      </c>
      <c r="O112">
        <v>4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4</v>
      </c>
      <c r="V112">
        <v>4</v>
      </c>
      <c r="W112">
        <v>2</v>
      </c>
      <c r="X112">
        <v>2</v>
      </c>
      <c r="Y112">
        <v>4</v>
      </c>
      <c r="Z112">
        <v>2</v>
      </c>
      <c r="AA112">
        <v>4</v>
      </c>
      <c r="AB112">
        <v>5</v>
      </c>
      <c r="AC112">
        <v>3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3</v>
      </c>
      <c r="AQ112">
        <v>3</v>
      </c>
      <c r="AR112">
        <v>3</v>
      </c>
      <c r="AS112">
        <v>3</v>
      </c>
      <c r="AT112">
        <v>3</v>
      </c>
      <c r="AU112">
        <v>3</v>
      </c>
      <c r="AV112">
        <v>3</v>
      </c>
      <c r="AW112">
        <v>3</v>
      </c>
      <c r="AX112">
        <v>0</v>
      </c>
      <c r="AY112">
        <v>0</v>
      </c>
      <c r="AZ112">
        <v>170</v>
      </c>
      <c r="BA112">
        <f>AZ112</f>
        <v>170</v>
      </c>
      <c r="BC112">
        <v>0</v>
      </c>
      <c r="BD112">
        <v>63</v>
      </c>
      <c r="BE112">
        <f t="shared" ref="BE112:BE113" si="23">BD112</f>
        <v>63</v>
      </c>
    </row>
    <row r="113" spans="1:57">
      <c r="A113" s="1">
        <v>43524.153946759259</v>
      </c>
      <c r="B113" s="1">
        <v>43524.155324074076</v>
      </c>
      <c r="C113">
        <v>0</v>
      </c>
      <c r="D113">
        <v>100</v>
      </c>
      <c r="E113">
        <v>118</v>
      </c>
      <c r="F113">
        <v>1</v>
      </c>
      <c r="G113" s="1">
        <v>43524.155335648145</v>
      </c>
      <c r="H113" t="s">
        <v>167</v>
      </c>
      <c r="I113" t="s">
        <v>55</v>
      </c>
      <c r="J113" t="s">
        <v>54</v>
      </c>
      <c r="K113">
        <v>1</v>
      </c>
      <c r="M113">
        <v>22</v>
      </c>
      <c r="N113">
        <v>3</v>
      </c>
      <c r="O113">
        <v>3</v>
      </c>
      <c r="P113">
        <v>3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3</v>
      </c>
      <c r="X113">
        <v>3</v>
      </c>
      <c r="Y113">
        <v>3</v>
      </c>
      <c r="Z113">
        <v>2</v>
      </c>
      <c r="AA113">
        <v>3</v>
      </c>
      <c r="AB113">
        <v>2</v>
      </c>
      <c r="AC113">
        <v>3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5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0</v>
      </c>
      <c r="AY113">
        <v>0</v>
      </c>
      <c r="AZ113">
        <v>167</v>
      </c>
      <c r="BA113">
        <f>AZ113</f>
        <v>167</v>
      </c>
      <c r="BC113">
        <v>0</v>
      </c>
      <c r="BD113">
        <v>66</v>
      </c>
      <c r="BE113">
        <f t="shared" si="23"/>
        <v>66</v>
      </c>
    </row>
    <row r="114" spans="1:57">
      <c r="A114" s="1">
        <v>43524.15761574074</v>
      </c>
      <c r="B114" s="1">
        <v>43524.161898148152</v>
      </c>
      <c r="C114">
        <v>0</v>
      </c>
      <c r="D114">
        <v>100</v>
      </c>
      <c r="E114">
        <v>370</v>
      </c>
      <c r="F114">
        <v>1</v>
      </c>
      <c r="G114" s="1">
        <v>43524.161921296298</v>
      </c>
      <c r="H114" t="s">
        <v>168</v>
      </c>
      <c r="I114" t="s">
        <v>55</v>
      </c>
      <c r="J114" t="s">
        <v>54</v>
      </c>
      <c r="K114">
        <v>1</v>
      </c>
      <c r="M114">
        <v>24</v>
      </c>
      <c r="N114">
        <v>2</v>
      </c>
      <c r="O114">
        <v>4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2</v>
      </c>
      <c r="Y114">
        <v>4</v>
      </c>
      <c r="Z114">
        <v>4</v>
      </c>
      <c r="AA114">
        <v>2</v>
      </c>
      <c r="AB114">
        <v>4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4</v>
      </c>
      <c r="AI114">
        <v>2</v>
      </c>
      <c r="AJ114">
        <v>2</v>
      </c>
      <c r="AK114">
        <v>2</v>
      </c>
      <c r="AL114">
        <v>2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0</v>
      </c>
      <c r="AZ114">
        <v>5.5</v>
      </c>
      <c r="BA114">
        <f>(5*30.48)+(5*2.54)</f>
        <v>165.1</v>
      </c>
      <c r="BC114">
        <v>9.5</v>
      </c>
      <c r="BD114">
        <v>0</v>
      </c>
      <c r="BE114">
        <f t="shared" ref="BE114" si="24">BC114*6.35029318</f>
        <v>60.327785210000002</v>
      </c>
    </row>
    <row r="115" spans="1:57">
      <c r="A115" s="1">
        <v>43524.154872685183</v>
      </c>
      <c r="B115" s="1">
        <v>43524.16238425926</v>
      </c>
      <c r="C115">
        <v>0</v>
      </c>
      <c r="D115">
        <v>100</v>
      </c>
      <c r="E115">
        <v>649</v>
      </c>
      <c r="F115">
        <v>1</v>
      </c>
      <c r="G115" s="1">
        <v>43524.162418981483</v>
      </c>
      <c r="H115" t="s">
        <v>169</v>
      </c>
      <c r="I115" t="s">
        <v>55</v>
      </c>
      <c r="J115" t="s">
        <v>54</v>
      </c>
      <c r="K115">
        <v>1</v>
      </c>
      <c r="M115">
        <v>38</v>
      </c>
      <c r="N115">
        <v>4</v>
      </c>
      <c r="O115">
        <v>5</v>
      </c>
      <c r="P115">
        <v>5</v>
      </c>
      <c r="Q115">
        <v>5</v>
      </c>
      <c r="R115">
        <v>5</v>
      </c>
      <c r="S115">
        <v>5</v>
      </c>
      <c r="T115">
        <v>5</v>
      </c>
      <c r="U115">
        <v>5</v>
      </c>
      <c r="V115">
        <v>5</v>
      </c>
      <c r="W115">
        <v>1</v>
      </c>
      <c r="X115">
        <v>1</v>
      </c>
      <c r="Y115">
        <v>3</v>
      </c>
      <c r="Z115">
        <v>3</v>
      </c>
      <c r="AA115">
        <v>1</v>
      </c>
      <c r="AB115">
        <v>4</v>
      </c>
      <c r="AC115">
        <v>2</v>
      </c>
      <c r="AD115">
        <v>3</v>
      </c>
      <c r="AE115">
        <v>3</v>
      </c>
      <c r="AF115">
        <v>2</v>
      </c>
      <c r="AG115">
        <v>5</v>
      </c>
      <c r="AH115">
        <v>3</v>
      </c>
      <c r="AI115">
        <v>5</v>
      </c>
      <c r="AJ115">
        <v>1</v>
      </c>
      <c r="AK115">
        <v>1</v>
      </c>
      <c r="AL115">
        <v>2</v>
      </c>
      <c r="AM115">
        <v>3</v>
      </c>
      <c r="AN115">
        <v>4</v>
      </c>
      <c r="AO115">
        <v>1</v>
      </c>
      <c r="AP115">
        <v>1</v>
      </c>
      <c r="AQ115">
        <v>2</v>
      </c>
      <c r="AR115">
        <v>3</v>
      </c>
      <c r="AS115">
        <v>4</v>
      </c>
      <c r="AT115">
        <v>2</v>
      </c>
      <c r="AU115">
        <v>2</v>
      </c>
      <c r="AV115">
        <v>3</v>
      </c>
      <c r="AW115">
        <v>3</v>
      </c>
      <c r="AX115">
        <v>0</v>
      </c>
      <c r="AY115">
        <v>0</v>
      </c>
      <c r="AZ115">
        <v>5.5</v>
      </c>
      <c r="BA115">
        <f>(5*30.48)+(5*2.54)</f>
        <v>165.1</v>
      </c>
      <c r="BC115">
        <v>0</v>
      </c>
      <c r="BD115">
        <v>0</v>
      </c>
    </row>
    <row r="116" spans="1:57">
      <c r="A116" s="1">
        <v>43524.159837962965</v>
      </c>
      <c r="B116" s="1">
        <v>43524.164155092592</v>
      </c>
      <c r="C116">
        <v>0</v>
      </c>
      <c r="D116">
        <v>100</v>
      </c>
      <c r="E116">
        <v>372</v>
      </c>
      <c r="F116">
        <v>1</v>
      </c>
      <c r="G116" s="1">
        <v>43524.164166666669</v>
      </c>
      <c r="H116" t="s">
        <v>170</v>
      </c>
      <c r="I116" t="s">
        <v>55</v>
      </c>
      <c r="J116" t="s">
        <v>54</v>
      </c>
      <c r="K116">
        <v>1</v>
      </c>
      <c r="M116">
        <v>31</v>
      </c>
      <c r="N116">
        <v>3</v>
      </c>
      <c r="O116">
        <v>4</v>
      </c>
      <c r="P116">
        <v>3</v>
      </c>
      <c r="Q116">
        <v>3</v>
      </c>
      <c r="R116">
        <v>4</v>
      </c>
      <c r="S116">
        <v>3</v>
      </c>
      <c r="T116">
        <v>3</v>
      </c>
      <c r="U116">
        <v>3</v>
      </c>
      <c r="V116">
        <v>4</v>
      </c>
      <c r="W116">
        <v>2</v>
      </c>
      <c r="X116">
        <v>3</v>
      </c>
      <c r="Y116">
        <v>4</v>
      </c>
      <c r="Z116">
        <v>3</v>
      </c>
      <c r="AA116">
        <v>2</v>
      </c>
      <c r="AB116">
        <v>3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3</v>
      </c>
      <c r="AI116">
        <v>2</v>
      </c>
      <c r="AJ116">
        <v>3</v>
      </c>
      <c r="AK116">
        <v>2</v>
      </c>
      <c r="AL116">
        <v>3</v>
      </c>
      <c r="AM116">
        <v>4</v>
      </c>
      <c r="AN116">
        <v>4</v>
      </c>
      <c r="AO116">
        <v>2</v>
      </c>
      <c r="AP116">
        <v>2</v>
      </c>
      <c r="AQ116">
        <v>2</v>
      </c>
      <c r="AR116">
        <v>2</v>
      </c>
      <c r="AS116">
        <v>3</v>
      </c>
      <c r="AT116">
        <v>2</v>
      </c>
      <c r="AU116">
        <v>2</v>
      </c>
      <c r="AV116">
        <v>2</v>
      </c>
      <c r="AW116">
        <v>2</v>
      </c>
      <c r="AX116">
        <v>0</v>
      </c>
      <c r="AY116">
        <v>5</v>
      </c>
      <c r="AZ116">
        <v>5</v>
      </c>
      <c r="BA116">
        <f>(5*30.48)+(5*2.54)</f>
        <v>165.1</v>
      </c>
      <c r="BC116">
        <v>11.5</v>
      </c>
      <c r="BD116">
        <v>0</v>
      </c>
      <c r="BE116">
        <f t="shared" ref="BE116:BE118" si="25">BC116*6.35029318</f>
        <v>73.028371570000004</v>
      </c>
    </row>
    <row r="117" spans="1:57">
      <c r="A117" s="1">
        <v>43524.162314814814</v>
      </c>
      <c r="B117" s="1">
        <v>43524.164398148147</v>
      </c>
      <c r="C117">
        <v>0</v>
      </c>
      <c r="D117">
        <v>100</v>
      </c>
      <c r="E117">
        <v>180</v>
      </c>
      <c r="F117">
        <v>1</v>
      </c>
      <c r="G117" s="1">
        <v>43524.164421296293</v>
      </c>
      <c r="H117" t="s">
        <v>171</v>
      </c>
      <c r="I117" t="s">
        <v>55</v>
      </c>
      <c r="J117" t="s">
        <v>54</v>
      </c>
      <c r="K117">
        <v>1</v>
      </c>
      <c r="M117">
        <v>23</v>
      </c>
      <c r="N117">
        <v>3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>
        <v>4</v>
      </c>
      <c r="V117">
        <v>4</v>
      </c>
      <c r="W117">
        <v>2</v>
      </c>
      <c r="X117">
        <v>3</v>
      </c>
      <c r="Y117">
        <v>4</v>
      </c>
      <c r="Z117">
        <v>4</v>
      </c>
      <c r="AA117">
        <v>2</v>
      </c>
      <c r="AB117">
        <v>4</v>
      </c>
      <c r="AC117">
        <v>2</v>
      </c>
      <c r="AD117">
        <v>2</v>
      </c>
      <c r="AE117">
        <v>2</v>
      </c>
      <c r="AF117">
        <v>2</v>
      </c>
      <c r="AG117">
        <v>2</v>
      </c>
      <c r="AH117">
        <v>4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4</v>
      </c>
      <c r="AO117">
        <v>2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0</v>
      </c>
      <c r="AY117">
        <v>0</v>
      </c>
      <c r="AZ117">
        <v>6</v>
      </c>
      <c r="BA117">
        <f>(6*30.48)+(0*2.54)</f>
        <v>182.88</v>
      </c>
      <c r="BC117">
        <v>10.5</v>
      </c>
      <c r="BD117">
        <v>0</v>
      </c>
      <c r="BE117">
        <f t="shared" si="25"/>
        <v>66.67807839000001</v>
      </c>
    </row>
    <row r="118" spans="1:57">
      <c r="A118" s="1">
        <v>43524.165613425925</v>
      </c>
      <c r="B118" s="1">
        <v>43524.170451388891</v>
      </c>
      <c r="C118">
        <v>0</v>
      </c>
      <c r="D118">
        <v>100</v>
      </c>
      <c r="E118">
        <v>417</v>
      </c>
      <c r="F118">
        <v>1</v>
      </c>
      <c r="G118" s="1">
        <v>43524.17046296296</v>
      </c>
      <c r="H118" t="s">
        <v>172</v>
      </c>
      <c r="I118" t="s">
        <v>55</v>
      </c>
      <c r="J118" t="s">
        <v>54</v>
      </c>
      <c r="K118">
        <v>1</v>
      </c>
      <c r="M118">
        <v>39</v>
      </c>
      <c r="N118">
        <v>4</v>
      </c>
      <c r="O118">
        <v>3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3</v>
      </c>
      <c r="V118">
        <v>3</v>
      </c>
      <c r="W118">
        <v>2</v>
      </c>
      <c r="X118">
        <v>2</v>
      </c>
      <c r="Y118">
        <v>4</v>
      </c>
      <c r="Z118">
        <v>3</v>
      </c>
      <c r="AA118">
        <v>2</v>
      </c>
      <c r="AB118">
        <v>3</v>
      </c>
      <c r="AC118">
        <v>2</v>
      </c>
      <c r="AD118">
        <v>4</v>
      </c>
      <c r="AE118">
        <v>3</v>
      </c>
      <c r="AF118">
        <v>2</v>
      </c>
      <c r="AG118">
        <v>3</v>
      </c>
      <c r="AH118">
        <v>2</v>
      </c>
      <c r="AI118">
        <v>4</v>
      </c>
      <c r="AJ118">
        <v>2</v>
      </c>
      <c r="AK118">
        <v>2</v>
      </c>
      <c r="AL118">
        <v>3</v>
      </c>
      <c r="AM118">
        <v>2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4</v>
      </c>
      <c r="AT118">
        <v>4</v>
      </c>
      <c r="AU118">
        <v>4</v>
      </c>
      <c r="AV118">
        <v>3</v>
      </c>
      <c r="AW118">
        <v>4</v>
      </c>
      <c r="AX118">
        <v>0</v>
      </c>
      <c r="AY118">
        <v>70</v>
      </c>
      <c r="BA118">
        <f>(0*30.48)+(70*2.54)</f>
        <v>177.8</v>
      </c>
      <c r="BC118">
        <v>13</v>
      </c>
      <c r="BD118">
        <v>0</v>
      </c>
      <c r="BE118">
        <f t="shared" si="25"/>
        <v>82.55381134000001</v>
      </c>
    </row>
    <row r="119" spans="1:57">
      <c r="A119" s="1">
        <v>43524.17633101852</v>
      </c>
      <c r="B119" s="1">
        <v>43524.181250000001</v>
      </c>
      <c r="C119">
        <v>0</v>
      </c>
      <c r="D119">
        <v>100</v>
      </c>
      <c r="E119">
        <v>424</v>
      </c>
      <c r="F119">
        <v>1</v>
      </c>
      <c r="G119" s="1">
        <v>43524.181261574071</v>
      </c>
      <c r="H119" t="s">
        <v>173</v>
      </c>
      <c r="I119" t="s">
        <v>55</v>
      </c>
      <c r="J119" t="s">
        <v>54</v>
      </c>
      <c r="K119">
        <v>1</v>
      </c>
      <c r="M119">
        <v>21</v>
      </c>
      <c r="N119">
        <v>4</v>
      </c>
      <c r="O119">
        <v>4</v>
      </c>
      <c r="P119">
        <v>3</v>
      </c>
      <c r="Q119">
        <v>4</v>
      </c>
      <c r="R119">
        <v>3</v>
      </c>
      <c r="S119">
        <v>3</v>
      </c>
      <c r="T119">
        <v>3</v>
      </c>
      <c r="U119">
        <v>5</v>
      </c>
      <c r="V119">
        <v>4</v>
      </c>
      <c r="W119">
        <v>2</v>
      </c>
      <c r="X119">
        <v>3</v>
      </c>
      <c r="Y119">
        <v>3</v>
      </c>
      <c r="Z119">
        <v>3</v>
      </c>
      <c r="AA119">
        <v>2</v>
      </c>
      <c r="AB119">
        <v>2</v>
      </c>
      <c r="AC119">
        <v>3</v>
      </c>
      <c r="AD119">
        <v>2</v>
      </c>
      <c r="AE119">
        <v>1</v>
      </c>
      <c r="AF119">
        <v>2</v>
      </c>
      <c r="AG119">
        <v>2</v>
      </c>
      <c r="AH119">
        <v>5</v>
      </c>
      <c r="AI119">
        <v>2</v>
      </c>
      <c r="AJ119">
        <v>2</v>
      </c>
      <c r="AK119">
        <v>2</v>
      </c>
      <c r="AL119">
        <v>2</v>
      </c>
      <c r="AM119">
        <v>4</v>
      </c>
      <c r="AN119">
        <v>4</v>
      </c>
      <c r="AO119">
        <v>5</v>
      </c>
      <c r="AP119">
        <v>4</v>
      </c>
      <c r="AQ119">
        <v>4</v>
      </c>
      <c r="AR119">
        <v>4</v>
      </c>
      <c r="AS119">
        <v>3</v>
      </c>
      <c r="AT119">
        <v>2</v>
      </c>
      <c r="AU119">
        <v>3</v>
      </c>
      <c r="AV119">
        <v>4</v>
      </c>
      <c r="AW119">
        <v>4</v>
      </c>
      <c r="AX119">
        <v>169</v>
      </c>
      <c r="AY119">
        <v>0</v>
      </c>
      <c r="AZ119">
        <v>0</v>
      </c>
      <c r="BC119">
        <v>0</v>
      </c>
      <c r="BD119">
        <v>65</v>
      </c>
      <c r="BE119">
        <f>BD119</f>
        <v>65</v>
      </c>
    </row>
    <row r="120" spans="1:57">
      <c r="A120" s="1">
        <v>43524.187708333331</v>
      </c>
      <c r="B120" s="1">
        <v>43524.195543981485</v>
      </c>
      <c r="C120">
        <v>0</v>
      </c>
      <c r="D120">
        <v>100</v>
      </c>
      <c r="E120">
        <v>676</v>
      </c>
      <c r="F120">
        <v>1</v>
      </c>
      <c r="G120" s="1">
        <v>43524.195555555554</v>
      </c>
      <c r="H120" t="s">
        <v>174</v>
      </c>
      <c r="I120" t="s">
        <v>55</v>
      </c>
      <c r="J120" t="s">
        <v>54</v>
      </c>
      <c r="K120">
        <v>1</v>
      </c>
      <c r="M120">
        <v>62</v>
      </c>
      <c r="N120">
        <v>3</v>
      </c>
      <c r="O120">
        <v>3</v>
      </c>
      <c r="P120">
        <v>4</v>
      </c>
      <c r="Q120">
        <v>4</v>
      </c>
      <c r="R120">
        <v>4</v>
      </c>
      <c r="S120">
        <v>4</v>
      </c>
      <c r="T120">
        <v>2</v>
      </c>
      <c r="U120">
        <v>5</v>
      </c>
      <c r="V120">
        <v>3</v>
      </c>
      <c r="W120">
        <v>1</v>
      </c>
      <c r="X120">
        <v>2</v>
      </c>
      <c r="Y120">
        <v>3</v>
      </c>
      <c r="Z120">
        <v>3</v>
      </c>
      <c r="AA120">
        <v>2</v>
      </c>
      <c r="AB120">
        <v>3</v>
      </c>
      <c r="AC120">
        <v>2</v>
      </c>
      <c r="AD120">
        <v>3</v>
      </c>
      <c r="AE120">
        <v>2</v>
      </c>
      <c r="AF120">
        <v>3</v>
      </c>
      <c r="AG120">
        <v>3</v>
      </c>
      <c r="AH120">
        <v>3</v>
      </c>
      <c r="AI120">
        <v>5</v>
      </c>
      <c r="AJ120">
        <v>3</v>
      </c>
      <c r="AK120">
        <v>3</v>
      </c>
      <c r="AL120">
        <v>2</v>
      </c>
      <c r="AM120">
        <v>4</v>
      </c>
      <c r="AN120">
        <v>3</v>
      </c>
      <c r="AO120">
        <v>4</v>
      </c>
      <c r="AP120">
        <v>4</v>
      </c>
      <c r="AQ120">
        <v>4</v>
      </c>
      <c r="AR120">
        <v>4</v>
      </c>
      <c r="AS120">
        <v>5</v>
      </c>
      <c r="AT120">
        <v>5</v>
      </c>
      <c r="AU120">
        <v>4</v>
      </c>
      <c r="AV120">
        <v>5</v>
      </c>
      <c r="AW120">
        <v>5</v>
      </c>
      <c r="AX120">
        <v>0</v>
      </c>
      <c r="AY120">
        <v>4</v>
      </c>
      <c r="AZ120">
        <v>5</v>
      </c>
      <c r="BA120">
        <f>(5*30.48)+(4*2.54)</f>
        <v>162.56</v>
      </c>
      <c r="BC120">
        <v>12</v>
      </c>
      <c r="BD120">
        <v>0</v>
      </c>
      <c r="BE120">
        <f t="shared" ref="BE120:BE131" si="26">BC120*6.35029318</f>
        <v>76.203518160000002</v>
      </c>
    </row>
    <row r="121" spans="1:57">
      <c r="A121" s="1">
        <v>43524.194872685184</v>
      </c>
      <c r="B121" s="1">
        <v>43524.20034722222</v>
      </c>
      <c r="C121">
        <v>0</v>
      </c>
      <c r="D121">
        <v>100</v>
      </c>
      <c r="E121">
        <v>473</v>
      </c>
      <c r="F121">
        <v>1</v>
      </c>
      <c r="G121" s="1">
        <v>43524.200358796297</v>
      </c>
      <c r="H121" t="s">
        <v>175</v>
      </c>
      <c r="I121" t="s">
        <v>55</v>
      </c>
      <c r="J121" t="s">
        <v>54</v>
      </c>
      <c r="K121">
        <v>1</v>
      </c>
      <c r="M121">
        <v>20</v>
      </c>
      <c r="N121">
        <v>2</v>
      </c>
      <c r="O121">
        <v>4</v>
      </c>
      <c r="P121">
        <v>4</v>
      </c>
      <c r="Q121">
        <v>4</v>
      </c>
      <c r="R121">
        <v>3</v>
      </c>
      <c r="S121">
        <v>4</v>
      </c>
      <c r="T121">
        <v>5</v>
      </c>
      <c r="U121">
        <v>5</v>
      </c>
      <c r="V121">
        <v>5</v>
      </c>
      <c r="W121">
        <v>1</v>
      </c>
      <c r="X121">
        <v>2</v>
      </c>
      <c r="Y121">
        <v>5</v>
      </c>
      <c r="Z121">
        <v>3</v>
      </c>
      <c r="AA121">
        <v>1</v>
      </c>
      <c r="AB121">
        <v>3</v>
      </c>
      <c r="AC121">
        <v>2</v>
      </c>
      <c r="AD121">
        <v>4</v>
      </c>
      <c r="AE121">
        <v>1</v>
      </c>
      <c r="AF121">
        <v>2</v>
      </c>
      <c r="AG121">
        <v>1</v>
      </c>
      <c r="AH121">
        <v>4</v>
      </c>
      <c r="AI121">
        <v>2</v>
      </c>
      <c r="AJ121">
        <v>2</v>
      </c>
      <c r="AK121">
        <v>2</v>
      </c>
      <c r="AL121">
        <v>1</v>
      </c>
      <c r="AM121">
        <v>3</v>
      </c>
      <c r="AN121">
        <v>3</v>
      </c>
      <c r="AO121">
        <v>3</v>
      </c>
      <c r="AP121">
        <v>4</v>
      </c>
      <c r="AQ121">
        <v>4</v>
      </c>
      <c r="AR121">
        <v>5</v>
      </c>
      <c r="AS121">
        <v>2</v>
      </c>
      <c r="AT121">
        <v>2</v>
      </c>
      <c r="AU121">
        <v>2</v>
      </c>
      <c r="AV121">
        <v>2</v>
      </c>
      <c r="AW121">
        <v>3</v>
      </c>
      <c r="AX121">
        <v>0</v>
      </c>
      <c r="AY121">
        <v>4</v>
      </c>
      <c r="AZ121">
        <v>5</v>
      </c>
      <c r="BA121">
        <f>(5*30.48)+(4*2.54)</f>
        <v>162.56</v>
      </c>
      <c r="BC121">
        <v>0</v>
      </c>
      <c r="BD121">
        <v>78.2</v>
      </c>
      <c r="BE121">
        <f>BD121</f>
        <v>78.2</v>
      </c>
    </row>
    <row r="122" spans="1:57">
      <c r="A122" s="1">
        <v>43524.229016203702</v>
      </c>
      <c r="B122" s="1">
        <v>43524.233449074076</v>
      </c>
      <c r="C122">
        <v>0</v>
      </c>
      <c r="D122">
        <v>100</v>
      </c>
      <c r="E122">
        <v>383</v>
      </c>
      <c r="F122">
        <v>1</v>
      </c>
      <c r="G122" s="1">
        <v>43524.233460648145</v>
      </c>
      <c r="H122" t="s">
        <v>176</v>
      </c>
      <c r="I122" t="s">
        <v>55</v>
      </c>
      <c r="J122" t="s">
        <v>54</v>
      </c>
      <c r="K122">
        <v>1</v>
      </c>
      <c r="M122">
        <v>49</v>
      </c>
      <c r="N122">
        <v>5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5</v>
      </c>
      <c r="V122">
        <v>1</v>
      </c>
      <c r="W122">
        <v>3</v>
      </c>
      <c r="X122">
        <v>3</v>
      </c>
      <c r="Y122">
        <v>1</v>
      </c>
      <c r="Z122">
        <v>1</v>
      </c>
      <c r="AA122">
        <v>5</v>
      </c>
      <c r="AB122">
        <v>1</v>
      </c>
      <c r="AC122">
        <v>5</v>
      </c>
      <c r="AD122">
        <v>5</v>
      </c>
      <c r="AE122">
        <v>5</v>
      </c>
      <c r="AF122">
        <v>5</v>
      </c>
      <c r="AG122">
        <v>5</v>
      </c>
      <c r="AH122">
        <v>1</v>
      </c>
      <c r="AI122">
        <v>5</v>
      </c>
      <c r="AJ122">
        <v>1</v>
      </c>
      <c r="AK122">
        <v>3</v>
      </c>
      <c r="AL122">
        <v>4</v>
      </c>
      <c r="AM122">
        <v>5</v>
      </c>
      <c r="AN122">
        <v>1</v>
      </c>
      <c r="AO122">
        <v>5</v>
      </c>
      <c r="AP122">
        <v>4</v>
      </c>
      <c r="AQ122">
        <v>5</v>
      </c>
      <c r="AR122">
        <v>5</v>
      </c>
      <c r="AS122">
        <v>5</v>
      </c>
      <c r="AT122">
        <v>4</v>
      </c>
      <c r="AU122">
        <v>5</v>
      </c>
      <c r="AV122">
        <v>5</v>
      </c>
      <c r="AW122">
        <v>5</v>
      </c>
      <c r="AX122">
        <v>0</v>
      </c>
      <c r="AY122">
        <v>1</v>
      </c>
      <c r="AZ122">
        <v>5</v>
      </c>
      <c r="BA122">
        <f>(5*30.48)+(1*2.54)</f>
        <v>154.94</v>
      </c>
      <c r="BC122">
        <v>9</v>
      </c>
      <c r="BD122">
        <v>0</v>
      </c>
      <c r="BE122">
        <f t="shared" si="26"/>
        <v>57.152638620000005</v>
      </c>
    </row>
    <row r="123" spans="1:57">
      <c r="A123" s="1">
        <v>43524.506423611114</v>
      </c>
      <c r="B123" s="1">
        <v>43524.509548611109</v>
      </c>
      <c r="C123">
        <v>0</v>
      </c>
      <c r="D123">
        <v>100</v>
      </c>
      <c r="E123">
        <v>269</v>
      </c>
      <c r="F123">
        <v>1</v>
      </c>
      <c r="G123" s="1">
        <v>43524.509548611109</v>
      </c>
      <c r="H123" t="s">
        <v>177</v>
      </c>
      <c r="I123" t="s">
        <v>55</v>
      </c>
      <c r="J123" t="s">
        <v>54</v>
      </c>
      <c r="K123">
        <v>1</v>
      </c>
      <c r="M123">
        <v>24</v>
      </c>
      <c r="N123">
        <v>3</v>
      </c>
      <c r="O123">
        <v>4</v>
      </c>
      <c r="P123">
        <v>4</v>
      </c>
      <c r="Q123">
        <v>4</v>
      </c>
      <c r="R123">
        <v>4</v>
      </c>
      <c r="S123">
        <v>4</v>
      </c>
      <c r="T123">
        <v>4</v>
      </c>
      <c r="U123">
        <v>4</v>
      </c>
      <c r="V123">
        <v>4</v>
      </c>
      <c r="W123">
        <v>2</v>
      </c>
      <c r="X123">
        <v>2</v>
      </c>
      <c r="Y123">
        <v>4</v>
      </c>
      <c r="Z123">
        <v>4</v>
      </c>
      <c r="AA123">
        <v>2</v>
      </c>
      <c r="AB123">
        <v>4</v>
      </c>
      <c r="AC123">
        <v>2</v>
      </c>
      <c r="AD123">
        <v>3</v>
      </c>
      <c r="AE123">
        <v>2</v>
      </c>
      <c r="AF123">
        <v>2</v>
      </c>
      <c r="AG123">
        <v>2</v>
      </c>
      <c r="AH123">
        <v>4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4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4</v>
      </c>
      <c r="AV123">
        <v>4</v>
      </c>
      <c r="AW123">
        <v>2</v>
      </c>
      <c r="AX123">
        <v>0</v>
      </c>
      <c r="AY123">
        <v>0</v>
      </c>
      <c r="AZ123">
        <v>5.6</v>
      </c>
      <c r="BA123">
        <f>(5*30.48)+(6*2.54)</f>
        <v>167.64000000000001</v>
      </c>
      <c r="BC123">
        <v>13</v>
      </c>
      <c r="BD123">
        <v>0</v>
      </c>
      <c r="BE123">
        <f t="shared" si="26"/>
        <v>82.55381134000001</v>
      </c>
    </row>
    <row r="124" spans="1:57">
      <c r="A124" s="1">
        <v>43524.509895833333</v>
      </c>
      <c r="B124" s="1">
        <v>43524.511412037034</v>
      </c>
      <c r="C124">
        <v>0</v>
      </c>
      <c r="D124">
        <v>100</v>
      </c>
      <c r="E124">
        <v>130</v>
      </c>
      <c r="F124">
        <v>1</v>
      </c>
      <c r="G124" s="1">
        <v>43524.511412037034</v>
      </c>
      <c r="H124" t="s">
        <v>178</v>
      </c>
      <c r="I124" t="s">
        <v>55</v>
      </c>
      <c r="J124" t="s">
        <v>54</v>
      </c>
      <c r="K124">
        <v>1</v>
      </c>
      <c r="M124">
        <v>29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4</v>
      </c>
      <c r="T124">
        <v>4</v>
      </c>
      <c r="U124">
        <v>4</v>
      </c>
      <c r="V124">
        <v>4</v>
      </c>
      <c r="W124">
        <v>2</v>
      </c>
      <c r="X124">
        <v>3</v>
      </c>
      <c r="Y124">
        <v>4</v>
      </c>
      <c r="Z124">
        <v>3</v>
      </c>
      <c r="AA124">
        <v>2</v>
      </c>
      <c r="AB124">
        <v>4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4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4</v>
      </c>
      <c r="AO124">
        <v>2</v>
      </c>
      <c r="AP124">
        <v>3</v>
      </c>
      <c r="AQ124">
        <v>3</v>
      </c>
      <c r="AR124">
        <v>3</v>
      </c>
      <c r="AS124">
        <v>2</v>
      </c>
      <c r="AT124">
        <v>2</v>
      </c>
      <c r="AU124">
        <v>4</v>
      </c>
      <c r="AV124">
        <v>4</v>
      </c>
      <c r="AW124">
        <v>2</v>
      </c>
      <c r="AX124">
        <v>0</v>
      </c>
      <c r="AY124">
        <v>0</v>
      </c>
      <c r="AZ124">
        <v>5.4</v>
      </c>
      <c r="BA124">
        <f>(5*30.48)+(4*2.54)</f>
        <v>162.56</v>
      </c>
      <c r="BC124">
        <v>9</v>
      </c>
      <c r="BD124">
        <v>0</v>
      </c>
      <c r="BE124">
        <f t="shared" si="26"/>
        <v>57.152638620000005</v>
      </c>
    </row>
    <row r="125" spans="1:57">
      <c r="A125" s="1">
        <v>43524.511516203704</v>
      </c>
      <c r="B125" s="1">
        <v>43524.514189814814</v>
      </c>
      <c r="C125">
        <v>0</v>
      </c>
      <c r="D125">
        <v>100</v>
      </c>
      <c r="E125">
        <v>231</v>
      </c>
      <c r="F125">
        <v>1</v>
      </c>
      <c r="G125" s="1">
        <v>43524.514201388891</v>
      </c>
      <c r="H125" t="s">
        <v>179</v>
      </c>
      <c r="I125" t="s">
        <v>55</v>
      </c>
      <c r="J125" t="s">
        <v>54</v>
      </c>
      <c r="K125">
        <v>1</v>
      </c>
      <c r="M125">
        <v>21</v>
      </c>
      <c r="N125">
        <v>2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3</v>
      </c>
      <c r="W125">
        <v>2</v>
      </c>
      <c r="X125">
        <v>3</v>
      </c>
      <c r="Y125">
        <v>4</v>
      </c>
      <c r="Z125">
        <v>3</v>
      </c>
      <c r="AA125">
        <v>3</v>
      </c>
      <c r="AB125">
        <v>3</v>
      </c>
      <c r="AC125">
        <v>2</v>
      </c>
      <c r="AD125">
        <v>2</v>
      </c>
      <c r="AE125">
        <v>2</v>
      </c>
      <c r="AF125">
        <v>3</v>
      </c>
      <c r="AG125">
        <v>2</v>
      </c>
      <c r="AH125">
        <v>3</v>
      </c>
      <c r="AI125">
        <v>2</v>
      </c>
      <c r="AJ125">
        <v>2</v>
      </c>
      <c r="AK125">
        <v>4</v>
      </c>
      <c r="AL125">
        <v>4</v>
      </c>
      <c r="AM125">
        <v>3</v>
      </c>
      <c r="AN125">
        <v>3</v>
      </c>
      <c r="AO125">
        <v>4</v>
      </c>
      <c r="AP125">
        <v>4</v>
      </c>
      <c r="AQ125">
        <v>4</v>
      </c>
      <c r="AR125">
        <v>4</v>
      </c>
      <c r="AS125">
        <v>4</v>
      </c>
      <c r="AT125">
        <v>4</v>
      </c>
      <c r="AU125">
        <v>4</v>
      </c>
      <c r="AV125">
        <v>4</v>
      </c>
      <c r="AW125">
        <v>4</v>
      </c>
      <c r="AX125">
        <v>0</v>
      </c>
      <c r="AY125">
        <v>0</v>
      </c>
      <c r="AZ125">
        <v>5.6</v>
      </c>
      <c r="BA125">
        <f>(5*30.48)+(6*2.54)</f>
        <v>167.64000000000001</v>
      </c>
      <c r="BC125">
        <v>11</v>
      </c>
      <c r="BD125">
        <v>0</v>
      </c>
      <c r="BE125">
        <f t="shared" si="26"/>
        <v>69.853224980000007</v>
      </c>
    </row>
    <row r="126" spans="1:57">
      <c r="A126" s="1">
        <v>43524.908564814818</v>
      </c>
      <c r="B126" s="1">
        <v>43524.923055555555</v>
      </c>
      <c r="C126">
        <v>0</v>
      </c>
      <c r="D126">
        <v>100</v>
      </c>
      <c r="E126">
        <v>1251</v>
      </c>
      <c r="F126">
        <v>1</v>
      </c>
      <c r="G126" s="1">
        <v>43524.923055555555</v>
      </c>
      <c r="H126" t="s">
        <v>180</v>
      </c>
      <c r="I126" t="s">
        <v>55</v>
      </c>
      <c r="J126" t="s">
        <v>54</v>
      </c>
      <c r="K126">
        <v>1</v>
      </c>
      <c r="M126">
        <v>64</v>
      </c>
      <c r="N126">
        <v>4</v>
      </c>
      <c r="O126">
        <v>3</v>
      </c>
      <c r="P126">
        <v>3</v>
      </c>
      <c r="Q126">
        <v>3</v>
      </c>
      <c r="R126">
        <v>2</v>
      </c>
      <c r="S126">
        <v>2</v>
      </c>
      <c r="T126">
        <v>2</v>
      </c>
      <c r="U126">
        <v>3</v>
      </c>
      <c r="V126">
        <v>2</v>
      </c>
      <c r="W126">
        <v>3</v>
      </c>
      <c r="X126">
        <v>2</v>
      </c>
      <c r="Y126">
        <v>3</v>
      </c>
      <c r="Z126">
        <v>3</v>
      </c>
      <c r="AA126">
        <v>3</v>
      </c>
      <c r="AB126">
        <v>3</v>
      </c>
      <c r="AC126">
        <v>3</v>
      </c>
      <c r="AD126">
        <v>3</v>
      </c>
      <c r="AE126">
        <v>3</v>
      </c>
      <c r="AF126">
        <v>2</v>
      </c>
      <c r="AG126">
        <v>3</v>
      </c>
      <c r="AH126">
        <v>2</v>
      </c>
      <c r="AI126">
        <v>4</v>
      </c>
      <c r="AJ126">
        <v>2</v>
      </c>
      <c r="AK126">
        <v>3</v>
      </c>
      <c r="AL126">
        <v>3</v>
      </c>
      <c r="AM126">
        <v>3</v>
      </c>
      <c r="AN126">
        <v>3</v>
      </c>
      <c r="AO126">
        <v>4</v>
      </c>
      <c r="AP126">
        <v>3</v>
      </c>
      <c r="AQ126">
        <v>5</v>
      </c>
      <c r="AR126">
        <v>4</v>
      </c>
      <c r="AS126">
        <v>4</v>
      </c>
      <c r="AT126">
        <v>4</v>
      </c>
      <c r="AU126">
        <v>5</v>
      </c>
      <c r="AV126">
        <v>5</v>
      </c>
      <c r="AW126">
        <v>4</v>
      </c>
      <c r="AX126">
        <v>162</v>
      </c>
      <c r="BA126">
        <f>AX126</f>
        <v>162</v>
      </c>
      <c r="BC126">
        <v>11</v>
      </c>
      <c r="BD126">
        <v>0</v>
      </c>
      <c r="BE126">
        <f t="shared" si="26"/>
        <v>69.853224980000007</v>
      </c>
    </row>
    <row r="127" spans="1:57">
      <c r="A127" s="1">
        <v>43525.110497685186</v>
      </c>
      <c r="B127" s="1">
        <v>43525.117222222223</v>
      </c>
      <c r="C127">
        <v>0</v>
      </c>
      <c r="D127">
        <v>100</v>
      </c>
      <c r="E127">
        <v>580</v>
      </c>
      <c r="F127">
        <v>1</v>
      </c>
      <c r="G127" s="1">
        <v>43525.1172337963</v>
      </c>
      <c r="H127" t="s">
        <v>181</v>
      </c>
      <c r="I127" t="s">
        <v>55</v>
      </c>
      <c r="J127" t="s">
        <v>54</v>
      </c>
      <c r="K127">
        <v>1</v>
      </c>
      <c r="M127">
        <v>20</v>
      </c>
      <c r="N127">
        <v>3</v>
      </c>
      <c r="O127">
        <v>3</v>
      </c>
      <c r="P127">
        <v>3</v>
      </c>
      <c r="Q127">
        <v>4</v>
      </c>
      <c r="R127">
        <v>3</v>
      </c>
      <c r="S127">
        <v>2</v>
      </c>
      <c r="T127">
        <v>3</v>
      </c>
      <c r="U127">
        <v>2</v>
      </c>
      <c r="V127">
        <v>4</v>
      </c>
      <c r="W127">
        <v>3</v>
      </c>
      <c r="X127">
        <v>4</v>
      </c>
      <c r="Y127">
        <v>2</v>
      </c>
      <c r="Z127">
        <v>1</v>
      </c>
      <c r="AA127">
        <v>2</v>
      </c>
      <c r="AB127">
        <v>1</v>
      </c>
      <c r="AC127">
        <v>3</v>
      </c>
      <c r="AD127">
        <v>2</v>
      </c>
      <c r="AE127">
        <v>2</v>
      </c>
      <c r="AF127">
        <v>2</v>
      </c>
      <c r="AG127">
        <v>2</v>
      </c>
      <c r="AH127">
        <v>3</v>
      </c>
      <c r="AI127">
        <v>2</v>
      </c>
      <c r="AJ127">
        <v>2</v>
      </c>
      <c r="AK127">
        <v>2</v>
      </c>
      <c r="AL127">
        <v>2</v>
      </c>
      <c r="AM127">
        <v>3</v>
      </c>
      <c r="AN127">
        <v>3</v>
      </c>
      <c r="AO127">
        <v>5</v>
      </c>
      <c r="AP127">
        <v>3</v>
      </c>
      <c r="AQ127">
        <v>3</v>
      </c>
      <c r="AR127">
        <v>4</v>
      </c>
      <c r="AS127">
        <v>5</v>
      </c>
      <c r="AT127">
        <v>4</v>
      </c>
      <c r="AU127">
        <v>3</v>
      </c>
      <c r="AV127">
        <v>5</v>
      </c>
      <c r="AW127">
        <v>5</v>
      </c>
      <c r="AX127">
        <v>165</v>
      </c>
      <c r="AY127">
        <v>5</v>
      </c>
      <c r="AZ127">
        <v>5</v>
      </c>
      <c r="BA127">
        <f>AX127</f>
        <v>165</v>
      </c>
      <c r="BC127">
        <v>9.1</v>
      </c>
      <c r="BD127">
        <v>58</v>
      </c>
      <c r="BE127">
        <f>BD127</f>
        <v>58</v>
      </c>
    </row>
    <row r="128" spans="1:57">
      <c r="A128" s="1">
        <v>43525.42459490741</v>
      </c>
      <c r="B128" s="1">
        <v>43525.427974537037</v>
      </c>
      <c r="C128">
        <v>0</v>
      </c>
      <c r="D128">
        <v>100</v>
      </c>
      <c r="E128">
        <v>291</v>
      </c>
      <c r="F128">
        <v>1</v>
      </c>
      <c r="G128" s="1">
        <v>43525.427986111114</v>
      </c>
      <c r="H128" t="s">
        <v>182</v>
      </c>
      <c r="I128" t="s">
        <v>55</v>
      </c>
      <c r="J128" t="s">
        <v>54</v>
      </c>
      <c r="K128">
        <v>1</v>
      </c>
      <c r="M128">
        <v>18</v>
      </c>
      <c r="N128">
        <v>4</v>
      </c>
      <c r="O128">
        <v>3</v>
      </c>
      <c r="P128">
        <v>5</v>
      </c>
      <c r="Q128">
        <v>3</v>
      </c>
      <c r="R128">
        <v>3</v>
      </c>
      <c r="S128">
        <v>4</v>
      </c>
      <c r="T128">
        <v>3</v>
      </c>
      <c r="U128">
        <v>5</v>
      </c>
      <c r="V128">
        <v>4</v>
      </c>
      <c r="W128">
        <v>2</v>
      </c>
      <c r="X128">
        <v>2</v>
      </c>
      <c r="Y128">
        <v>3</v>
      </c>
      <c r="Z128">
        <v>4</v>
      </c>
      <c r="AA128">
        <v>1</v>
      </c>
      <c r="AB128">
        <v>3</v>
      </c>
      <c r="AC128">
        <v>1</v>
      </c>
      <c r="AD128">
        <v>2</v>
      </c>
      <c r="AE128">
        <v>1</v>
      </c>
      <c r="AF128">
        <v>2</v>
      </c>
      <c r="AG128">
        <v>1</v>
      </c>
      <c r="AH128">
        <v>5</v>
      </c>
      <c r="AI128">
        <v>2</v>
      </c>
      <c r="AJ128">
        <v>2</v>
      </c>
      <c r="AK128">
        <v>2</v>
      </c>
      <c r="AL128">
        <v>2</v>
      </c>
      <c r="AM128">
        <v>3</v>
      </c>
      <c r="AN128">
        <v>4</v>
      </c>
      <c r="AO128">
        <v>4</v>
      </c>
      <c r="AP128">
        <v>1</v>
      </c>
      <c r="AQ128">
        <v>2</v>
      </c>
      <c r="AR128">
        <v>3</v>
      </c>
      <c r="AS128">
        <v>2</v>
      </c>
      <c r="AT128">
        <v>1</v>
      </c>
      <c r="AU128">
        <v>4</v>
      </c>
      <c r="AV128">
        <v>3</v>
      </c>
      <c r="AW128">
        <v>4</v>
      </c>
      <c r="AX128">
        <v>0</v>
      </c>
      <c r="AY128">
        <v>5</v>
      </c>
      <c r="AZ128">
        <v>5</v>
      </c>
      <c r="BA128">
        <f>(5*30.48)+(5*2.54)</f>
        <v>165.1</v>
      </c>
      <c r="BC128">
        <v>11.1</v>
      </c>
      <c r="BD128">
        <v>0</v>
      </c>
      <c r="BE128">
        <f t="shared" si="26"/>
        <v>70.488254298000001</v>
      </c>
    </row>
    <row r="129" spans="1:57">
      <c r="A129" s="1">
        <v>43527.238495370373</v>
      </c>
      <c r="B129" s="1">
        <v>43527.239988425928</v>
      </c>
      <c r="C129">
        <v>0</v>
      </c>
      <c r="D129">
        <v>100</v>
      </c>
      <c r="E129">
        <v>129</v>
      </c>
      <c r="F129">
        <v>1</v>
      </c>
      <c r="G129" s="1">
        <v>43527.24</v>
      </c>
      <c r="H129" t="s">
        <v>183</v>
      </c>
      <c r="I129" t="s">
        <v>55</v>
      </c>
      <c r="J129" t="s">
        <v>54</v>
      </c>
      <c r="K129">
        <v>1</v>
      </c>
      <c r="M129">
        <v>23</v>
      </c>
      <c r="N129">
        <v>3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4</v>
      </c>
      <c r="U129">
        <v>4</v>
      </c>
      <c r="V129">
        <v>4</v>
      </c>
      <c r="W129">
        <v>2</v>
      </c>
      <c r="X129">
        <v>2</v>
      </c>
      <c r="Y129">
        <v>4</v>
      </c>
      <c r="Z129">
        <v>4</v>
      </c>
      <c r="AA129">
        <v>2</v>
      </c>
      <c r="AB129">
        <v>4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4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4</v>
      </c>
      <c r="AO129">
        <v>2</v>
      </c>
      <c r="AP129">
        <v>2</v>
      </c>
      <c r="AQ129">
        <v>2</v>
      </c>
      <c r="AR129">
        <v>3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5.4</v>
      </c>
      <c r="BA129">
        <f>(5*30.48)+(4*2.54)</f>
        <v>162.56</v>
      </c>
      <c r="BC129">
        <v>8.5</v>
      </c>
      <c r="BD129">
        <v>0</v>
      </c>
      <c r="BE129">
        <f t="shared" si="26"/>
        <v>53.977492030000001</v>
      </c>
    </row>
    <row r="130" spans="1:57">
      <c r="A130" s="1">
        <v>43527.240046296298</v>
      </c>
      <c r="B130" s="1">
        <v>43527.241562499999</v>
      </c>
      <c r="C130">
        <v>0</v>
      </c>
      <c r="D130">
        <v>100</v>
      </c>
      <c r="E130">
        <v>130</v>
      </c>
      <c r="F130">
        <v>1</v>
      </c>
      <c r="G130" s="1">
        <v>43527.241574074076</v>
      </c>
      <c r="H130" t="s">
        <v>184</v>
      </c>
      <c r="I130" t="s">
        <v>55</v>
      </c>
      <c r="J130" t="s">
        <v>54</v>
      </c>
      <c r="K130">
        <v>1</v>
      </c>
      <c r="M130">
        <v>27</v>
      </c>
      <c r="N130">
        <v>3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2</v>
      </c>
      <c r="AE130">
        <v>2</v>
      </c>
      <c r="AF130">
        <v>2</v>
      </c>
      <c r="AG130">
        <v>2</v>
      </c>
      <c r="AH130">
        <v>4</v>
      </c>
      <c r="AI130">
        <v>2</v>
      </c>
      <c r="AJ130">
        <v>2</v>
      </c>
      <c r="AK130">
        <v>2</v>
      </c>
      <c r="AL130">
        <v>2</v>
      </c>
      <c r="AM130">
        <v>2</v>
      </c>
      <c r="AN130">
        <v>4</v>
      </c>
      <c r="AO130">
        <v>4</v>
      </c>
      <c r="AP130">
        <v>4</v>
      </c>
      <c r="AQ130">
        <v>4</v>
      </c>
      <c r="AR130">
        <v>4</v>
      </c>
      <c r="AS130">
        <v>4</v>
      </c>
      <c r="AT130">
        <v>4</v>
      </c>
      <c r="AU130">
        <v>4</v>
      </c>
      <c r="AV130">
        <v>4</v>
      </c>
      <c r="AW130">
        <v>4</v>
      </c>
      <c r="AX130">
        <v>0</v>
      </c>
      <c r="AY130">
        <v>0</v>
      </c>
      <c r="AZ130">
        <v>5.5</v>
      </c>
      <c r="BA130">
        <f>(5*30.48)+(5*2.54)</f>
        <v>165.1</v>
      </c>
      <c r="BC130">
        <v>10</v>
      </c>
      <c r="BD130">
        <v>0</v>
      </c>
      <c r="BE130">
        <f t="shared" si="26"/>
        <v>63.502931800000006</v>
      </c>
    </row>
    <row r="131" spans="1:57">
      <c r="A131" s="1">
        <v>43527.243449074071</v>
      </c>
      <c r="B131" s="1">
        <v>43527.244699074072</v>
      </c>
      <c r="C131">
        <v>0</v>
      </c>
      <c r="D131">
        <v>100</v>
      </c>
      <c r="E131">
        <v>108</v>
      </c>
      <c r="F131">
        <v>1</v>
      </c>
      <c r="G131" s="1">
        <v>43527.244710648149</v>
      </c>
      <c r="H131" t="s">
        <v>185</v>
      </c>
      <c r="I131" t="s">
        <v>55</v>
      </c>
      <c r="J131" t="s">
        <v>54</v>
      </c>
      <c r="K131">
        <v>1</v>
      </c>
      <c r="M131">
        <v>29</v>
      </c>
      <c r="N131">
        <v>3</v>
      </c>
      <c r="O131">
        <v>4</v>
      </c>
      <c r="P131">
        <v>4</v>
      </c>
      <c r="Q131">
        <v>4</v>
      </c>
      <c r="R131">
        <v>4</v>
      </c>
      <c r="S131">
        <v>4</v>
      </c>
      <c r="T131">
        <v>4</v>
      </c>
      <c r="U131">
        <v>4</v>
      </c>
      <c r="V131">
        <v>4</v>
      </c>
      <c r="W131">
        <v>2</v>
      </c>
      <c r="X131">
        <v>4</v>
      </c>
      <c r="Y131">
        <v>4</v>
      </c>
      <c r="Z131">
        <v>4</v>
      </c>
      <c r="AA131">
        <v>2</v>
      </c>
      <c r="AB131">
        <v>4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4</v>
      </c>
      <c r="AI131">
        <v>2</v>
      </c>
      <c r="AJ131">
        <v>2</v>
      </c>
      <c r="AK131">
        <v>2</v>
      </c>
      <c r="AL131">
        <v>2</v>
      </c>
      <c r="AM131">
        <v>2</v>
      </c>
      <c r="AN131">
        <v>4</v>
      </c>
      <c r="AO131">
        <v>2</v>
      </c>
      <c r="AP131">
        <v>2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0</v>
      </c>
      <c r="AY131">
        <v>0</v>
      </c>
      <c r="AZ131">
        <v>5.6</v>
      </c>
      <c r="BA131">
        <f t="shared" ref="BA131" si="27">(5*30.48)+(6*2.54)</f>
        <v>167.64000000000001</v>
      </c>
      <c r="BC131">
        <v>12</v>
      </c>
      <c r="BD131">
        <v>0</v>
      </c>
      <c r="BE131">
        <f t="shared" si="26"/>
        <v>76.203518160000002</v>
      </c>
    </row>
    <row r="132" spans="1:57">
      <c r="A132" s="1">
        <v>43527.245138888888</v>
      </c>
      <c r="B132" s="1">
        <v>43527.246979166666</v>
      </c>
      <c r="C132">
        <v>0</v>
      </c>
      <c r="D132">
        <v>100</v>
      </c>
      <c r="E132">
        <v>159</v>
      </c>
      <c r="F132">
        <v>1</v>
      </c>
      <c r="G132" s="1">
        <v>43527.246990740743</v>
      </c>
      <c r="H132" t="s">
        <v>186</v>
      </c>
      <c r="I132" t="s">
        <v>55</v>
      </c>
      <c r="J132" t="s">
        <v>54</v>
      </c>
      <c r="K132">
        <v>1</v>
      </c>
      <c r="M132">
        <v>26</v>
      </c>
      <c r="N132">
        <v>3</v>
      </c>
      <c r="O132">
        <v>4</v>
      </c>
      <c r="P132">
        <v>4</v>
      </c>
      <c r="Q132">
        <v>4</v>
      </c>
      <c r="R132">
        <v>4</v>
      </c>
      <c r="S132">
        <v>4</v>
      </c>
      <c r="T132">
        <v>4</v>
      </c>
      <c r="U132">
        <v>4</v>
      </c>
      <c r="V132">
        <v>4</v>
      </c>
      <c r="W132">
        <v>1</v>
      </c>
      <c r="X132">
        <v>2</v>
      </c>
      <c r="Y132">
        <v>4</v>
      </c>
      <c r="Z132">
        <v>4</v>
      </c>
      <c r="AA132">
        <v>2</v>
      </c>
      <c r="AB132">
        <v>4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4</v>
      </c>
      <c r="AI132">
        <v>2</v>
      </c>
      <c r="AJ132">
        <v>2</v>
      </c>
      <c r="AK132">
        <v>2</v>
      </c>
      <c r="AL132">
        <v>2</v>
      </c>
      <c r="AM132">
        <v>1</v>
      </c>
      <c r="AN132">
        <v>4</v>
      </c>
      <c r="AO132">
        <v>2</v>
      </c>
      <c r="AP132">
        <v>2</v>
      </c>
      <c r="AQ132">
        <v>2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167</v>
      </c>
      <c r="AY132">
        <v>0</v>
      </c>
      <c r="BA132">
        <f>AX132</f>
        <v>167</v>
      </c>
      <c r="BC132">
        <v>0</v>
      </c>
      <c r="BD132">
        <v>57</v>
      </c>
      <c r="BE132">
        <f>BD132</f>
        <v>57</v>
      </c>
    </row>
    <row r="133" spans="1:57">
      <c r="A133" s="1">
        <v>43527.247847222221</v>
      </c>
      <c r="B133" s="1">
        <v>43527.249803240738</v>
      </c>
      <c r="C133">
        <v>0</v>
      </c>
      <c r="D133">
        <v>100</v>
      </c>
      <c r="E133">
        <v>169</v>
      </c>
      <c r="F133">
        <v>1</v>
      </c>
      <c r="G133" s="1">
        <v>43527.249814814815</v>
      </c>
      <c r="H133" t="s">
        <v>187</v>
      </c>
      <c r="I133" t="s">
        <v>55</v>
      </c>
      <c r="J133" t="s">
        <v>54</v>
      </c>
      <c r="K133">
        <v>1</v>
      </c>
      <c r="M133">
        <v>30</v>
      </c>
      <c r="N133">
        <v>3</v>
      </c>
      <c r="O133">
        <v>4</v>
      </c>
      <c r="P133">
        <v>4</v>
      </c>
      <c r="Q133">
        <v>4</v>
      </c>
      <c r="R133">
        <v>4</v>
      </c>
      <c r="S133">
        <v>4</v>
      </c>
      <c r="T133">
        <v>4</v>
      </c>
      <c r="U133">
        <v>4</v>
      </c>
      <c r="V133">
        <v>4</v>
      </c>
      <c r="W133">
        <v>2</v>
      </c>
      <c r="X133">
        <v>2</v>
      </c>
      <c r="Y133">
        <v>3</v>
      </c>
      <c r="Z133">
        <v>3</v>
      </c>
      <c r="AA133">
        <v>2</v>
      </c>
      <c r="AB133">
        <v>3</v>
      </c>
      <c r="AC133">
        <v>2</v>
      </c>
      <c r="AD133">
        <v>2</v>
      </c>
      <c r="AE133">
        <v>2</v>
      </c>
      <c r="AF133">
        <v>2</v>
      </c>
      <c r="AG133">
        <v>2</v>
      </c>
      <c r="AH133">
        <v>4</v>
      </c>
      <c r="AI133">
        <v>2</v>
      </c>
      <c r="AJ133">
        <v>2</v>
      </c>
      <c r="AK133">
        <v>2</v>
      </c>
      <c r="AL133">
        <v>2</v>
      </c>
      <c r="AM133">
        <v>2</v>
      </c>
      <c r="AN133">
        <v>4</v>
      </c>
      <c r="AO133">
        <v>2</v>
      </c>
      <c r="AP133">
        <v>2</v>
      </c>
      <c r="AQ133">
        <v>2</v>
      </c>
      <c r="AR133">
        <v>2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167</v>
      </c>
      <c r="AY133">
        <v>0</v>
      </c>
      <c r="AZ133">
        <v>0</v>
      </c>
      <c r="BA133">
        <f>AX133</f>
        <v>167</v>
      </c>
      <c r="BC133">
        <v>0</v>
      </c>
      <c r="BD133">
        <v>53</v>
      </c>
      <c r="BE133">
        <f>BD133</f>
        <v>53</v>
      </c>
    </row>
    <row r="134" spans="1:57">
      <c r="A134" s="1">
        <v>43527.252939814818</v>
      </c>
      <c r="B134" s="1">
        <v>43527.254189814812</v>
      </c>
      <c r="C134">
        <v>0</v>
      </c>
      <c r="D134">
        <v>100</v>
      </c>
      <c r="E134">
        <v>107</v>
      </c>
      <c r="F134">
        <v>1</v>
      </c>
      <c r="G134" s="1">
        <v>43527.254201388889</v>
      </c>
      <c r="H134" t="s">
        <v>188</v>
      </c>
      <c r="I134" t="s">
        <v>55</v>
      </c>
      <c r="J134" t="s">
        <v>54</v>
      </c>
      <c r="K134">
        <v>1</v>
      </c>
      <c r="M134">
        <v>32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2</v>
      </c>
      <c r="Y134">
        <v>3</v>
      </c>
      <c r="Z134">
        <v>3</v>
      </c>
      <c r="AA134">
        <v>3</v>
      </c>
      <c r="AB134">
        <v>3</v>
      </c>
      <c r="AC134">
        <v>5</v>
      </c>
      <c r="AD134">
        <v>4</v>
      </c>
      <c r="AE134">
        <v>4</v>
      </c>
      <c r="AF134">
        <v>4</v>
      </c>
      <c r="AG134">
        <v>4</v>
      </c>
      <c r="AH134">
        <v>2</v>
      </c>
      <c r="AI134">
        <v>4</v>
      </c>
      <c r="AJ134">
        <v>4</v>
      </c>
      <c r="AK134">
        <v>4</v>
      </c>
      <c r="AL134">
        <v>4</v>
      </c>
      <c r="AM134">
        <v>4</v>
      </c>
      <c r="AN134">
        <v>4</v>
      </c>
      <c r="AO134">
        <v>4</v>
      </c>
      <c r="AP134">
        <v>4</v>
      </c>
      <c r="AQ134">
        <v>4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0</v>
      </c>
      <c r="AY134">
        <v>0</v>
      </c>
      <c r="AZ134">
        <v>6</v>
      </c>
      <c r="BA134">
        <f>(6*30.48)+(0*2.54)</f>
        <v>182.88</v>
      </c>
      <c r="BC134">
        <v>12.5</v>
      </c>
      <c r="BD134">
        <v>0</v>
      </c>
      <c r="BE134">
        <f t="shared" ref="BE134:BE136" si="28">BC134*6.35029318</f>
        <v>79.378664749999999</v>
      </c>
    </row>
    <row r="135" spans="1:57">
      <c r="A135" s="1">
        <v>43527.254803240743</v>
      </c>
      <c r="B135" s="1">
        <v>43527.256053240744</v>
      </c>
      <c r="C135">
        <v>0</v>
      </c>
      <c r="D135">
        <v>100</v>
      </c>
      <c r="E135">
        <v>108</v>
      </c>
      <c r="F135">
        <v>1</v>
      </c>
      <c r="G135" s="1">
        <v>43527.256064814814</v>
      </c>
      <c r="H135" t="s">
        <v>189</v>
      </c>
      <c r="I135" t="s">
        <v>55</v>
      </c>
      <c r="J135" t="s">
        <v>54</v>
      </c>
      <c r="K135">
        <v>1</v>
      </c>
      <c r="M135">
        <v>22</v>
      </c>
      <c r="N135">
        <v>3</v>
      </c>
      <c r="O135">
        <v>4</v>
      </c>
      <c r="P135">
        <v>4</v>
      </c>
      <c r="Q135">
        <v>4</v>
      </c>
      <c r="R135">
        <v>4</v>
      </c>
      <c r="S135">
        <v>4</v>
      </c>
      <c r="T135">
        <v>4</v>
      </c>
      <c r="U135">
        <v>4</v>
      </c>
      <c r="V135">
        <v>4</v>
      </c>
      <c r="W135">
        <v>2</v>
      </c>
      <c r="X135">
        <v>4</v>
      </c>
      <c r="Y135">
        <v>4</v>
      </c>
      <c r="Z135">
        <v>4</v>
      </c>
      <c r="AA135">
        <v>2</v>
      </c>
      <c r="AB135">
        <v>4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4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3</v>
      </c>
      <c r="AW135">
        <v>2</v>
      </c>
      <c r="AX135">
        <v>0</v>
      </c>
      <c r="AY135">
        <v>0</v>
      </c>
      <c r="AZ135">
        <v>5.5</v>
      </c>
      <c r="BA135">
        <f>(5*30.48)+(5*2.54)</f>
        <v>165.1</v>
      </c>
      <c r="BC135">
        <v>9</v>
      </c>
      <c r="BD135">
        <v>0</v>
      </c>
      <c r="BE135">
        <f t="shared" si="28"/>
        <v>57.152638620000005</v>
      </c>
    </row>
    <row r="136" spans="1:57">
      <c r="A136" s="1">
        <v>43527.256122685183</v>
      </c>
      <c r="B136" s="1">
        <v>43527.257314814815</v>
      </c>
      <c r="C136">
        <v>0</v>
      </c>
      <c r="D136">
        <v>100</v>
      </c>
      <c r="E136">
        <v>103</v>
      </c>
      <c r="F136">
        <v>1</v>
      </c>
      <c r="G136" s="1">
        <v>43527.257326388892</v>
      </c>
      <c r="H136" t="s">
        <v>190</v>
      </c>
      <c r="I136" t="s">
        <v>55</v>
      </c>
      <c r="J136" t="s">
        <v>54</v>
      </c>
      <c r="K136">
        <v>1</v>
      </c>
      <c r="M136">
        <v>29</v>
      </c>
      <c r="N136">
        <v>3</v>
      </c>
      <c r="O136">
        <v>4</v>
      </c>
      <c r="P136">
        <v>4</v>
      </c>
      <c r="Q136">
        <v>4</v>
      </c>
      <c r="R136">
        <v>4</v>
      </c>
      <c r="S136">
        <v>4</v>
      </c>
      <c r="T136">
        <v>4</v>
      </c>
      <c r="U136">
        <v>4</v>
      </c>
      <c r="V136">
        <v>4</v>
      </c>
      <c r="W136">
        <v>2</v>
      </c>
      <c r="X136">
        <v>4</v>
      </c>
      <c r="Y136">
        <v>4</v>
      </c>
      <c r="Z136">
        <v>4</v>
      </c>
      <c r="AA136">
        <v>2</v>
      </c>
      <c r="AB136">
        <v>4</v>
      </c>
      <c r="AC136">
        <v>2</v>
      </c>
      <c r="AD136">
        <v>2</v>
      </c>
      <c r="AE136">
        <v>2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2</v>
      </c>
      <c r="AQ136">
        <v>2</v>
      </c>
      <c r="AR136">
        <v>2</v>
      </c>
      <c r="AS136">
        <v>2</v>
      </c>
      <c r="AT136">
        <v>2</v>
      </c>
      <c r="AU136">
        <v>2</v>
      </c>
      <c r="AV136">
        <v>2</v>
      </c>
      <c r="AW136">
        <v>2</v>
      </c>
      <c r="AX136">
        <v>0</v>
      </c>
      <c r="AY136">
        <v>0</v>
      </c>
      <c r="AZ136">
        <v>5.6</v>
      </c>
      <c r="BA136">
        <f t="shared" ref="BA136" si="29">(5*30.48)+(6*2.54)</f>
        <v>167.64000000000001</v>
      </c>
      <c r="BC136">
        <v>10.5</v>
      </c>
      <c r="BD136">
        <v>0</v>
      </c>
      <c r="BE136">
        <f t="shared" si="28"/>
        <v>66.67807839000001</v>
      </c>
    </row>
    <row r="137" spans="1:57">
      <c r="A137" s="1">
        <v>43527.258113425924</v>
      </c>
      <c r="B137" s="1">
        <v>43527.260127314818</v>
      </c>
      <c r="C137">
        <v>0</v>
      </c>
      <c r="D137">
        <v>100</v>
      </c>
      <c r="E137">
        <v>173</v>
      </c>
      <c r="F137">
        <v>1</v>
      </c>
      <c r="G137" s="1">
        <v>43527.260138888887</v>
      </c>
      <c r="H137" t="s">
        <v>191</v>
      </c>
      <c r="I137" t="s">
        <v>55</v>
      </c>
      <c r="J137" t="s">
        <v>54</v>
      </c>
      <c r="K137">
        <v>1</v>
      </c>
      <c r="M137">
        <v>25</v>
      </c>
      <c r="N137">
        <v>3</v>
      </c>
      <c r="O137">
        <v>4</v>
      </c>
      <c r="P137">
        <v>4</v>
      </c>
      <c r="Q137">
        <v>4</v>
      </c>
      <c r="R137">
        <v>4</v>
      </c>
      <c r="S137">
        <v>4</v>
      </c>
      <c r="T137">
        <v>4</v>
      </c>
      <c r="U137">
        <v>4</v>
      </c>
      <c r="V137">
        <v>4</v>
      </c>
      <c r="W137">
        <v>2</v>
      </c>
      <c r="X137">
        <v>4</v>
      </c>
      <c r="Y137">
        <v>4</v>
      </c>
      <c r="Z137">
        <v>4</v>
      </c>
      <c r="AA137">
        <v>2</v>
      </c>
      <c r="AB137">
        <v>4</v>
      </c>
      <c r="AC137">
        <v>1</v>
      </c>
      <c r="AD137">
        <v>2</v>
      </c>
      <c r="AE137">
        <v>2</v>
      </c>
      <c r="AF137">
        <v>2</v>
      </c>
      <c r="AG137">
        <v>2</v>
      </c>
      <c r="AH137">
        <v>4</v>
      </c>
      <c r="AI137">
        <v>2</v>
      </c>
      <c r="AJ137">
        <v>2</v>
      </c>
      <c r="AK137">
        <v>2</v>
      </c>
      <c r="AL137">
        <v>2</v>
      </c>
      <c r="AM137">
        <v>2</v>
      </c>
      <c r="AN137">
        <v>4</v>
      </c>
      <c r="AO137">
        <v>2</v>
      </c>
      <c r="AP137">
        <v>2</v>
      </c>
      <c r="AQ137">
        <v>2</v>
      </c>
      <c r="AR137">
        <v>2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182</v>
      </c>
      <c r="AY137">
        <v>0</v>
      </c>
      <c r="AZ137">
        <v>0</v>
      </c>
      <c r="BA137">
        <f>AX137</f>
        <v>182</v>
      </c>
      <c r="BC137">
        <v>0</v>
      </c>
      <c r="BD137">
        <v>69</v>
      </c>
      <c r="BE137">
        <f>BD137</f>
        <v>69</v>
      </c>
    </row>
    <row r="138" spans="1:57">
      <c r="A138" s="1">
        <v>43527.262187499997</v>
      </c>
      <c r="B138" s="1">
        <v>43527.270185185182</v>
      </c>
      <c r="C138">
        <v>0</v>
      </c>
      <c r="D138">
        <v>100</v>
      </c>
      <c r="E138">
        <v>691</v>
      </c>
      <c r="F138">
        <v>1</v>
      </c>
      <c r="G138" s="1">
        <v>43527.270196759258</v>
      </c>
      <c r="H138" t="s">
        <v>192</v>
      </c>
      <c r="I138" t="s">
        <v>55</v>
      </c>
      <c r="J138" t="s">
        <v>54</v>
      </c>
      <c r="K138">
        <v>1</v>
      </c>
      <c r="M138">
        <v>32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4</v>
      </c>
      <c r="U138">
        <v>4</v>
      </c>
      <c r="V138">
        <v>3</v>
      </c>
      <c r="W138">
        <v>2</v>
      </c>
      <c r="X138">
        <v>3</v>
      </c>
      <c r="Y138">
        <v>4</v>
      </c>
      <c r="Z138">
        <v>4</v>
      </c>
      <c r="AA138">
        <v>2</v>
      </c>
      <c r="AB138">
        <v>4</v>
      </c>
      <c r="AC138">
        <v>2</v>
      </c>
      <c r="AD138">
        <v>2</v>
      </c>
      <c r="AE138">
        <v>2</v>
      </c>
      <c r="AF138">
        <v>3</v>
      </c>
      <c r="AG138">
        <v>2</v>
      </c>
      <c r="AH138">
        <v>4</v>
      </c>
      <c r="AI138">
        <v>2</v>
      </c>
      <c r="AJ138">
        <v>2</v>
      </c>
      <c r="AK138">
        <v>2</v>
      </c>
      <c r="AL138">
        <v>2</v>
      </c>
      <c r="AM138">
        <v>4</v>
      </c>
      <c r="AN138">
        <v>5</v>
      </c>
      <c r="AO138">
        <v>2</v>
      </c>
      <c r="AP138">
        <v>2</v>
      </c>
      <c r="AQ138">
        <v>2</v>
      </c>
      <c r="AR138">
        <v>2</v>
      </c>
      <c r="AS138">
        <v>2</v>
      </c>
      <c r="AT138">
        <v>2</v>
      </c>
      <c r="AU138">
        <v>2</v>
      </c>
      <c r="AV138">
        <v>2</v>
      </c>
      <c r="AW138">
        <v>2</v>
      </c>
      <c r="AX138">
        <v>164</v>
      </c>
      <c r="AY138">
        <v>0</v>
      </c>
      <c r="AZ138">
        <v>0</v>
      </c>
      <c r="BA138">
        <f>AX138</f>
        <v>164</v>
      </c>
      <c r="BC138">
        <v>0</v>
      </c>
      <c r="BD138">
        <v>63</v>
      </c>
      <c r="BE138">
        <f>BD138</f>
        <v>63</v>
      </c>
    </row>
    <row r="139" spans="1:57">
      <c r="A139" s="1">
        <v>43527.27547453704</v>
      </c>
      <c r="B139" s="1">
        <v>43527.276736111111</v>
      </c>
      <c r="C139">
        <v>0</v>
      </c>
      <c r="D139">
        <v>100</v>
      </c>
      <c r="E139">
        <v>108</v>
      </c>
      <c r="F139">
        <v>1</v>
      </c>
      <c r="G139" s="1">
        <v>43527.276747685188</v>
      </c>
      <c r="H139" t="s">
        <v>193</v>
      </c>
      <c r="I139" t="s">
        <v>55</v>
      </c>
      <c r="J139" t="s">
        <v>54</v>
      </c>
      <c r="K139">
        <v>1</v>
      </c>
      <c r="M139">
        <v>22</v>
      </c>
      <c r="N139">
        <v>2</v>
      </c>
      <c r="O139">
        <v>4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4</v>
      </c>
      <c r="V139">
        <v>4</v>
      </c>
      <c r="W139">
        <v>2</v>
      </c>
      <c r="X139">
        <v>2</v>
      </c>
      <c r="Y139">
        <v>4</v>
      </c>
      <c r="Z139">
        <v>4</v>
      </c>
      <c r="AA139">
        <v>2</v>
      </c>
      <c r="AB139">
        <v>4</v>
      </c>
      <c r="AC139">
        <v>2</v>
      </c>
      <c r="AD139">
        <v>4</v>
      </c>
      <c r="AE139">
        <v>4</v>
      </c>
      <c r="AF139">
        <v>4</v>
      </c>
      <c r="AG139">
        <v>4</v>
      </c>
      <c r="AH139">
        <v>2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2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0</v>
      </c>
      <c r="AY139">
        <v>0</v>
      </c>
      <c r="AZ139">
        <v>5.5</v>
      </c>
      <c r="BA139">
        <f>(5*30.48)+(5*2.54)</f>
        <v>165.1</v>
      </c>
      <c r="BC139">
        <v>9</v>
      </c>
      <c r="BD139">
        <v>0</v>
      </c>
      <c r="BE139">
        <f t="shared" ref="BE139:BE141" si="30">BC139*6.35029318</f>
        <v>57.152638620000005</v>
      </c>
    </row>
    <row r="140" spans="1:57">
      <c r="A140" s="1">
        <v>43527.27716435185</v>
      </c>
      <c r="B140" s="1">
        <v>43527.278819444444</v>
      </c>
      <c r="C140">
        <v>0</v>
      </c>
      <c r="D140">
        <v>100</v>
      </c>
      <c r="E140">
        <v>143</v>
      </c>
      <c r="F140">
        <v>1</v>
      </c>
      <c r="G140" s="1">
        <v>43527.278831018521</v>
      </c>
      <c r="H140" t="s">
        <v>194</v>
      </c>
      <c r="I140" t="s">
        <v>55</v>
      </c>
      <c r="J140" t="s">
        <v>54</v>
      </c>
      <c r="K140">
        <v>1</v>
      </c>
      <c r="M140">
        <v>20</v>
      </c>
      <c r="N140">
        <v>3</v>
      </c>
      <c r="O140">
        <v>4</v>
      </c>
      <c r="P140">
        <v>4</v>
      </c>
      <c r="Q140">
        <v>4</v>
      </c>
      <c r="R140">
        <v>4</v>
      </c>
      <c r="S140">
        <v>4</v>
      </c>
      <c r="T140">
        <v>4</v>
      </c>
      <c r="U140">
        <v>5</v>
      </c>
      <c r="V140">
        <v>4</v>
      </c>
      <c r="W140">
        <v>2</v>
      </c>
      <c r="X140">
        <v>4</v>
      </c>
      <c r="Y140">
        <v>4</v>
      </c>
      <c r="Z140">
        <v>4</v>
      </c>
      <c r="AA140">
        <v>2</v>
      </c>
      <c r="AB140">
        <v>4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4</v>
      </c>
      <c r="AI140">
        <v>3</v>
      </c>
      <c r="AJ140">
        <v>2</v>
      </c>
      <c r="AK140">
        <v>2</v>
      </c>
      <c r="AL140">
        <v>2</v>
      </c>
      <c r="AM140">
        <v>2</v>
      </c>
      <c r="AN140">
        <v>4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0</v>
      </c>
      <c r="AY140">
        <v>0</v>
      </c>
      <c r="AZ140">
        <v>5.3</v>
      </c>
      <c r="BA140">
        <f>(5*30.48)+(3*2.54)</f>
        <v>160.02000000000001</v>
      </c>
      <c r="BC140">
        <v>8.5</v>
      </c>
      <c r="BD140">
        <v>0</v>
      </c>
      <c r="BE140">
        <f t="shared" si="30"/>
        <v>53.977492030000001</v>
      </c>
    </row>
    <row r="141" spans="1:57">
      <c r="A141" s="1">
        <v>43527.278946759259</v>
      </c>
      <c r="B141" s="1">
        <v>43527.280462962961</v>
      </c>
      <c r="C141">
        <v>0</v>
      </c>
      <c r="D141">
        <v>100</v>
      </c>
      <c r="E141">
        <v>130</v>
      </c>
      <c r="F141">
        <v>1</v>
      </c>
      <c r="G141" s="1">
        <v>43527.280462962961</v>
      </c>
      <c r="H141" t="s">
        <v>195</v>
      </c>
      <c r="I141" t="s">
        <v>55</v>
      </c>
      <c r="J141" t="s">
        <v>54</v>
      </c>
      <c r="K141">
        <v>1</v>
      </c>
      <c r="M141">
        <v>27</v>
      </c>
      <c r="N141">
        <v>2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4</v>
      </c>
      <c r="U141">
        <v>5</v>
      </c>
      <c r="V141">
        <v>4</v>
      </c>
      <c r="W141">
        <v>1</v>
      </c>
      <c r="X141">
        <v>3</v>
      </c>
      <c r="Y141">
        <v>4</v>
      </c>
      <c r="Z141">
        <v>3</v>
      </c>
      <c r="AA141">
        <v>1</v>
      </c>
      <c r="AB141">
        <v>3</v>
      </c>
      <c r="AC141">
        <v>2</v>
      </c>
      <c r="AD141">
        <v>2</v>
      </c>
      <c r="AE141">
        <v>2</v>
      </c>
      <c r="AF141">
        <v>2</v>
      </c>
      <c r="AG141">
        <v>2</v>
      </c>
      <c r="AH141">
        <v>4</v>
      </c>
      <c r="AI141">
        <v>2</v>
      </c>
      <c r="AJ141">
        <v>2</v>
      </c>
      <c r="AK141">
        <v>2</v>
      </c>
      <c r="AL141">
        <v>2</v>
      </c>
      <c r="AM141">
        <v>3</v>
      </c>
      <c r="AN141">
        <v>3</v>
      </c>
      <c r="AO141">
        <v>3</v>
      </c>
      <c r="AP141">
        <v>3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0</v>
      </c>
      <c r="AY141">
        <v>0</v>
      </c>
      <c r="AZ141">
        <v>5.5</v>
      </c>
      <c r="BA141">
        <f>(5*30.48)+(5*2.54)</f>
        <v>165.1</v>
      </c>
      <c r="BC141">
        <v>9</v>
      </c>
      <c r="BD141">
        <v>0</v>
      </c>
      <c r="BE141">
        <f t="shared" si="30"/>
        <v>57.152638620000005</v>
      </c>
    </row>
    <row r="142" spans="1:57">
      <c r="A142" s="1">
        <v>43527.283090277779</v>
      </c>
      <c r="B142" s="1">
        <v>43527.284895833334</v>
      </c>
      <c r="C142">
        <v>0</v>
      </c>
      <c r="D142">
        <v>100</v>
      </c>
      <c r="E142">
        <v>156</v>
      </c>
      <c r="F142">
        <v>1</v>
      </c>
      <c r="G142" s="1">
        <v>43527.284907407404</v>
      </c>
      <c r="H142" t="s">
        <v>196</v>
      </c>
      <c r="I142" t="s">
        <v>55</v>
      </c>
      <c r="J142" t="s">
        <v>54</v>
      </c>
      <c r="K142">
        <v>1</v>
      </c>
      <c r="M142">
        <v>20</v>
      </c>
      <c r="N142">
        <v>3</v>
      </c>
      <c r="O142">
        <v>4</v>
      </c>
      <c r="P142">
        <v>5</v>
      </c>
      <c r="Q142">
        <v>5</v>
      </c>
      <c r="R142">
        <v>5</v>
      </c>
      <c r="S142">
        <v>5</v>
      </c>
      <c r="T142">
        <v>5</v>
      </c>
      <c r="U142">
        <v>5</v>
      </c>
      <c r="V142">
        <v>5</v>
      </c>
      <c r="W142">
        <v>1</v>
      </c>
      <c r="X142">
        <v>1</v>
      </c>
      <c r="Y142">
        <v>5</v>
      </c>
      <c r="Z142">
        <v>5</v>
      </c>
      <c r="AA142">
        <v>1</v>
      </c>
      <c r="AB142">
        <v>5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5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5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165</v>
      </c>
      <c r="AY142">
        <v>0</v>
      </c>
      <c r="AZ142">
        <v>0</v>
      </c>
      <c r="BA142">
        <f>AX142</f>
        <v>165</v>
      </c>
      <c r="BC142">
        <v>0</v>
      </c>
      <c r="BD142">
        <v>57</v>
      </c>
      <c r="BE142">
        <f>BD142</f>
        <v>57</v>
      </c>
    </row>
    <row r="143" spans="1:57">
      <c r="A143" s="1">
        <v>43527.285104166665</v>
      </c>
      <c r="B143" s="1">
        <v>43527.286446759259</v>
      </c>
      <c r="C143">
        <v>0</v>
      </c>
      <c r="D143">
        <v>100</v>
      </c>
      <c r="E143">
        <v>115</v>
      </c>
      <c r="F143">
        <v>1</v>
      </c>
      <c r="G143" s="1">
        <v>43527.286446759259</v>
      </c>
      <c r="H143" t="s">
        <v>197</v>
      </c>
      <c r="I143" t="s">
        <v>55</v>
      </c>
      <c r="J143" t="s">
        <v>54</v>
      </c>
      <c r="K143">
        <v>1</v>
      </c>
      <c r="M143">
        <v>24</v>
      </c>
      <c r="N143">
        <v>3</v>
      </c>
      <c r="O143">
        <v>4</v>
      </c>
      <c r="P143">
        <v>4</v>
      </c>
      <c r="Q143">
        <v>4</v>
      </c>
      <c r="R143">
        <v>5</v>
      </c>
      <c r="S143">
        <v>4</v>
      </c>
      <c r="T143">
        <v>4</v>
      </c>
      <c r="U143">
        <v>4</v>
      </c>
      <c r="V143">
        <v>4</v>
      </c>
      <c r="W143">
        <v>2</v>
      </c>
      <c r="X143">
        <v>3</v>
      </c>
      <c r="Y143">
        <v>4</v>
      </c>
      <c r="Z143">
        <v>3</v>
      </c>
      <c r="AA143">
        <v>2</v>
      </c>
      <c r="AB143">
        <v>3</v>
      </c>
      <c r="AC143">
        <v>2</v>
      </c>
      <c r="AD143">
        <v>2</v>
      </c>
      <c r="AE143">
        <v>3</v>
      </c>
      <c r="AF143">
        <v>2</v>
      </c>
      <c r="AG143">
        <v>2</v>
      </c>
      <c r="AH143">
        <v>3</v>
      </c>
      <c r="AI143">
        <v>2</v>
      </c>
      <c r="AJ143">
        <v>2</v>
      </c>
      <c r="AK143">
        <v>2</v>
      </c>
      <c r="AL143">
        <v>2</v>
      </c>
      <c r="AM143">
        <v>2</v>
      </c>
      <c r="AN143">
        <v>3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2</v>
      </c>
      <c r="AU143">
        <v>2</v>
      </c>
      <c r="AV143">
        <v>2</v>
      </c>
      <c r="AW143">
        <v>2</v>
      </c>
      <c r="AX143">
        <v>0</v>
      </c>
      <c r="AY143">
        <v>0</v>
      </c>
      <c r="AZ143">
        <v>5.6</v>
      </c>
      <c r="BA143">
        <f>(5*30.48)+(6*2.54)</f>
        <v>167.64000000000001</v>
      </c>
      <c r="BC143">
        <v>11</v>
      </c>
      <c r="BD143">
        <v>0</v>
      </c>
      <c r="BE143">
        <f t="shared" ref="BE143:BE160" si="31">BC143*6.35029318</f>
        <v>69.853224980000007</v>
      </c>
    </row>
    <row r="144" spans="1:57">
      <c r="A144" s="1">
        <v>43527.286493055559</v>
      </c>
      <c r="B144" s="1">
        <v>43527.288287037038</v>
      </c>
      <c r="C144">
        <v>0</v>
      </c>
      <c r="D144">
        <v>100</v>
      </c>
      <c r="E144">
        <v>154</v>
      </c>
      <c r="F144">
        <v>1</v>
      </c>
      <c r="G144" s="1">
        <v>43527.288298611114</v>
      </c>
      <c r="H144" t="s">
        <v>198</v>
      </c>
      <c r="I144" t="s">
        <v>55</v>
      </c>
      <c r="J144" t="s">
        <v>54</v>
      </c>
      <c r="K144">
        <v>1</v>
      </c>
      <c r="M144">
        <v>24</v>
      </c>
      <c r="N144">
        <v>3</v>
      </c>
      <c r="O144">
        <v>4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5</v>
      </c>
      <c r="V144">
        <v>4</v>
      </c>
      <c r="W144">
        <v>1</v>
      </c>
      <c r="X144">
        <v>3</v>
      </c>
      <c r="Y144">
        <v>3</v>
      </c>
      <c r="Z144">
        <v>3</v>
      </c>
      <c r="AA144">
        <v>2</v>
      </c>
      <c r="AB144">
        <v>3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4</v>
      </c>
      <c r="AI144">
        <v>2</v>
      </c>
      <c r="AJ144">
        <v>2</v>
      </c>
      <c r="AK144">
        <v>2</v>
      </c>
      <c r="AL144">
        <v>2</v>
      </c>
      <c r="AM144">
        <v>2</v>
      </c>
      <c r="AN144">
        <v>4</v>
      </c>
      <c r="AO144">
        <v>2</v>
      </c>
      <c r="AP144">
        <v>2</v>
      </c>
      <c r="AQ144">
        <v>2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0</v>
      </c>
      <c r="AY144">
        <v>0</v>
      </c>
      <c r="AZ144">
        <v>5.4</v>
      </c>
      <c r="BA144">
        <f>(5*30.48)+(4*2.54)</f>
        <v>162.56</v>
      </c>
      <c r="BC144">
        <v>8</v>
      </c>
      <c r="BD144">
        <v>0</v>
      </c>
      <c r="BE144">
        <f t="shared" si="31"/>
        <v>50.802345440000003</v>
      </c>
    </row>
    <row r="145" spans="1:57">
      <c r="A145" s="1">
        <v>43527.289803240739</v>
      </c>
      <c r="B145" s="1">
        <v>43527.291331018518</v>
      </c>
      <c r="C145">
        <v>0</v>
      </c>
      <c r="D145">
        <v>100</v>
      </c>
      <c r="E145">
        <v>132</v>
      </c>
      <c r="F145">
        <v>1</v>
      </c>
      <c r="G145" s="1">
        <v>43527.291354166664</v>
      </c>
      <c r="H145" t="s">
        <v>199</v>
      </c>
      <c r="I145" t="s">
        <v>55</v>
      </c>
      <c r="J145" t="s">
        <v>54</v>
      </c>
      <c r="K145">
        <v>1</v>
      </c>
      <c r="M145">
        <v>26</v>
      </c>
      <c r="N145">
        <v>4</v>
      </c>
      <c r="O145">
        <v>4</v>
      </c>
      <c r="P145">
        <v>5</v>
      </c>
      <c r="Q145">
        <v>4</v>
      </c>
      <c r="R145">
        <v>5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2</v>
      </c>
      <c r="AB145">
        <v>4</v>
      </c>
      <c r="AC145">
        <v>4</v>
      </c>
      <c r="AD145">
        <v>2</v>
      </c>
      <c r="AE145">
        <v>2</v>
      </c>
      <c r="AF145">
        <v>2</v>
      </c>
      <c r="AG145">
        <v>2</v>
      </c>
      <c r="AH145">
        <v>4</v>
      </c>
      <c r="AI145">
        <v>2</v>
      </c>
      <c r="AJ145">
        <v>2</v>
      </c>
      <c r="AK145">
        <v>2</v>
      </c>
      <c r="AL145">
        <v>2</v>
      </c>
      <c r="AM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2</v>
      </c>
      <c r="AV145">
        <v>2</v>
      </c>
      <c r="AW145">
        <v>2</v>
      </c>
      <c r="AX145">
        <v>0</v>
      </c>
      <c r="AY145">
        <v>0</v>
      </c>
      <c r="AZ145">
        <v>55</v>
      </c>
      <c r="BA145">
        <f>(0*30.48)+(55*2.54)</f>
        <v>139.69999999999999</v>
      </c>
      <c r="BC145">
        <v>10</v>
      </c>
      <c r="BD145">
        <v>0</v>
      </c>
      <c r="BE145">
        <f t="shared" si="31"/>
        <v>63.502931800000006</v>
      </c>
    </row>
    <row r="146" spans="1:57">
      <c r="A146" s="1">
        <v>43527.291944444441</v>
      </c>
      <c r="B146" s="1">
        <v>43527.293020833335</v>
      </c>
      <c r="C146">
        <v>0</v>
      </c>
      <c r="D146">
        <v>100</v>
      </c>
      <c r="E146">
        <v>92</v>
      </c>
      <c r="F146">
        <v>1</v>
      </c>
      <c r="G146" s="1">
        <v>43527.293032407404</v>
      </c>
      <c r="H146" t="s">
        <v>200</v>
      </c>
      <c r="I146" t="s">
        <v>55</v>
      </c>
      <c r="J146" t="s">
        <v>54</v>
      </c>
      <c r="K146">
        <v>1</v>
      </c>
      <c r="M146">
        <v>29</v>
      </c>
      <c r="N146">
        <v>3</v>
      </c>
      <c r="O146">
        <v>4</v>
      </c>
      <c r="P146">
        <v>4</v>
      </c>
      <c r="Q146">
        <v>4</v>
      </c>
      <c r="R146">
        <v>4</v>
      </c>
      <c r="S146">
        <v>4</v>
      </c>
      <c r="T146">
        <v>4</v>
      </c>
      <c r="U146">
        <v>4</v>
      </c>
      <c r="V146">
        <v>4</v>
      </c>
      <c r="W146">
        <v>2</v>
      </c>
      <c r="X146">
        <v>2</v>
      </c>
      <c r="Y146">
        <v>4</v>
      </c>
      <c r="Z146">
        <v>4</v>
      </c>
      <c r="AA146">
        <v>2</v>
      </c>
      <c r="AB146">
        <v>4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>
        <v>2</v>
      </c>
      <c r="AL146">
        <v>2</v>
      </c>
      <c r="AM146">
        <v>2</v>
      </c>
      <c r="AN146">
        <v>2</v>
      </c>
      <c r="AO146">
        <v>2</v>
      </c>
      <c r="AP146">
        <v>2</v>
      </c>
      <c r="AQ146">
        <v>2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0</v>
      </c>
      <c r="AY146">
        <v>0</v>
      </c>
      <c r="AZ146">
        <v>5.4</v>
      </c>
      <c r="BA146">
        <f>(5*30.48)+(4*2.54)</f>
        <v>162.56</v>
      </c>
      <c r="BC146">
        <v>9</v>
      </c>
      <c r="BD146">
        <v>0</v>
      </c>
      <c r="BE146">
        <f t="shared" si="31"/>
        <v>57.152638620000005</v>
      </c>
    </row>
    <row r="147" spans="1:57">
      <c r="A147" s="1">
        <v>43527.29310185185</v>
      </c>
      <c r="B147" s="1">
        <v>43527.29792824074</v>
      </c>
      <c r="C147">
        <v>0</v>
      </c>
      <c r="D147">
        <v>100</v>
      </c>
      <c r="E147">
        <v>417</v>
      </c>
      <c r="F147">
        <v>1</v>
      </c>
      <c r="G147" s="1">
        <v>43527.297951388886</v>
      </c>
      <c r="H147" t="s">
        <v>201</v>
      </c>
      <c r="I147" t="s">
        <v>55</v>
      </c>
      <c r="J147" t="s">
        <v>54</v>
      </c>
      <c r="K147">
        <v>1</v>
      </c>
      <c r="M147">
        <v>22</v>
      </c>
      <c r="N147">
        <v>3</v>
      </c>
      <c r="O147">
        <v>4</v>
      </c>
      <c r="P147">
        <v>3</v>
      </c>
      <c r="Q147">
        <v>4</v>
      </c>
      <c r="R147">
        <v>5</v>
      </c>
      <c r="S147">
        <v>5</v>
      </c>
      <c r="T147">
        <v>3</v>
      </c>
      <c r="U147">
        <v>5</v>
      </c>
      <c r="V147">
        <v>5</v>
      </c>
      <c r="W147">
        <v>1</v>
      </c>
      <c r="X147">
        <v>3</v>
      </c>
      <c r="Y147">
        <v>3</v>
      </c>
      <c r="Z147">
        <v>3</v>
      </c>
      <c r="AA147">
        <v>2</v>
      </c>
      <c r="AB147">
        <v>3</v>
      </c>
      <c r="AC147">
        <v>2</v>
      </c>
      <c r="AD147">
        <v>2</v>
      </c>
      <c r="AE147">
        <v>2</v>
      </c>
      <c r="AF147">
        <v>2</v>
      </c>
      <c r="AG147">
        <v>2</v>
      </c>
      <c r="AH147">
        <v>4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4</v>
      </c>
      <c r="AO147">
        <v>2</v>
      </c>
      <c r="AP147">
        <v>2</v>
      </c>
      <c r="AQ147">
        <v>2</v>
      </c>
      <c r="AR147">
        <v>2</v>
      </c>
      <c r="AS147">
        <v>3</v>
      </c>
      <c r="AT147">
        <v>2</v>
      </c>
      <c r="AU147">
        <v>2</v>
      </c>
      <c r="AV147">
        <v>2</v>
      </c>
      <c r="AW147">
        <v>2</v>
      </c>
      <c r="AX147">
        <v>0</v>
      </c>
      <c r="AY147">
        <v>0</v>
      </c>
      <c r="AZ147">
        <v>5.5</v>
      </c>
      <c r="BA147">
        <f>(5*30.48)+(5*2.54)</f>
        <v>165.1</v>
      </c>
      <c r="BC147">
        <v>11</v>
      </c>
      <c r="BD147">
        <v>0</v>
      </c>
      <c r="BE147">
        <f t="shared" si="31"/>
        <v>69.853224980000007</v>
      </c>
    </row>
    <row r="148" spans="1:57">
      <c r="A148" s="1">
        <v>43527.297997685186</v>
      </c>
      <c r="B148" s="1">
        <v>43527.299409722225</v>
      </c>
      <c r="C148">
        <v>0</v>
      </c>
      <c r="D148">
        <v>100</v>
      </c>
      <c r="E148">
        <v>122</v>
      </c>
      <c r="F148">
        <v>1</v>
      </c>
      <c r="G148" s="1">
        <v>43527.299421296295</v>
      </c>
      <c r="H148" t="s">
        <v>202</v>
      </c>
      <c r="I148" t="s">
        <v>55</v>
      </c>
      <c r="J148" t="s">
        <v>54</v>
      </c>
      <c r="K148">
        <v>1</v>
      </c>
      <c r="M148">
        <v>22</v>
      </c>
      <c r="N148">
        <v>3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5</v>
      </c>
      <c r="U148">
        <v>4</v>
      </c>
      <c r="V148">
        <v>4</v>
      </c>
      <c r="W148">
        <v>1</v>
      </c>
      <c r="X148">
        <v>3</v>
      </c>
      <c r="Y148">
        <v>4</v>
      </c>
      <c r="Z148">
        <v>3</v>
      </c>
      <c r="AA148">
        <v>2</v>
      </c>
      <c r="AB148">
        <v>3</v>
      </c>
      <c r="AC148">
        <v>2</v>
      </c>
      <c r="AD148">
        <v>2</v>
      </c>
      <c r="AE148">
        <v>2</v>
      </c>
      <c r="AF148">
        <v>2</v>
      </c>
      <c r="AG148">
        <v>2</v>
      </c>
      <c r="AH148">
        <v>3</v>
      </c>
      <c r="AI148">
        <v>2</v>
      </c>
      <c r="AJ148">
        <v>2</v>
      </c>
      <c r="AK148">
        <v>2</v>
      </c>
      <c r="AL148">
        <v>2</v>
      </c>
      <c r="AM148">
        <v>2</v>
      </c>
      <c r="AN148">
        <v>3</v>
      </c>
      <c r="AO148">
        <v>3</v>
      </c>
      <c r="AP148">
        <v>3</v>
      </c>
      <c r="AQ148">
        <v>3</v>
      </c>
      <c r="AR148">
        <v>3</v>
      </c>
      <c r="AS148">
        <v>3</v>
      </c>
      <c r="AT148">
        <v>3</v>
      </c>
      <c r="AU148">
        <v>3</v>
      </c>
      <c r="AV148">
        <v>3</v>
      </c>
      <c r="AW148">
        <v>3</v>
      </c>
      <c r="AX148">
        <v>0</v>
      </c>
      <c r="AY148">
        <v>0</v>
      </c>
      <c r="AZ148">
        <v>5.3</v>
      </c>
      <c r="BA148">
        <f>(5*30.48)+(3*2.54)</f>
        <v>160.02000000000001</v>
      </c>
      <c r="BC148">
        <v>7.5</v>
      </c>
      <c r="BD148">
        <v>0</v>
      </c>
      <c r="BE148">
        <f t="shared" si="31"/>
        <v>47.627198850000006</v>
      </c>
    </row>
    <row r="149" spans="1:57">
      <c r="A149" s="1">
        <v>43527.299467592595</v>
      </c>
      <c r="B149" s="1">
        <v>43527.300937499997</v>
      </c>
      <c r="C149">
        <v>0</v>
      </c>
      <c r="D149">
        <v>100</v>
      </c>
      <c r="E149">
        <v>126</v>
      </c>
      <c r="F149">
        <v>1</v>
      </c>
      <c r="G149" s="1">
        <v>43527.300949074073</v>
      </c>
      <c r="H149" t="s">
        <v>203</v>
      </c>
      <c r="I149" t="s">
        <v>55</v>
      </c>
      <c r="J149" t="s">
        <v>54</v>
      </c>
      <c r="K149">
        <v>1</v>
      </c>
      <c r="M149">
        <v>30</v>
      </c>
      <c r="N149">
        <v>3</v>
      </c>
      <c r="O149">
        <v>4</v>
      </c>
      <c r="P149">
        <v>4</v>
      </c>
      <c r="Q149">
        <v>4</v>
      </c>
      <c r="R149">
        <v>4</v>
      </c>
      <c r="S149">
        <v>4</v>
      </c>
      <c r="T149">
        <v>4</v>
      </c>
      <c r="U149">
        <v>2</v>
      </c>
      <c r="V149">
        <v>4</v>
      </c>
      <c r="W149">
        <v>2</v>
      </c>
      <c r="X149">
        <v>4</v>
      </c>
      <c r="Y149">
        <v>4</v>
      </c>
      <c r="Z149">
        <v>4</v>
      </c>
      <c r="AA149">
        <v>2</v>
      </c>
      <c r="AB149">
        <v>4</v>
      </c>
      <c r="AC149">
        <v>2</v>
      </c>
      <c r="AD149">
        <v>2</v>
      </c>
      <c r="AE149">
        <v>2</v>
      </c>
      <c r="AF149">
        <v>2</v>
      </c>
      <c r="AG149">
        <v>2</v>
      </c>
      <c r="AH149">
        <v>3</v>
      </c>
      <c r="AI149">
        <v>4</v>
      </c>
      <c r="AJ149">
        <v>2</v>
      </c>
      <c r="AK149">
        <v>4</v>
      </c>
      <c r="AL149">
        <v>3</v>
      </c>
      <c r="AM149">
        <v>2</v>
      </c>
      <c r="AN149">
        <v>3</v>
      </c>
      <c r="AO149">
        <v>2</v>
      </c>
      <c r="AP149">
        <v>2</v>
      </c>
      <c r="AQ149">
        <v>2</v>
      </c>
      <c r="AR149">
        <v>2</v>
      </c>
      <c r="AS149">
        <v>2</v>
      </c>
      <c r="AT149">
        <v>2</v>
      </c>
      <c r="AU149">
        <v>2</v>
      </c>
      <c r="AV149">
        <v>2</v>
      </c>
      <c r="AW149">
        <v>2</v>
      </c>
      <c r="AX149">
        <v>0</v>
      </c>
      <c r="AY149">
        <v>0</v>
      </c>
      <c r="AZ149">
        <v>5.5</v>
      </c>
      <c r="BA149">
        <f t="shared" ref="BA149:BA158" si="32">(5*30.48)+(5*2.54)</f>
        <v>165.1</v>
      </c>
      <c r="BC149">
        <v>11</v>
      </c>
      <c r="BD149">
        <v>0</v>
      </c>
      <c r="BE149">
        <f t="shared" si="31"/>
        <v>69.853224980000007</v>
      </c>
    </row>
    <row r="150" spans="1:57">
      <c r="A150" s="1">
        <v>43527.305914351855</v>
      </c>
      <c r="B150" s="1">
        <v>43527.307488425926</v>
      </c>
      <c r="C150">
        <v>0</v>
      </c>
      <c r="D150">
        <v>100</v>
      </c>
      <c r="E150">
        <v>136</v>
      </c>
      <c r="F150">
        <v>1</v>
      </c>
      <c r="G150" s="1">
        <v>43527.307500000003</v>
      </c>
      <c r="H150" t="s">
        <v>204</v>
      </c>
      <c r="I150" t="s">
        <v>55</v>
      </c>
      <c r="J150" t="s">
        <v>54</v>
      </c>
      <c r="K150">
        <v>1</v>
      </c>
      <c r="M150">
        <v>21</v>
      </c>
      <c r="N150">
        <v>3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5</v>
      </c>
      <c r="V150">
        <v>4</v>
      </c>
      <c r="W150">
        <v>2</v>
      </c>
      <c r="X150">
        <v>2</v>
      </c>
      <c r="Y150">
        <v>4</v>
      </c>
      <c r="Z150">
        <v>4</v>
      </c>
      <c r="AA150">
        <v>2</v>
      </c>
      <c r="AB150">
        <v>4</v>
      </c>
      <c r="AC150">
        <v>2</v>
      </c>
      <c r="AD150">
        <v>3</v>
      </c>
      <c r="AE150">
        <v>3</v>
      </c>
      <c r="AF150">
        <v>3</v>
      </c>
      <c r="AG150">
        <v>3</v>
      </c>
      <c r="AH150">
        <v>3</v>
      </c>
      <c r="AI150">
        <v>3</v>
      </c>
      <c r="AJ150">
        <v>3</v>
      </c>
      <c r="AK150">
        <v>3</v>
      </c>
      <c r="AL150">
        <v>3</v>
      </c>
      <c r="AM150">
        <v>3</v>
      </c>
      <c r="AN150">
        <v>3</v>
      </c>
      <c r="AO150">
        <v>3</v>
      </c>
      <c r="AP150">
        <v>3</v>
      </c>
      <c r="AQ150">
        <v>3</v>
      </c>
      <c r="AR150">
        <v>3</v>
      </c>
      <c r="AS150">
        <v>3</v>
      </c>
      <c r="AT150">
        <v>3</v>
      </c>
      <c r="AU150">
        <v>3</v>
      </c>
      <c r="AV150">
        <v>3</v>
      </c>
      <c r="AW150">
        <v>3</v>
      </c>
      <c r="AX150">
        <v>0</v>
      </c>
      <c r="AY150">
        <v>0</v>
      </c>
      <c r="AZ150">
        <v>5.5</v>
      </c>
      <c r="BA150">
        <f t="shared" si="32"/>
        <v>165.1</v>
      </c>
      <c r="BC150">
        <v>13</v>
      </c>
      <c r="BD150">
        <v>0</v>
      </c>
      <c r="BE150">
        <f t="shared" si="31"/>
        <v>82.55381134000001</v>
      </c>
    </row>
    <row r="151" spans="1:57">
      <c r="A151" s="1">
        <v>43529.262777777774</v>
      </c>
      <c r="B151" s="1">
        <v>43529.268750000003</v>
      </c>
      <c r="C151">
        <v>0</v>
      </c>
      <c r="D151">
        <v>100</v>
      </c>
      <c r="E151">
        <v>515</v>
      </c>
      <c r="F151">
        <v>1</v>
      </c>
      <c r="G151" s="1">
        <v>43529.268761574072</v>
      </c>
      <c r="H151" t="s">
        <v>205</v>
      </c>
      <c r="I151" t="s">
        <v>55</v>
      </c>
      <c r="J151" t="s">
        <v>54</v>
      </c>
      <c r="K151">
        <v>1</v>
      </c>
      <c r="M151">
        <v>22</v>
      </c>
      <c r="N151">
        <v>3</v>
      </c>
      <c r="O151">
        <v>3</v>
      </c>
      <c r="P151">
        <v>5</v>
      </c>
      <c r="Q151">
        <v>5</v>
      </c>
      <c r="R151">
        <v>5</v>
      </c>
      <c r="S151">
        <v>5</v>
      </c>
      <c r="T151">
        <v>5</v>
      </c>
      <c r="U151">
        <v>4</v>
      </c>
      <c r="V151">
        <v>3</v>
      </c>
      <c r="W151">
        <v>3</v>
      </c>
      <c r="X151">
        <v>2</v>
      </c>
      <c r="Y151">
        <v>3</v>
      </c>
      <c r="Z151">
        <v>3</v>
      </c>
      <c r="AA151">
        <v>4</v>
      </c>
      <c r="AB151">
        <v>3</v>
      </c>
      <c r="AC151">
        <v>3</v>
      </c>
      <c r="AD151">
        <v>2</v>
      </c>
      <c r="AE151">
        <v>2</v>
      </c>
      <c r="AF151">
        <v>2</v>
      </c>
      <c r="AG151">
        <v>2</v>
      </c>
      <c r="AH151">
        <v>4</v>
      </c>
      <c r="AI151">
        <v>2</v>
      </c>
      <c r="AJ151">
        <v>2</v>
      </c>
      <c r="AK151">
        <v>2</v>
      </c>
      <c r="AL151">
        <v>2</v>
      </c>
      <c r="AM151">
        <v>2</v>
      </c>
      <c r="AN151">
        <v>4</v>
      </c>
      <c r="AO151">
        <v>2</v>
      </c>
      <c r="AP151">
        <v>2</v>
      </c>
      <c r="AQ151">
        <v>2</v>
      </c>
      <c r="AR151">
        <v>2</v>
      </c>
      <c r="AS151">
        <v>2</v>
      </c>
      <c r="AT151">
        <v>2</v>
      </c>
      <c r="AU151">
        <v>2</v>
      </c>
      <c r="AV151">
        <v>2</v>
      </c>
      <c r="AW151">
        <v>2</v>
      </c>
      <c r="AX151">
        <v>0</v>
      </c>
      <c r="AY151">
        <v>0</v>
      </c>
      <c r="AZ151">
        <v>5.6</v>
      </c>
      <c r="BA151">
        <f>(5*30.48)+(6*2.54)</f>
        <v>167.64000000000001</v>
      </c>
      <c r="BC151">
        <v>9.5</v>
      </c>
      <c r="BD151">
        <v>0</v>
      </c>
      <c r="BE151">
        <f t="shared" si="31"/>
        <v>60.327785210000002</v>
      </c>
    </row>
    <row r="152" spans="1:57">
      <c r="A152" s="1">
        <v>43529.269236111111</v>
      </c>
      <c r="B152" s="1">
        <v>43529.273078703707</v>
      </c>
      <c r="C152">
        <v>0</v>
      </c>
      <c r="D152">
        <v>100</v>
      </c>
      <c r="E152">
        <v>331</v>
      </c>
      <c r="F152">
        <v>1</v>
      </c>
      <c r="G152" s="1">
        <v>43529.273090277777</v>
      </c>
      <c r="H152" t="s">
        <v>206</v>
      </c>
      <c r="I152" t="s">
        <v>55</v>
      </c>
      <c r="J152" t="s">
        <v>54</v>
      </c>
      <c r="K152">
        <v>1</v>
      </c>
      <c r="M152">
        <v>23</v>
      </c>
      <c r="N152">
        <v>3</v>
      </c>
      <c r="O152">
        <v>4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3</v>
      </c>
      <c r="W152">
        <v>2</v>
      </c>
      <c r="X152">
        <v>3</v>
      </c>
      <c r="Y152">
        <v>4</v>
      </c>
      <c r="Z152">
        <v>4</v>
      </c>
      <c r="AA152">
        <v>3</v>
      </c>
      <c r="AB152">
        <v>3</v>
      </c>
      <c r="AC152">
        <v>3</v>
      </c>
      <c r="AD152">
        <v>2</v>
      </c>
      <c r="AE152">
        <v>2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2</v>
      </c>
      <c r="AN152">
        <v>4</v>
      </c>
      <c r="AO152">
        <v>3</v>
      </c>
      <c r="AP152">
        <v>3</v>
      </c>
      <c r="AQ152">
        <v>3</v>
      </c>
      <c r="AR152">
        <v>3</v>
      </c>
      <c r="AS152">
        <v>3</v>
      </c>
      <c r="AT152">
        <v>3</v>
      </c>
      <c r="AU152">
        <v>3</v>
      </c>
      <c r="AV152">
        <v>3</v>
      </c>
      <c r="AW152">
        <v>3</v>
      </c>
      <c r="AX152">
        <v>0</v>
      </c>
      <c r="AY152">
        <v>0</v>
      </c>
      <c r="AZ152">
        <v>5.5</v>
      </c>
      <c r="BA152">
        <f t="shared" si="32"/>
        <v>165.1</v>
      </c>
      <c r="BC152">
        <v>8.5</v>
      </c>
      <c r="BD152">
        <v>0</v>
      </c>
      <c r="BE152">
        <f t="shared" si="31"/>
        <v>53.977492030000001</v>
      </c>
    </row>
    <row r="153" spans="1:57">
      <c r="A153" s="1">
        <v>43529.161145833335</v>
      </c>
      <c r="B153" s="1">
        <v>43529.275034722225</v>
      </c>
      <c r="C153">
        <v>0</v>
      </c>
      <c r="D153">
        <v>100</v>
      </c>
      <c r="E153">
        <v>9840</v>
      </c>
      <c r="F153">
        <v>1</v>
      </c>
      <c r="G153" s="1">
        <v>43529.275046296294</v>
      </c>
      <c r="H153" t="s">
        <v>207</v>
      </c>
      <c r="I153" t="s">
        <v>55</v>
      </c>
      <c r="J153" t="s">
        <v>54</v>
      </c>
      <c r="K153">
        <v>1</v>
      </c>
      <c r="M153">
        <v>24</v>
      </c>
      <c r="N153">
        <v>3</v>
      </c>
      <c r="O153">
        <v>3</v>
      </c>
      <c r="P153">
        <v>3</v>
      </c>
      <c r="Q153">
        <v>3</v>
      </c>
      <c r="R153">
        <v>3</v>
      </c>
      <c r="S153">
        <v>3</v>
      </c>
      <c r="T153">
        <v>3</v>
      </c>
      <c r="U153">
        <v>3</v>
      </c>
      <c r="V153">
        <v>3</v>
      </c>
      <c r="W153">
        <v>3</v>
      </c>
      <c r="X153">
        <v>3</v>
      </c>
      <c r="Y153">
        <v>3</v>
      </c>
      <c r="Z153">
        <v>3</v>
      </c>
      <c r="AA153">
        <v>3</v>
      </c>
      <c r="AB153">
        <v>3</v>
      </c>
      <c r="AC153">
        <v>3</v>
      </c>
      <c r="AD153">
        <v>3</v>
      </c>
      <c r="AE153">
        <v>3</v>
      </c>
      <c r="AF153">
        <v>3</v>
      </c>
      <c r="AG153">
        <v>3</v>
      </c>
      <c r="AH153">
        <v>3</v>
      </c>
      <c r="AI153">
        <v>3</v>
      </c>
      <c r="AJ153">
        <v>3</v>
      </c>
      <c r="AK153">
        <v>3</v>
      </c>
      <c r="AL153">
        <v>3</v>
      </c>
      <c r="AM153">
        <v>3</v>
      </c>
      <c r="AN153">
        <v>3</v>
      </c>
      <c r="AO153">
        <v>3</v>
      </c>
      <c r="AP153">
        <v>3</v>
      </c>
      <c r="AQ153">
        <v>3</v>
      </c>
      <c r="AR153">
        <v>3</v>
      </c>
      <c r="AS153">
        <v>3</v>
      </c>
      <c r="AT153">
        <v>3</v>
      </c>
      <c r="AU153">
        <v>3</v>
      </c>
      <c r="AV153">
        <v>3</v>
      </c>
      <c r="AW153">
        <v>3</v>
      </c>
      <c r="AX153">
        <v>0</v>
      </c>
      <c r="AY153">
        <v>0</v>
      </c>
      <c r="AZ153">
        <v>5.3</v>
      </c>
      <c r="BA153">
        <f>(5*30.48)+(3*2.54)</f>
        <v>160.02000000000001</v>
      </c>
      <c r="BC153">
        <v>8</v>
      </c>
      <c r="BD153">
        <v>0</v>
      </c>
      <c r="BE153">
        <f t="shared" si="31"/>
        <v>50.802345440000003</v>
      </c>
    </row>
    <row r="154" spans="1:57">
      <c r="A154" s="1">
        <v>43529.275104166663</v>
      </c>
      <c r="B154" s="1">
        <v>43529.276469907411</v>
      </c>
      <c r="C154">
        <v>0</v>
      </c>
      <c r="D154">
        <v>100</v>
      </c>
      <c r="E154">
        <v>118</v>
      </c>
      <c r="F154">
        <v>1</v>
      </c>
      <c r="G154" s="1">
        <v>43529.276493055557</v>
      </c>
      <c r="H154" t="s">
        <v>208</v>
      </c>
      <c r="I154" t="s">
        <v>55</v>
      </c>
      <c r="J154" t="s">
        <v>54</v>
      </c>
      <c r="K154">
        <v>1</v>
      </c>
      <c r="M154">
        <v>25</v>
      </c>
      <c r="N154">
        <v>3</v>
      </c>
      <c r="O154">
        <v>3</v>
      </c>
      <c r="P154">
        <v>3</v>
      </c>
      <c r="Q154">
        <v>3</v>
      </c>
      <c r="R154">
        <v>3</v>
      </c>
      <c r="S154">
        <v>3</v>
      </c>
      <c r="T154">
        <v>3</v>
      </c>
      <c r="U154">
        <v>3</v>
      </c>
      <c r="V154">
        <v>3</v>
      </c>
      <c r="W154">
        <v>3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3</v>
      </c>
      <c r="AJ154">
        <v>3</v>
      </c>
      <c r="AK154">
        <v>3</v>
      </c>
      <c r="AL154">
        <v>3</v>
      </c>
      <c r="AM154">
        <v>3</v>
      </c>
      <c r="AN154">
        <v>3</v>
      </c>
      <c r="AO154">
        <v>3</v>
      </c>
      <c r="AP154">
        <v>3</v>
      </c>
      <c r="AQ154">
        <v>3</v>
      </c>
      <c r="AR154">
        <v>3</v>
      </c>
      <c r="AS154">
        <v>3</v>
      </c>
      <c r="AT154">
        <v>3</v>
      </c>
      <c r="AU154">
        <v>4</v>
      </c>
      <c r="AV154">
        <v>3</v>
      </c>
      <c r="AW154">
        <v>3</v>
      </c>
      <c r="AX154">
        <v>0</v>
      </c>
      <c r="AY154">
        <v>0</v>
      </c>
      <c r="AZ154">
        <v>6</v>
      </c>
      <c r="BA154">
        <f>(6*30.48)+(0*2.54)</f>
        <v>182.88</v>
      </c>
      <c r="BC154">
        <v>10</v>
      </c>
      <c r="BD154">
        <v>0</v>
      </c>
      <c r="BE154">
        <f t="shared" si="31"/>
        <v>63.502931800000006</v>
      </c>
    </row>
    <row r="155" spans="1:57">
      <c r="A155" s="1">
        <v>43529.276550925926</v>
      </c>
      <c r="B155" s="1">
        <v>43529.278090277781</v>
      </c>
      <c r="C155">
        <v>0</v>
      </c>
      <c r="D155">
        <v>100</v>
      </c>
      <c r="E155">
        <v>132</v>
      </c>
      <c r="F155">
        <v>1</v>
      </c>
      <c r="G155" s="1">
        <v>43529.278101851851</v>
      </c>
      <c r="H155" t="s">
        <v>209</v>
      </c>
      <c r="I155" t="s">
        <v>55</v>
      </c>
      <c r="J155" t="s">
        <v>54</v>
      </c>
      <c r="K155">
        <v>1</v>
      </c>
      <c r="M155">
        <v>26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2</v>
      </c>
      <c r="X155">
        <v>4</v>
      </c>
      <c r="Y155">
        <v>4</v>
      </c>
      <c r="Z155">
        <v>2</v>
      </c>
      <c r="AA155">
        <v>2</v>
      </c>
      <c r="AB155">
        <v>4</v>
      </c>
      <c r="AC155">
        <v>2</v>
      </c>
      <c r="AD155">
        <v>2</v>
      </c>
      <c r="AE155">
        <v>2</v>
      </c>
      <c r="AF155">
        <v>2</v>
      </c>
      <c r="AG155">
        <v>2</v>
      </c>
      <c r="AH155">
        <v>2</v>
      </c>
      <c r="AI155">
        <v>2</v>
      </c>
      <c r="AJ155">
        <v>2</v>
      </c>
      <c r="AK155">
        <v>2</v>
      </c>
      <c r="AL155">
        <v>2</v>
      </c>
      <c r="AM155">
        <v>2</v>
      </c>
      <c r="AN155">
        <v>4</v>
      </c>
      <c r="AO155">
        <v>2</v>
      </c>
      <c r="AP155">
        <v>2</v>
      </c>
      <c r="AQ155">
        <v>2</v>
      </c>
      <c r="AR155">
        <v>2</v>
      </c>
      <c r="AS155">
        <v>2</v>
      </c>
      <c r="AT155">
        <v>2</v>
      </c>
      <c r="AU155">
        <v>2</v>
      </c>
      <c r="AV155">
        <v>2</v>
      </c>
      <c r="AW155">
        <v>2</v>
      </c>
      <c r="AX155">
        <v>0</v>
      </c>
      <c r="AY155">
        <v>0</v>
      </c>
      <c r="AZ155">
        <v>5.3</v>
      </c>
      <c r="BA155">
        <f>(5*30.48)+(3*2.54)</f>
        <v>160.02000000000001</v>
      </c>
      <c r="BC155">
        <v>9</v>
      </c>
      <c r="BD155">
        <v>0</v>
      </c>
      <c r="BE155">
        <f t="shared" si="31"/>
        <v>57.152638620000005</v>
      </c>
    </row>
    <row r="156" spans="1:57">
      <c r="A156" s="1">
        <v>43529.279039351852</v>
      </c>
      <c r="B156" s="1">
        <v>43529.28020833333</v>
      </c>
      <c r="C156">
        <v>0</v>
      </c>
      <c r="D156">
        <v>100</v>
      </c>
      <c r="E156">
        <v>101</v>
      </c>
      <c r="F156">
        <v>1</v>
      </c>
      <c r="G156" s="1">
        <v>43529.280219907407</v>
      </c>
      <c r="H156" t="s">
        <v>210</v>
      </c>
      <c r="I156" t="s">
        <v>55</v>
      </c>
      <c r="J156" t="s">
        <v>54</v>
      </c>
      <c r="K156">
        <v>1</v>
      </c>
      <c r="M156">
        <v>22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4</v>
      </c>
      <c r="T156">
        <v>4</v>
      </c>
      <c r="U156">
        <v>4</v>
      </c>
      <c r="V156">
        <v>4</v>
      </c>
      <c r="W156">
        <v>2</v>
      </c>
      <c r="X156">
        <v>4</v>
      </c>
      <c r="Y156">
        <v>4</v>
      </c>
      <c r="Z156">
        <v>4</v>
      </c>
      <c r="AA156">
        <v>2</v>
      </c>
      <c r="AB156">
        <v>4</v>
      </c>
      <c r="AC156">
        <v>2</v>
      </c>
      <c r="AD156">
        <v>2</v>
      </c>
      <c r="AE156">
        <v>2</v>
      </c>
      <c r="AF156">
        <v>2</v>
      </c>
      <c r="AG156">
        <v>2</v>
      </c>
      <c r="AH156">
        <v>4</v>
      </c>
      <c r="AI156">
        <v>2</v>
      </c>
      <c r="AJ156">
        <v>2</v>
      </c>
      <c r="AK156">
        <v>2</v>
      </c>
      <c r="AL156">
        <v>2</v>
      </c>
      <c r="AM156">
        <v>2</v>
      </c>
      <c r="AN156">
        <v>2</v>
      </c>
      <c r="AO156">
        <v>2</v>
      </c>
      <c r="AP156">
        <v>2</v>
      </c>
      <c r="AQ156">
        <v>2</v>
      </c>
      <c r="AR156">
        <v>2</v>
      </c>
      <c r="AS156">
        <v>2</v>
      </c>
      <c r="AT156">
        <v>2</v>
      </c>
      <c r="AU156">
        <v>2</v>
      </c>
      <c r="AV156">
        <v>2</v>
      </c>
      <c r="AW156">
        <v>2</v>
      </c>
      <c r="AX156">
        <v>0</v>
      </c>
      <c r="AY156">
        <v>0</v>
      </c>
      <c r="AZ156">
        <v>5.5</v>
      </c>
      <c r="BA156">
        <f t="shared" si="32"/>
        <v>165.1</v>
      </c>
      <c r="BC156">
        <v>9.5</v>
      </c>
      <c r="BD156">
        <v>0</v>
      </c>
      <c r="BE156">
        <f t="shared" si="31"/>
        <v>60.327785210000002</v>
      </c>
    </row>
    <row r="157" spans="1:57">
      <c r="A157" s="1">
        <v>43529.282141203701</v>
      </c>
      <c r="B157" s="1">
        <v>43529.283136574071</v>
      </c>
      <c r="C157">
        <v>0</v>
      </c>
      <c r="D157">
        <v>100</v>
      </c>
      <c r="E157">
        <v>86</v>
      </c>
      <c r="F157">
        <v>1</v>
      </c>
      <c r="G157" s="1">
        <v>43529.283148148148</v>
      </c>
      <c r="H157" t="s">
        <v>211</v>
      </c>
      <c r="I157" t="s">
        <v>55</v>
      </c>
      <c r="J157" t="s">
        <v>54</v>
      </c>
      <c r="K157">
        <v>1</v>
      </c>
      <c r="M157">
        <v>31</v>
      </c>
      <c r="N157">
        <v>3</v>
      </c>
      <c r="O157">
        <v>3</v>
      </c>
      <c r="P157">
        <v>3</v>
      </c>
      <c r="Q157">
        <v>3</v>
      </c>
      <c r="R157">
        <v>3</v>
      </c>
      <c r="S157">
        <v>3</v>
      </c>
      <c r="T157">
        <v>3</v>
      </c>
      <c r="U157">
        <v>3</v>
      </c>
      <c r="V157">
        <v>3</v>
      </c>
      <c r="W157">
        <v>3</v>
      </c>
      <c r="X157">
        <v>3</v>
      </c>
      <c r="Y157">
        <v>3</v>
      </c>
      <c r="Z157">
        <v>3</v>
      </c>
      <c r="AA157">
        <v>3</v>
      </c>
      <c r="AB157">
        <v>3</v>
      </c>
      <c r="AC157">
        <v>3</v>
      </c>
      <c r="AD157">
        <v>3</v>
      </c>
      <c r="AE157">
        <v>3</v>
      </c>
      <c r="AF157">
        <v>3</v>
      </c>
      <c r="AG157">
        <v>2</v>
      </c>
      <c r="AH157">
        <v>3</v>
      </c>
      <c r="AI157">
        <v>3</v>
      </c>
      <c r="AJ157">
        <v>2</v>
      </c>
      <c r="AK157">
        <v>3</v>
      </c>
      <c r="AL157">
        <v>2</v>
      </c>
      <c r="AM157">
        <v>3</v>
      </c>
      <c r="AN157">
        <v>2</v>
      </c>
      <c r="AO157">
        <v>4</v>
      </c>
      <c r="AP157">
        <v>4</v>
      </c>
      <c r="AQ157">
        <v>4</v>
      </c>
      <c r="AR157">
        <v>4</v>
      </c>
      <c r="AS157">
        <v>4</v>
      </c>
      <c r="AT157">
        <v>4</v>
      </c>
      <c r="AU157">
        <v>4</v>
      </c>
      <c r="AV157">
        <v>4</v>
      </c>
      <c r="AW157">
        <v>4</v>
      </c>
      <c r="AX157">
        <v>0</v>
      </c>
      <c r="AY157">
        <v>0</v>
      </c>
      <c r="AZ157">
        <v>5.3</v>
      </c>
      <c r="BA157">
        <f>(5*30.48)+(3*2.54)</f>
        <v>160.02000000000001</v>
      </c>
      <c r="BC157">
        <v>10</v>
      </c>
      <c r="BD157">
        <v>0</v>
      </c>
      <c r="BE157">
        <f t="shared" si="31"/>
        <v>63.502931800000006</v>
      </c>
    </row>
    <row r="158" spans="1:57">
      <c r="A158" s="1">
        <v>43529.283252314817</v>
      </c>
      <c r="B158" s="1">
        <v>43529.284259259257</v>
      </c>
      <c r="C158">
        <v>0</v>
      </c>
      <c r="D158">
        <v>100</v>
      </c>
      <c r="E158">
        <v>87</v>
      </c>
      <c r="F158">
        <v>1</v>
      </c>
      <c r="G158" s="1">
        <v>43529.284270833334</v>
      </c>
      <c r="H158" t="s">
        <v>212</v>
      </c>
      <c r="I158" t="s">
        <v>55</v>
      </c>
      <c r="J158" t="s">
        <v>54</v>
      </c>
      <c r="K158">
        <v>1</v>
      </c>
      <c r="M158">
        <v>20</v>
      </c>
      <c r="N158">
        <v>2</v>
      </c>
      <c r="O158">
        <v>5</v>
      </c>
      <c r="P158">
        <v>5</v>
      </c>
      <c r="Q158">
        <v>5</v>
      </c>
      <c r="R158">
        <v>5</v>
      </c>
      <c r="S158">
        <v>5</v>
      </c>
      <c r="T158">
        <v>5</v>
      </c>
      <c r="U158">
        <v>5</v>
      </c>
      <c r="V158">
        <v>5</v>
      </c>
      <c r="W158">
        <v>1</v>
      </c>
      <c r="X158">
        <v>1</v>
      </c>
      <c r="Y158">
        <v>5</v>
      </c>
      <c r="Z158">
        <v>5</v>
      </c>
      <c r="AA158">
        <v>1</v>
      </c>
      <c r="AB158">
        <v>5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5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5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2</v>
      </c>
      <c r="AU158">
        <v>1</v>
      </c>
      <c r="AV158">
        <v>1</v>
      </c>
      <c r="AW158">
        <v>1</v>
      </c>
      <c r="AX158">
        <v>0</v>
      </c>
      <c r="AY158">
        <v>0</v>
      </c>
      <c r="AZ158">
        <v>5.5</v>
      </c>
      <c r="BA158">
        <f t="shared" si="32"/>
        <v>165.1</v>
      </c>
      <c r="BC158">
        <v>9</v>
      </c>
      <c r="BD158">
        <v>0</v>
      </c>
      <c r="BE158">
        <f t="shared" si="31"/>
        <v>57.152638620000005</v>
      </c>
    </row>
    <row r="159" spans="1:57">
      <c r="A159" s="1">
        <v>43529.284328703703</v>
      </c>
      <c r="B159" s="1">
        <v>43529.285416666666</v>
      </c>
      <c r="C159">
        <v>0</v>
      </c>
      <c r="D159">
        <v>100</v>
      </c>
      <c r="E159">
        <v>94</v>
      </c>
      <c r="F159">
        <v>1</v>
      </c>
      <c r="G159" s="1">
        <v>43529.285439814812</v>
      </c>
      <c r="H159" t="s">
        <v>213</v>
      </c>
      <c r="I159" t="s">
        <v>55</v>
      </c>
      <c r="J159" t="s">
        <v>54</v>
      </c>
      <c r="K159">
        <v>1</v>
      </c>
      <c r="M159">
        <v>31</v>
      </c>
      <c r="N159">
        <v>3</v>
      </c>
      <c r="O159">
        <v>4</v>
      </c>
      <c r="P159">
        <v>4</v>
      </c>
      <c r="Q159">
        <v>4</v>
      </c>
      <c r="R159">
        <v>4</v>
      </c>
      <c r="S159">
        <v>3</v>
      </c>
      <c r="T159">
        <v>3</v>
      </c>
      <c r="U159">
        <v>4</v>
      </c>
      <c r="V159">
        <v>4</v>
      </c>
      <c r="W159">
        <v>2</v>
      </c>
      <c r="X159">
        <v>4</v>
      </c>
      <c r="Y159">
        <v>4</v>
      </c>
      <c r="Z159">
        <v>4</v>
      </c>
      <c r="AA159">
        <v>2</v>
      </c>
      <c r="AB159">
        <v>4</v>
      </c>
      <c r="AC159">
        <v>2</v>
      </c>
      <c r="AD159">
        <v>2</v>
      </c>
      <c r="AE159">
        <v>2</v>
      </c>
      <c r="AF159">
        <v>2</v>
      </c>
      <c r="AG159">
        <v>2</v>
      </c>
      <c r="AH159">
        <v>4</v>
      </c>
      <c r="AI159">
        <v>2</v>
      </c>
      <c r="AJ159">
        <v>3</v>
      </c>
      <c r="AK159">
        <v>2</v>
      </c>
      <c r="AL159">
        <v>2</v>
      </c>
      <c r="AM159">
        <v>2</v>
      </c>
      <c r="AN159">
        <v>4</v>
      </c>
      <c r="AO159">
        <v>3</v>
      </c>
      <c r="AP159">
        <v>3</v>
      </c>
      <c r="AQ159">
        <v>3</v>
      </c>
      <c r="AR159">
        <v>3</v>
      </c>
      <c r="AS159">
        <v>3</v>
      </c>
      <c r="AT159">
        <v>3</v>
      </c>
      <c r="AU159">
        <v>3</v>
      </c>
      <c r="AV159">
        <v>3</v>
      </c>
      <c r="AW159">
        <v>3</v>
      </c>
      <c r="AX159">
        <v>0</v>
      </c>
      <c r="AY159">
        <v>0</v>
      </c>
      <c r="AZ159">
        <v>5.4</v>
      </c>
      <c r="BA159">
        <f>(5*30.48)+(4*2.54)</f>
        <v>162.56</v>
      </c>
      <c r="BC159">
        <v>9.5</v>
      </c>
      <c r="BD159">
        <v>0</v>
      </c>
      <c r="BE159">
        <f t="shared" si="31"/>
        <v>60.327785210000002</v>
      </c>
    </row>
    <row r="160" spans="1:57">
      <c r="A160" s="1">
        <v>43529.285486111112</v>
      </c>
      <c r="B160" s="1">
        <v>43529.286481481482</v>
      </c>
      <c r="C160">
        <v>0</v>
      </c>
      <c r="D160">
        <v>100</v>
      </c>
      <c r="E160">
        <v>86</v>
      </c>
      <c r="F160">
        <v>1</v>
      </c>
      <c r="G160" s="1">
        <v>43529.286493055559</v>
      </c>
      <c r="H160" t="s">
        <v>214</v>
      </c>
      <c r="I160" t="s">
        <v>55</v>
      </c>
      <c r="J160" t="s">
        <v>54</v>
      </c>
      <c r="K160">
        <v>1</v>
      </c>
      <c r="M160">
        <v>27</v>
      </c>
      <c r="N160">
        <v>2</v>
      </c>
      <c r="O160">
        <v>4</v>
      </c>
      <c r="P160">
        <v>4</v>
      </c>
      <c r="Q160">
        <v>4</v>
      </c>
      <c r="R160">
        <v>4</v>
      </c>
      <c r="S160">
        <v>4</v>
      </c>
      <c r="T160">
        <v>4</v>
      </c>
      <c r="U160">
        <v>4</v>
      </c>
      <c r="V160">
        <v>4</v>
      </c>
      <c r="W160">
        <v>1</v>
      </c>
      <c r="X160">
        <v>4</v>
      </c>
      <c r="Y160">
        <v>4</v>
      </c>
      <c r="Z160">
        <v>4</v>
      </c>
      <c r="AA160">
        <v>2</v>
      </c>
      <c r="AB160">
        <v>4</v>
      </c>
      <c r="AC160">
        <v>2</v>
      </c>
      <c r="AD160">
        <v>2</v>
      </c>
      <c r="AE160">
        <v>2</v>
      </c>
      <c r="AF160">
        <v>2</v>
      </c>
      <c r="AG160">
        <v>2</v>
      </c>
      <c r="AH160">
        <v>4</v>
      </c>
      <c r="AI160">
        <v>2</v>
      </c>
      <c r="AJ160">
        <v>2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0</v>
      </c>
      <c r="AY160">
        <v>0</v>
      </c>
      <c r="AZ160">
        <v>65</v>
      </c>
      <c r="BA160">
        <f>(0*30.48)+(65*2.54)</f>
        <v>165.1</v>
      </c>
      <c r="BC160">
        <v>11</v>
      </c>
      <c r="BD160">
        <v>0</v>
      </c>
      <c r="BE160">
        <f t="shared" si="31"/>
        <v>69.853224980000007</v>
      </c>
    </row>
    <row r="161" spans="1:58">
      <c r="A161" s="1">
        <v>43523.332905092589</v>
      </c>
      <c r="B161" s="1">
        <v>43523.349756944444</v>
      </c>
      <c r="C161">
        <v>0</v>
      </c>
      <c r="D161">
        <v>47</v>
      </c>
      <c r="E161">
        <v>1455</v>
      </c>
      <c r="F161">
        <v>0</v>
      </c>
      <c r="G161" s="1">
        <v>43530.349861111114</v>
      </c>
      <c r="H161" t="s">
        <v>215</v>
      </c>
      <c r="I161" t="s">
        <v>55</v>
      </c>
      <c r="J161" t="s">
        <v>54</v>
      </c>
      <c r="K161">
        <v>1</v>
      </c>
      <c r="M161">
        <v>19</v>
      </c>
      <c r="N161">
        <v>5</v>
      </c>
      <c r="O161">
        <v>2</v>
      </c>
      <c r="P161">
        <v>1</v>
      </c>
      <c r="Q161">
        <v>1</v>
      </c>
      <c r="R161">
        <v>1</v>
      </c>
      <c r="S161">
        <v>1</v>
      </c>
      <c r="T161">
        <v>2</v>
      </c>
      <c r="U161">
        <v>2</v>
      </c>
      <c r="V161">
        <v>1</v>
      </c>
      <c r="W161">
        <v>4</v>
      </c>
      <c r="X161">
        <v>5</v>
      </c>
      <c r="Y161">
        <v>1</v>
      </c>
      <c r="Z161">
        <v>1</v>
      </c>
      <c r="AA161">
        <v>3</v>
      </c>
      <c r="AB161">
        <v>1</v>
      </c>
      <c r="AC161">
        <v>2</v>
      </c>
    </row>
    <row r="162" spans="1:58">
      <c r="A162" s="1">
        <v>43524.151608796295</v>
      </c>
      <c r="B162" s="1">
        <v>43524.154178240744</v>
      </c>
      <c r="C162">
        <v>0</v>
      </c>
      <c r="D162">
        <v>72</v>
      </c>
      <c r="E162">
        <v>221</v>
      </c>
      <c r="F162">
        <v>0</v>
      </c>
      <c r="G162" s="1">
        <v>43531.154456018521</v>
      </c>
      <c r="H162" t="s">
        <v>216</v>
      </c>
      <c r="I162" t="s">
        <v>55</v>
      </c>
      <c r="J162" t="s">
        <v>54</v>
      </c>
      <c r="K162">
        <v>1</v>
      </c>
      <c r="M162">
        <v>35</v>
      </c>
      <c r="N162">
        <v>5</v>
      </c>
      <c r="O162">
        <v>2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3</v>
      </c>
      <c r="V162">
        <v>1</v>
      </c>
      <c r="W162">
        <v>3</v>
      </c>
      <c r="X162">
        <v>4</v>
      </c>
      <c r="Y162">
        <v>1</v>
      </c>
      <c r="Z162">
        <v>1</v>
      </c>
      <c r="AA162">
        <v>5</v>
      </c>
      <c r="AB162">
        <v>1</v>
      </c>
      <c r="AC162">
        <v>5</v>
      </c>
      <c r="AD162">
        <v>5</v>
      </c>
      <c r="AE162">
        <v>5</v>
      </c>
      <c r="AF162">
        <v>5</v>
      </c>
      <c r="AG162">
        <v>5</v>
      </c>
      <c r="AH162">
        <v>5</v>
      </c>
      <c r="AI162">
        <v>5</v>
      </c>
      <c r="AJ162">
        <v>2</v>
      </c>
      <c r="AK162">
        <v>2</v>
      </c>
      <c r="AL162">
        <v>3</v>
      </c>
      <c r="AM162">
        <v>2</v>
      </c>
      <c r="AN162">
        <v>1</v>
      </c>
    </row>
    <row r="163" spans="1:58">
      <c r="A163" s="1">
        <v>43524.36917824074</v>
      </c>
      <c r="B163" s="1">
        <v>43524.369247685187</v>
      </c>
      <c r="C163">
        <v>0</v>
      </c>
      <c r="D163">
        <v>2</v>
      </c>
      <c r="E163">
        <v>6</v>
      </c>
      <c r="F163">
        <v>0</v>
      </c>
      <c r="G163" s="1">
        <v>43531.369629629633</v>
      </c>
      <c r="H163" t="s">
        <v>217</v>
      </c>
      <c r="I163" t="s">
        <v>55</v>
      </c>
      <c r="J163" t="s">
        <v>54</v>
      </c>
    </row>
    <row r="164" spans="1:58">
      <c r="A164" s="1">
        <v>43532.156481481485</v>
      </c>
      <c r="B164" s="1">
        <v>43532.157962962963</v>
      </c>
      <c r="C164">
        <v>0</v>
      </c>
      <c r="D164">
        <v>100</v>
      </c>
      <c r="E164">
        <v>127</v>
      </c>
      <c r="F164">
        <v>1</v>
      </c>
      <c r="G164" s="1">
        <v>43532.15797453704</v>
      </c>
      <c r="H164" t="s">
        <v>218</v>
      </c>
      <c r="I164" t="s">
        <v>55</v>
      </c>
      <c r="J164" t="s">
        <v>54</v>
      </c>
      <c r="K164">
        <v>1</v>
      </c>
      <c r="M164">
        <v>24</v>
      </c>
      <c r="N164">
        <v>2</v>
      </c>
      <c r="O164">
        <v>3</v>
      </c>
      <c r="P164">
        <v>3</v>
      </c>
      <c r="Q164">
        <v>3</v>
      </c>
      <c r="R164">
        <v>3</v>
      </c>
      <c r="S164">
        <v>4</v>
      </c>
      <c r="T164">
        <v>3</v>
      </c>
      <c r="U164">
        <v>4</v>
      </c>
      <c r="V164">
        <v>3</v>
      </c>
      <c r="W164">
        <v>2</v>
      </c>
      <c r="X164">
        <v>3</v>
      </c>
      <c r="Y164">
        <v>3</v>
      </c>
      <c r="Z164">
        <v>3</v>
      </c>
      <c r="AA164">
        <v>2</v>
      </c>
      <c r="AB164">
        <v>3</v>
      </c>
      <c r="AC164">
        <v>2</v>
      </c>
      <c r="AD164">
        <v>3</v>
      </c>
      <c r="AE164">
        <v>3</v>
      </c>
      <c r="AF164">
        <v>3</v>
      </c>
      <c r="AG164">
        <v>3</v>
      </c>
      <c r="AH164">
        <v>3</v>
      </c>
      <c r="AI164">
        <v>3</v>
      </c>
      <c r="AJ164">
        <v>3</v>
      </c>
      <c r="AK164">
        <v>3</v>
      </c>
      <c r="AL164">
        <v>3</v>
      </c>
      <c r="AM164">
        <v>3</v>
      </c>
      <c r="AN164">
        <v>3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0</v>
      </c>
      <c r="AY164">
        <v>0</v>
      </c>
      <c r="AZ164">
        <v>5.5</v>
      </c>
      <c r="BA164">
        <f>(5*30.48)+(5*2.54)</f>
        <v>165.1</v>
      </c>
      <c r="BC164">
        <v>9.5</v>
      </c>
      <c r="BD164">
        <v>0</v>
      </c>
      <c r="BE164">
        <f t="shared" ref="BE164:BE166" si="33">BC164*6.35029318</f>
        <v>60.327785210000002</v>
      </c>
    </row>
    <row r="165" spans="1:58">
      <c r="A165" s="1">
        <v>43532.158194444448</v>
      </c>
      <c r="B165" s="1">
        <v>43532.159317129626</v>
      </c>
      <c r="C165">
        <v>0</v>
      </c>
      <c r="D165">
        <v>100</v>
      </c>
      <c r="E165">
        <v>97</v>
      </c>
      <c r="F165">
        <v>1</v>
      </c>
      <c r="G165" s="1">
        <v>43532.159328703703</v>
      </c>
      <c r="H165" t="s">
        <v>219</v>
      </c>
      <c r="I165" t="s">
        <v>55</v>
      </c>
      <c r="J165" t="s">
        <v>54</v>
      </c>
      <c r="K165">
        <v>1</v>
      </c>
      <c r="M165">
        <v>25</v>
      </c>
      <c r="N165">
        <v>2</v>
      </c>
      <c r="O165">
        <v>4</v>
      </c>
      <c r="P165">
        <v>4</v>
      </c>
      <c r="Q165">
        <v>4</v>
      </c>
      <c r="R165">
        <v>4</v>
      </c>
      <c r="S165">
        <v>4</v>
      </c>
      <c r="T165">
        <v>4</v>
      </c>
      <c r="U165">
        <v>4</v>
      </c>
      <c r="V165">
        <v>4</v>
      </c>
      <c r="W165">
        <v>2</v>
      </c>
      <c r="X165">
        <v>4</v>
      </c>
      <c r="Y165">
        <v>4</v>
      </c>
      <c r="Z165">
        <v>4</v>
      </c>
      <c r="AA165">
        <v>2</v>
      </c>
      <c r="AB165">
        <v>4</v>
      </c>
      <c r="AC165">
        <v>2</v>
      </c>
      <c r="AD165">
        <v>2</v>
      </c>
      <c r="AE165">
        <v>2</v>
      </c>
      <c r="AF165">
        <v>2</v>
      </c>
      <c r="AG165">
        <v>2</v>
      </c>
      <c r="AH165">
        <v>4</v>
      </c>
      <c r="AI165">
        <v>2</v>
      </c>
      <c r="AJ165">
        <v>2</v>
      </c>
      <c r="AK165">
        <v>2</v>
      </c>
      <c r="AL165">
        <v>2</v>
      </c>
      <c r="AM165">
        <v>2</v>
      </c>
      <c r="AN165">
        <v>4</v>
      </c>
      <c r="AO165">
        <v>2</v>
      </c>
      <c r="AP165">
        <v>2</v>
      </c>
      <c r="AQ165">
        <v>2</v>
      </c>
      <c r="AR165">
        <v>2</v>
      </c>
      <c r="AS165">
        <v>2</v>
      </c>
      <c r="AT165">
        <v>2</v>
      </c>
      <c r="AU165">
        <v>2</v>
      </c>
      <c r="AV165">
        <v>2</v>
      </c>
      <c r="AW165">
        <v>2</v>
      </c>
      <c r="AX165">
        <v>0</v>
      </c>
      <c r="AY165">
        <v>0</v>
      </c>
      <c r="AZ165">
        <v>5.3</v>
      </c>
      <c r="BA165">
        <f>(5*30.48)+(3*2.54)</f>
        <v>160.02000000000001</v>
      </c>
      <c r="BC165">
        <v>8</v>
      </c>
      <c r="BD165">
        <v>0</v>
      </c>
      <c r="BE165">
        <f t="shared" si="33"/>
        <v>50.802345440000003</v>
      </c>
    </row>
    <row r="166" spans="1:58">
      <c r="A166" s="1">
        <v>43532.159722222219</v>
      </c>
      <c r="B166" s="1">
        <v>43532.160995370374</v>
      </c>
      <c r="C166">
        <v>0</v>
      </c>
      <c r="D166">
        <v>100</v>
      </c>
      <c r="E166">
        <v>109</v>
      </c>
      <c r="F166">
        <v>1</v>
      </c>
      <c r="G166" s="1">
        <v>43532.16101851852</v>
      </c>
      <c r="H166" t="s">
        <v>220</v>
      </c>
      <c r="I166" t="s">
        <v>55</v>
      </c>
      <c r="J166" t="s">
        <v>54</v>
      </c>
      <c r="K166">
        <v>1</v>
      </c>
      <c r="M166">
        <v>27</v>
      </c>
      <c r="N166">
        <v>3</v>
      </c>
      <c r="O166">
        <v>4</v>
      </c>
      <c r="P166">
        <v>4</v>
      </c>
      <c r="Q166">
        <v>4</v>
      </c>
      <c r="R166">
        <v>4</v>
      </c>
      <c r="S166">
        <v>4</v>
      </c>
      <c r="T166">
        <v>4</v>
      </c>
      <c r="U166">
        <v>4</v>
      </c>
      <c r="V166">
        <v>4</v>
      </c>
      <c r="W166">
        <v>2</v>
      </c>
      <c r="X166">
        <v>3</v>
      </c>
      <c r="Y166">
        <v>4</v>
      </c>
      <c r="Z166">
        <v>3</v>
      </c>
      <c r="AA166">
        <v>2</v>
      </c>
      <c r="AB166">
        <v>3</v>
      </c>
      <c r="AC166">
        <v>2</v>
      </c>
      <c r="AD166">
        <v>2</v>
      </c>
      <c r="AE166">
        <v>2</v>
      </c>
      <c r="AF166">
        <v>2</v>
      </c>
      <c r="AG166">
        <v>2</v>
      </c>
      <c r="AH166">
        <v>4</v>
      </c>
      <c r="AI166">
        <v>2</v>
      </c>
      <c r="AJ166">
        <v>2</v>
      </c>
      <c r="AK166">
        <v>2</v>
      </c>
      <c r="AL166">
        <v>2</v>
      </c>
      <c r="AM166">
        <v>2</v>
      </c>
      <c r="AN166">
        <v>2</v>
      </c>
      <c r="AO166">
        <v>2</v>
      </c>
      <c r="AP166">
        <v>2</v>
      </c>
      <c r="AQ166">
        <v>2</v>
      </c>
      <c r="AR166">
        <v>2</v>
      </c>
      <c r="AS166">
        <v>2</v>
      </c>
      <c r="AT166">
        <v>2</v>
      </c>
      <c r="AU166">
        <v>2</v>
      </c>
      <c r="AV166">
        <v>2</v>
      </c>
      <c r="AW166">
        <v>2</v>
      </c>
      <c r="AX166">
        <v>0</v>
      </c>
      <c r="AY166">
        <v>0</v>
      </c>
      <c r="AZ166">
        <v>5.6</v>
      </c>
      <c r="BA166">
        <f>(5*30.48)+(6*2.54)</f>
        <v>167.64000000000001</v>
      </c>
      <c r="BC166">
        <v>12</v>
      </c>
      <c r="BD166">
        <v>0</v>
      </c>
      <c r="BE166">
        <f t="shared" si="33"/>
        <v>76.203518160000002</v>
      </c>
    </row>
    <row r="167" spans="1:58">
      <c r="A167" s="1">
        <v>43532.161180555559</v>
      </c>
      <c r="B167" s="1">
        <v>43532.162939814814</v>
      </c>
      <c r="C167">
        <v>0</v>
      </c>
      <c r="D167">
        <v>100</v>
      </c>
      <c r="E167">
        <v>152</v>
      </c>
      <c r="F167">
        <v>1</v>
      </c>
      <c r="G167" s="1">
        <v>43532.162939814814</v>
      </c>
      <c r="H167" t="s">
        <v>221</v>
      </c>
      <c r="I167" t="s">
        <v>55</v>
      </c>
      <c r="J167" t="s">
        <v>54</v>
      </c>
      <c r="K167">
        <v>1</v>
      </c>
      <c r="M167">
        <v>22</v>
      </c>
      <c r="N167">
        <v>5</v>
      </c>
      <c r="O167">
        <v>2</v>
      </c>
      <c r="P167">
        <v>2</v>
      </c>
      <c r="Q167">
        <v>2</v>
      </c>
      <c r="R167">
        <v>2</v>
      </c>
      <c r="S167">
        <v>2</v>
      </c>
      <c r="T167">
        <v>2</v>
      </c>
      <c r="U167">
        <v>2</v>
      </c>
      <c r="V167">
        <v>2</v>
      </c>
      <c r="W167">
        <v>4</v>
      </c>
      <c r="X167">
        <v>4</v>
      </c>
      <c r="Y167">
        <v>2</v>
      </c>
      <c r="Z167">
        <v>2</v>
      </c>
      <c r="AA167">
        <v>4</v>
      </c>
      <c r="AB167">
        <v>2</v>
      </c>
      <c r="AC167">
        <v>4</v>
      </c>
      <c r="AD167">
        <v>4</v>
      </c>
      <c r="AE167">
        <v>4</v>
      </c>
      <c r="AF167">
        <v>4</v>
      </c>
      <c r="AG167">
        <v>4</v>
      </c>
      <c r="AH167">
        <v>2</v>
      </c>
      <c r="AI167">
        <v>4</v>
      </c>
      <c r="AJ167">
        <v>4</v>
      </c>
      <c r="AK167">
        <v>4</v>
      </c>
      <c r="AL167">
        <v>4</v>
      </c>
      <c r="AM167">
        <v>4</v>
      </c>
      <c r="AN167">
        <v>4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5</v>
      </c>
      <c r="AU167">
        <v>5</v>
      </c>
      <c r="AV167">
        <v>5</v>
      </c>
      <c r="AW167">
        <v>5</v>
      </c>
      <c r="AX167">
        <v>164</v>
      </c>
      <c r="AY167">
        <v>0</v>
      </c>
      <c r="AZ167">
        <v>0</v>
      </c>
      <c r="BA167">
        <f>AX167</f>
        <v>164</v>
      </c>
      <c r="BC167">
        <v>0</v>
      </c>
      <c r="BD167">
        <v>57</v>
      </c>
      <c r="BE167">
        <f>BD167</f>
        <v>57</v>
      </c>
    </row>
    <row r="168" spans="1:58">
      <c r="A168" s="1">
        <v>43532.162986111114</v>
      </c>
      <c r="B168" s="1">
        <v>43532.164965277778</v>
      </c>
      <c r="C168">
        <v>0</v>
      </c>
      <c r="D168">
        <v>100</v>
      </c>
      <c r="E168">
        <v>171</v>
      </c>
      <c r="F168">
        <v>1</v>
      </c>
      <c r="G168" s="1">
        <v>43532.164976851855</v>
      </c>
      <c r="H168" t="s">
        <v>222</v>
      </c>
      <c r="I168" t="s">
        <v>55</v>
      </c>
      <c r="J168" t="s">
        <v>54</v>
      </c>
      <c r="K168">
        <v>1</v>
      </c>
      <c r="M168">
        <v>30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4</v>
      </c>
      <c r="U168">
        <v>4</v>
      </c>
      <c r="V168">
        <v>4</v>
      </c>
      <c r="W168">
        <v>2</v>
      </c>
      <c r="X168">
        <v>4</v>
      </c>
      <c r="Y168">
        <v>4</v>
      </c>
      <c r="Z168">
        <v>4</v>
      </c>
      <c r="AA168">
        <v>2</v>
      </c>
      <c r="AB168">
        <v>4</v>
      </c>
      <c r="AC168">
        <v>2</v>
      </c>
      <c r="AD168">
        <v>4</v>
      </c>
      <c r="AE168">
        <v>4</v>
      </c>
      <c r="AF168">
        <v>4</v>
      </c>
      <c r="AG168">
        <v>4</v>
      </c>
      <c r="AH168">
        <v>2</v>
      </c>
      <c r="AI168">
        <v>4</v>
      </c>
      <c r="AJ168">
        <v>4</v>
      </c>
      <c r="AK168">
        <v>4</v>
      </c>
      <c r="AL168">
        <v>4</v>
      </c>
      <c r="AM168">
        <v>4</v>
      </c>
      <c r="AN168">
        <v>2</v>
      </c>
      <c r="AO168">
        <v>4</v>
      </c>
      <c r="AP168">
        <v>4</v>
      </c>
      <c r="AQ168">
        <v>4</v>
      </c>
      <c r="AR168">
        <v>4</v>
      </c>
      <c r="AS168">
        <v>4</v>
      </c>
      <c r="AT168">
        <v>4</v>
      </c>
      <c r="AU168">
        <v>4</v>
      </c>
      <c r="AV168">
        <v>4</v>
      </c>
      <c r="AW168">
        <v>4</v>
      </c>
      <c r="AX168">
        <v>157.47999999999999</v>
      </c>
      <c r="AY168">
        <v>0</v>
      </c>
      <c r="AZ168">
        <v>0</v>
      </c>
      <c r="BA168">
        <f>AX168</f>
        <v>157.47999999999999</v>
      </c>
      <c r="BC168">
        <v>0</v>
      </c>
      <c r="BD168">
        <v>50.8</v>
      </c>
      <c r="BE168">
        <f>BD168</f>
        <v>50.8</v>
      </c>
    </row>
    <row r="169" spans="1:58">
      <c r="A169" s="1">
        <v>43534.341261574074</v>
      </c>
      <c r="B169" s="1">
        <v>43534.345567129632</v>
      </c>
      <c r="C169">
        <v>0</v>
      </c>
      <c r="D169">
        <v>100</v>
      </c>
      <c r="E169">
        <v>371</v>
      </c>
      <c r="F169">
        <v>1</v>
      </c>
      <c r="G169" s="1">
        <v>43534.345578703702</v>
      </c>
      <c r="H169" t="s">
        <v>223</v>
      </c>
      <c r="I169" t="s">
        <v>55</v>
      </c>
      <c r="J169" t="s">
        <v>54</v>
      </c>
      <c r="K169">
        <v>1</v>
      </c>
      <c r="M169">
        <v>23</v>
      </c>
      <c r="N169">
        <v>3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4</v>
      </c>
      <c r="U169">
        <v>4</v>
      </c>
      <c r="V169">
        <v>4</v>
      </c>
      <c r="W169">
        <v>2</v>
      </c>
      <c r="X169">
        <v>3</v>
      </c>
      <c r="Y169">
        <v>2</v>
      </c>
      <c r="Z169">
        <v>3</v>
      </c>
      <c r="AA169">
        <v>2</v>
      </c>
      <c r="AB169">
        <v>3</v>
      </c>
      <c r="AC169">
        <v>2</v>
      </c>
      <c r="AD169">
        <v>2</v>
      </c>
      <c r="AE169">
        <v>2</v>
      </c>
      <c r="AF169">
        <v>2</v>
      </c>
      <c r="AG169">
        <v>2</v>
      </c>
      <c r="AH169">
        <v>4</v>
      </c>
      <c r="AI169">
        <v>2</v>
      </c>
      <c r="AJ169">
        <v>2</v>
      </c>
      <c r="AK169">
        <v>2</v>
      </c>
      <c r="AL169">
        <v>2</v>
      </c>
      <c r="AM169">
        <v>2</v>
      </c>
      <c r="AN169">
        <v>4</v>
      </c>
      <c r="AO169">
        <v>2</v>
      </c>
      <c r="AP169">
        <v>2</v>
      </c>
      <c r="AQ169">
        <v>2</v>
      </c>
      <c r="AR169">
        <v>2</v>
      </c>
      <c r="AS169">
        <v>2</v>
      </c>
      <c r="AT169">
        <v>2</v>
      </c>
      <c r="AU169">
        <v>2</v>
      </c>
      <c r="AV169">
        <v>2</v>
      </c>
      <c r="AW169">
        <v>2</v>
      </c>
      <c r="AX169">
        <v>0</v>
      </c>
      <c r="AY169">
        <v>0</v>
      </c>
      <c r="AZ169">
        <v>5.5</v>
      </c>
      <c r="BA169">
        <f>(5*30.48)+(5*2.54)</f>
        <v>165.1</v>
      </c>
      <c r="BC169">
        <v>9</v>
      </c>
    </row>
    <row r="170" spans="1:58">
      <c r="A170" s="1">
        <v>43534.345717592594</v>
      </c>
      <c r="B170" s="1">
        <v>43534.348020833335</v>
      </c>
      <c r="C170">
        <v>0</v>
      </c>
      <c r="D170">
        <v>100</v>
      </c>
      <c r="E170">
        <v>198</v>
      </c>
      <c r="F170">
        <v>1</v>
      </c>
      <c r="G170" s="1">
        <v>43534.348032407404</v>
      </c>
      <c r="H170" t="s">
        <v>224</v>
      </c>
      <c r="I170" t="s">
        <v>55</v>
      </c>
      <c r="J170" t="s">
        <v>54</v>
      </c>
      <c r="K170">
        <v>1</v>
      </c>
      <c r="M170">
        <v>25</v>
      </c>
      <c r="N170">
        <v>3</v>
      </c>
      <c r="O170">
        <v>5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2</v>
      </c>
      <c r="W170">
        <v>4</v>
      </c>
      <c r="X170">
        <v>2</v>
      </c>
      <c r="Y170">
        <v>4</v>
      </c>
      <c r="Z170">
        <v>2</v>
      </c>
      <c r="AA170">
        <v>4</v>
      </c>
      <c r="AB170">
        <v>2</v>
      </c>
      <c r="AC170">
        <v>2</v>
      </c>
      <c r="AD170">
        <v>2</v>
      </c>
      <c r="AE170">
        <v>2</v>
      </c>
      <c r="AF170">
        <v>2</v>
      </c>
      <c r="AG170">
        <v>2</v>
      </c>
      <c r="AH170">
        <v>4</v>
      </c>
      <c r="AI170">
        <v>2</v>
      </c>
      <c r="AJ170">
        <v>2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2</v>
      </c>
      <c r="AQ170">
        <v>2</v>
      </c>
      <c r="AR170">
        <v>2</v>
      </c>
      <c r="AS170">
        <v>2</v>
      </c>
      <c r="AT170">
        <v>2</v>
      </c>
      <c r="AU170">
        <v>2</v>
      </c>
      <c r="AV170">
        <v>2</v>
      </c>
      <c r="AW170">
        <v>2</v>
      </c>
      <c r="AY170">
        <v>0</v>
      </c>
      <c r="AZ170">
        <v>5.4</v>
      </c>
      <c r="BA170">
        <f>(5*30.48)+(4*2.54)</f>
        <v>162.56</v>
      </c>
      <c r="BC170">
        <v>10</v>
      </c>
      <c r="BD170">
        <v>0</v>
      </c>
      <c r="BE170">
        <f t="shared" ref="BE170:BE171" si="34">BC170*6.35029318</f>
        <v>63.502931800000006</v>
      </c>
    </row>
    <row r="171" spans="1:58">
      <c r="A171" s="1">
        <v>43534.413043981483</v>
      </c>
      <c r="B171" s="1">
        <v>43534.414699074077</v>
      </c>
      <c r="C171">
        <v>0</v>
      </c>
      <c r="D171">
        <v>100</v>
      </c>
      <c r="E171">
        <v>142</v>
      </c>
      <c r="F171">
        <v>1</v>
      </c>
      <c r="G171" s="1">
        <v>43534.414710648147</v>
      </c>
      <c r="H171" t="s">
        <v>225</v>
      </c>
      <c r="I171" t="s">
        <v>55</v>
      </c>
      <c r="J171" t="s">
        <v>54</v>
      </c>
      <c r="K171">
        <v>1</v>
      </c>
      <c r="M171">
        <v>28</v>
      </c>
      <c r="N171">
        <v>3</v>
      </c>
      <c r="O171">
        <v>4</v>
      </c>
      <c r="P171">
        <v>4</v>
      </c>
      <c r="Q171">
        <v>4</v>
      </c>
      <c r="R171">
        <v>4</v>
      </c>
      <c r="S171">
        <v>4</v>
      </c>
      <c r="T171">
        <v>4</v>
      </c>
      <c r="U171">
        <v>4</v>
      </c>
      <c r="V171">
        <v>4</v>
      </c>
      <c r="W171">
        <v>2</v>
      </c>
      <c r="X171">
        <v>2</v>
      </c>
      <c r="Y171">
        <v>4</v>
      </c>
      <c r="Z171">
        <v>4</v>
      </c>
      <c r="AA171">
        <v>2</v>
      </c>
      <c r="AB171">
        <v>4</v>
      </c>
      <c r="AC171">
        <v>2</v>
      </c>
      <c r="AD171">
        <v>2</v>
      </c>
      <c r="AE171">
        <v>2</v>
      </c>
      <c r="AF171">
        <v>2</v>
      </c>
      <c r="AG171">
        <v>2</v>
      </c>
      <c r="AH171">
        <v>4</v>
      </c>
      <c r="AI171">
        <v>2</v>
      </c>
      <c r="AJ171">
        <v>2</v>
      </c>
      <c r="AK171">
        <v>2</v>
      </c>
      <c r="AL171">
        <v>2</v>
      </c>
      <c r="AM171">
        <v>2</v>
      </c>
      <c r="AN171">
        <v>4</v>
      </c>
      <c r="AO171">
        <v>2</v>
      </c>
      <c r="AP171">
        <v>2</v>
      </c>
      <c r="AQ171">
        <v>2</v>
      </c>
      <c r="AR171">
        <v>2</v>
      </c>
      <c r="AS171">
        <v>2</v>
      </c>
      <c r="AT171">
        <v>2</v>
      </c>
      <c r="AU171">
        <v>2</v>
      </c>
      <c r="AV171">
        <v>3</v>
      </c>
      <c r="AW171">
        <v>3</v>
      </c>
      <c r="AX171">
        <v>0</v>
      </c>
      <c r="AY171">
        <v>0</v>
      </c>
      <c r="AZ171">
        <v>5.6</v>
      </c>
      <c r="BA171">
        <f t="shared" ref="BA171" si="35">(5*30.48)+(6*2.54)</f>
        <v>167.64000000000001</v>
      </c>
      <c r="BC171">
        <v>11</v>
      </c>
      <c r="BD171">
        <v>0</v>
      </c>
      <c r="BE171">
        <f t="shared" si="34"/>
        <v>69.853224980000007</v>
      </c>
    </row>
    <row r="172" spans="1:58">
      <c r="A172" s="1">
        <v>43535.254351851851</v>
      </c>
      <c r="B172" s="1">
        <v>43535.256388888891</v>
      </c>
      <c r="C172">
        <v>0</v>
      </c>
      <c r="D172">
        <v>100</v>
      </c>
      <c r="E172">
        <v>176</v>
      </c>
      <c r="F172">
        <v>1</v>
      </c>
      <c r="G172" s="1">
        <v>43535.256388888891</v>
      </c>
      <c r="H172" t="s">
        <v>226</v>
      </c>
      <c r="I172" t="s">
        <v>55</v>
      </c>
      <c r="J172" t="s">
        <v>54</v>
      </c>
      <c r="K172">
        <v>1</v>
      </c>
      <c r="M172">
        <v>30</v>
      </c>
      <c r="N172">
        <v>3</v>
      </c>
      <c r="O172">
        <v>3</v>
      </c>
      <c r="P172">
        <v>3</v>
      </c>
      <c r="Q172">
        <v>3</v>
      </c>
      <c r="R172">
        <v>4</v>
      </c>
      <c r="S172">
        <v>4</v>
      </c>
      <c r="T172">
        <v>3</v>
      </c>
      <c r="U172">
        <v>3</v>
      </c>
      <c r="V172">
        <v>3</v>
      </c>
      <c r="W172">
        <v>3</v>
      </c>
      <c r="X172">
        <v>3</v>
      </c>
      <c r="Y172">
        <v>3</v>
      </c>
      <c r="Z172">
        <v>3</v>
      </c>
      <c r="AA172">
        <v>3</v>
      </c>
      <c r="AB172">
        <v>3</v>
      </c>
      <c r="AC172">
        <v>3</v>
      </c>
      <c r="AD172">
        <v>2</v>
      </c>
      <c r="AE172">
        <v>2</v>
      </c>
      <c r="AF172">
        <v>2</v>
      </c>
      <c r="AG172">
        <v>2</v>
      </c>
      <c r="AH172">
        <v>4</v>
      </c>
      <c r="AI172">
        <v>2</v>
      </c>
      <c r="AJ172">
        <v>2</v>
      </c>
      <c r="AK172">
        <v>2</v>
      </c>
      <c r="AL172">
        <v>2</v>
      </c>
      <c r="AM172">
        <v>2</v>
      </c>
      <c r="AN172">
        <v>4</v>
      </c>
      <c r="AO172">
        <v>3</v>
      </c>
      <c r="AP172">
        <v>3</v>
      </c>
      <c r="AQ172">
        <v>3</v>
      </c>
      <c r="AR172">
        <v>3</v>
      </c>
      <c r="AS172">
        <v>3</v>
      </c>
      <c r="AT172">
        <v>3</v>
      </c>
      <c r="AU172">
        <v>3</v>
      </c>
      <c r="AV172">
        <v>3</v>
      </c>
      <c r="AW172">
        <v>3</v>
      </c>
      <c r="AX172">
        <v>161</v>
      </c>
      <c r="AY172">
        <v>0</v>
      </c>
      <c r="AZ172">
        <v>0</v>
      </c>
      <c r="BA172">
        <f>AX172</f>
        <v>161</v>
      </c>
      <c r="BC172">
        <v>0</v>
      </c>
      <c r="BD172">
        <v>50.9</v>
      </c>
      <c r="BE172">
        <f>BD172</f>
        <v>50.9</v>
      </c>
    </row>
    <row r="173" spans="1:58">
      <c r="A173" s="1">
        <v>43535.257430555554</v>
      </c>
      <c r="B173" s="1">
        <v>43535.259212962963</v>
      </c>
      <c r="C173">
        <v>0</v>
      </c>
      <c r="D173">
        <v>100</v>
      </c>
      <c r="E173">
        <v>154</v>
      </c>
      <c r="F173">
        <v>1</v>
      </c>
      <c r="G173" s="1">
        <v>43535.25922453704</v>
      </c>
      <c r="H173" t="s">
        <v>227</v>
      </c>
      <c r="I173" t="s">
        <v>55</v>
      </c>
      <c r="J173" t="s">
        <v>54</v>
      </c>
      <c r="K173">
        <v>1</v>
      </c>
      <c r="M173">
        <v>22</v>
      </c>
      <c r="N173">
        <v>3</v>
      </c>
      <c r="O173">
        <v>4</v>
      </c>
      <c r="P173">
        <v>4</v>
      </c>
      <c r="Q173">
        <v>4</v>
      </c>
      <c r="R173">
        <v>4</v>
      </c>
      <c r="S173">
        <v>4</v>
      </c>
      <c r="T173">
        <v>4</v>
      </c>
      <c r="U173">
        <v>4</v>
      </c>
      <c r="V173">
        <v>4</v>
      </c>
      <c r="W173">
        <v>2</v>
      </c>
      <c r="X173">
        <v>2</v>
      </c>
      <c r="Y173">
        <v>4</v>
      </c>
      <c r="Z173">
        <v>4</v>
      </c>
      <c r="AA173">
        <v>2</v>
      </c>
      <c r="AB173">
        <v>4</v>
      </c>
      <c r="AC173">
        <v>2</v>
      </c>
      <c r="AD173">
        <v>2</v>
      </c>
      <c r="AE173">
        <v>2</v>
      </c>
      <c r="AF173">
        <v>2</v>
      </c>
      <c r="AG173">
        <v>2</v>
      </c>
      <c r="AH173">
        <v>4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3</v>
      </c>
      <c r="AP173">
        <v>3</v>
      </c>
      <c r="AQ173">
        <v>3</v>
      </c>
      <c r="AR173">
        <v>3</v>
      </c>
      <c r="AS173">
        <v>3</v>
      </c>
      <c r="AT173">
        <v>3</v>
      </c>
      <c r="AU173">
        <v>3</v>
      </c>
      <c r="AV173">
        <v>3</v>
      </c>
      <c r="AW173">
        <v>3</v>
      </c>
      <c r="AX173">
        <v>167</v>
      </c>
      <c r="AY173">
        <v>0</v>
      </c>
      <c r="AZ173">
        <v>0</v>
      </c>
      <c r="BA173">
        <f>AX173</f>
        <v>167</v>
      </c>
      <c r="BC173">
        <v>60</v>
      </c>
      <c r="BD173">
        <v>0</v>
      </c>
      <c r="BE173">
        <f>BC173</f>
        <v>60</v>
      </c>
      <c r="BF173">
        <v>1</v>
      </c>
    </row>
    <row r="174" spans="1:58">
      <c r="A174" s="1">
        <v>43535.259328703702</v>
      </c>
      <c r="B174" s="1">
        <v>43535.260879629626</v>
      </c>
      <c r="C174">
        <v>0</v>
      </c>
      <c r="D174">
        <v>100</v>
      </c>
      <c r="E174">
        <v>134</v>
      </c>
      <c r="F174">
        <v>1</v>
      </c>
      <c r="G174" s="1">
        <v>43535.260891203703</v>
      </c>
      <c r="H174" t="s">
        <v>228</v>
      </c>
      <c r="I174" t="s">
        <v>55</v>
      </c>
      <c r="J174" t="s">
        <v>54</v>
      </c>
      <c r="K174">
        <v>1</v>
      </c>
      <c r="M174">
        <v>25</v>
      </c>
      <c r="N174">
        <v>4</v>
      </c>
      <c r="O174">
        <v>5</v>
      </c>
      <c r="P174">
        <v>5</v>
      </c>
      <c r="Q174">
        <v>5</v>
      </c>
      <c r="R174">
        <v>5</v>
      </c>
      <c r="S174">
        <v>5</v>
      </c>
      <c r="T174">
        <v>5</v>
      </c>
      <c r="U174">
        <v>5</v>
      </c>
      <c r="V174">
        <v>5</v>
      </c>
      <c r="W174">
        <v>1</v>
      </c>
      <c r="X174">
        <v>2</v>
      </c>
      <c r="Y174">
        <v>5</v>
      </c>
      <c r="Z174">
        <v>5</v>
      </c>
      <c r="AA174">
        <v>1</v>
      </c>
      <c r="AB174">
        <v>5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5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2</v>
      </c>
      <c r="AP174">
        <v>2</v>
      </c>
      <c r="AQ174">
        <v>2</v>
      </c>
      <c r="AR174">
        <v>2</v>
      </c>
      <c r="AS174">
        <v>2</v>
      </c>
      <c r="AT174">
        <v>2</v>
      </c>
      <c r="AU174">
        <v>2</v>
      </c>
      <c r="AV174">
        <v>2</v>
      </c>
      <c r="AW174">
        <v>2</v>
      </c>
      <c r="AX174">
        <v>0</v>
      </c>
      <c r="AY174">
        <v>0</v>
      </c>
      <c r="AZ174">
        <v>5.6</v>
      </c>
      <c r="BA174">
        <f t="shared" ref="BA174" si="36">(5*30.48)+(6*2.54)</f>
        <v>167.64000000000001</v>
      </c>
      <c r="BC174">
        <v>10</v>
      </c>
      <c r="BD174">
        <v>0</v>
      </c>
      <c r="BE174">
        <f t="shared" ref="BE174" si="37">BC174*6.35029318</f>
        <v>63.502931800000006</v>
      </c>
    </row>
    <row r="175" spans="1:58">
      <c r="A175" s="1">
        <v>43535.260960648149</v>
      </c>
      <c r="B175" s="1">
        <v>43535.262638888889</v>
      </c>
      <c r="C175">
        <v>0</v>
      </c>
      <c r="D175">
        <v>100</v>
      </c>
      <c r="E175">
        <v>145</v>
      </c>
      <c r="F175">
        <v>1</v>
      </c>
      <c r="G175" s="1">
        <v>43535.262650462966</v>
      </c>
      <c r="H175" t="s">
        <v>229</v>
      </c>
      <c r="I175" t="s">
        <v>55</v>
      </c>
      <c r="J175" t="s">
        <v>54</v>
      </c>
      <c r="K175">
        <v>1</v>
      </c>
      <c r="M175">
        <v>34</v>
      </c>
      <c r="N175">
        <v>3</v>
      </c>
      <c r="O175">
        <v>2</v>
      </c>
      <c r="P175">
        <v>2</v>
      </c>
      <c r="Q175">
        <v>2</v>
      </c>
      <c r="R175">
        <v>2</v>
      </c>
      <c r="S175">
        <v>2</v>
      </c>
      <c r="T175">
        <v>2</v>
      </c>
      <c r="U175">
        <v>2</v>
      </c>
      <c r="V175">
        <v>2</v>
      </c>
      <c r="W175">
        <v>4</v>
      </c>
      <c r="X175">
        <v>4</v>
      </c>
      <c r="Y175">
        <v>2</v>
      </c>
      <c r="Z175">
        <v>2</v>
      </c>
      <c r="AA175">
        <v>4</v>
      </c>
      <c r="AB175">
        <v>2</v>
      </c>
      <c r="AC175">
        <v>4</v>
      </c>
      <c r="AD175">
        <v>4</v>
      </c>
      <c r="AE175">
        <v>4</v>
      </c>
      <c r="AF175">
        <v>4</v>
      </c>
      <c r="AG175">
        <v>4</v>
      </c>
      <c r="AH175">
        <v>2</v>
      </c>
      <c r="AI175">
        <v>4</v>
      </c>
      <c r="AJ175">
        <v>4</v>
      </c>
      <c r="AK175">
        <v>4</v>
      </c>
      <c r="AL175">
        <v>4</v>
      </c>
      <c r="AM175">
        <v>4</v>
      </c>
      <c r="AN175">
        <v>4</v>
      </c>
      <c r="AO175">
        <v>5</v>
      </c>
      <c r="AP175">
        <v>5</v>
      </c>
      <c r="AQ175">
        <v>5</v>
      </c>
      <c r="AR175">
        <v>5</v>
      </c>
      <c r="AS175">
        <v>5</v>
      </c>
      <c r="AT175">
        <v>5</v>
      </c>
      <c r="AU175">
        <v>5</v>
      </c>
      <c r="AV175">
        <v>5</v>
      </c>
      <c r="AW175">
        <v>5</v>
      </c>
      <c r="AX175">
        <v>167</v>
      </c>
      <c r="AY175">
        <v>0</v>
      </c>
      <c r="AZ175">
        <v>0</v>
      </c>
      <c r="BA175">
        <f>AX175</f>
        <v>167</v>
      </c>
      <c r="BC175">
        <v>0</v>
      </c>
      <c r="BD175">
        <v>60</v>
      </c>
      <c r="BE175">
        <f>BD175</f>
        <v>60</v>
      </c>
    </row>
    <row r="176" spans="1:58">
      <c r="A176" s="1">
        <v>43535.263437499998</v>
      </c>
      <c r="B176" s="1">
        <v>43535.264907407407</v>
      </c>
      <c r="C176">
        <v>0</v>
      </c>
      <c r="D176">
        <v>100</v>
      </c>
      <c r="E176">
        <v>127</v>
      </c>
      <c r="F176">
        <v>1</v>
      </c>
      <c r="G176" s="1">
        <v>43535.264918981484</v>
      </c>
      <c r="H176" t="s">
        <v>230</v>
      </c>
      <c r="I176" t="s">
        <v>55</v>
      </c>
      <c r="J176" t="s">
        <v>54</v>
      </c>
      <c r="K176">
        <v>1</v>
      </c>
      <c r="M176">
        <v>23</v>
      </c>
      <c r="N176">
        <v>4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4</v>
      </c>
      <c r="W176">
        <v>2</v>
      </c>
      <c r="X176">
        <v>4</v>
      </c>
      <c r="Y176">
        <v>4</v>
      </c>
      <c r="Z176">
        <v>4</v>
      </c>
      <c r="AA176">
        <v>2</v>
      </c>
      <c r="AB176">
        <v>4</v>
      </c>
      <c r="AC176">
        <v>2</v>
      </c>
      <c r="AD176">
        <v>4</v>
      </c>
      <c r="AE176">
        <v>4</v>
      </c>
      <c r="AF176">
        <v>4</v>
      </c>
      <c r="AG176">
        <v>4</v>
      </c>
      <c r="AH176">
        <v>2</v>
      </c>
      <c r="AI176">
        <v>5</v>
      </c>
      <c r="AJ176">
        <v>4</v>
      </c>
      <c r="AK176">
        <v>4</v>
      </c>
      <c r="AL176">
        <v>4</v>
      </c>
      <c r="AM176">
        <v>4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0</v>
      </c>
      <c r="AY176">
        <v>0</v>
      </c>
      <c r="AZ176">
        <v>5.4</v>
      </c>
      <c r="BA176">
        <f>(5*30.48)+(4*2.54)</f>
        <v>162.56</v>
      </c>
      <c r="BC176">
        <v>8</v>
      </c>
      <c r="BD176">
        <v>0</v>
      </c>
      <c r="BE176">
        <f t="shared" ref="BE176:BE178" si="38">BC176*6.35029318</f>
        <v>50.802345440000003</v>
      </c>
    </row>
    <row r="177" spans="1:57">
      <c r="A177" s="1">
        <v>43535.264999999999</v>
      </c>
      <c r="B177" s="1">
        <v>43535.271863425929</v>
      </c>
      <c r="C177">
        <v>0</v>
      </c>
      <c r="D177">
        <v>100</v>
      </c>
      <c r="E177">
        <v>593</v>
      </c>
      <c r="F177">
        <v>1</v>
      </c>
      <c r="G177" s="1">
        <v>43535.271874999999</v>
      </c>
      <c r="H177" t="s">
        <v>231</v>
      </c>
      <c r="I177" t="s">
        <v>55</v>
      </c>
      <c r="J177" t="s">
        <v>54</v>
      </c>
      <c r="K177">
        <v>1</v>
      </c>
      <c r="M177">
        <v>24</v>
      </c>
      <c r="N177">
        <v>3</v>
      </c>
      <c r="O177">
        <v>4</v>
      </c>
      <c r="P177">
        <v>4</v>
      </c>
      <c r="Q177">
        <v>4</v>
      </c>
      <c r="R177">
        <v>4</v>
      </c>
      <c r="S177">
        <v>4</v>
      </c>
      <c r="T177">
        <v>4</v>
      </c>
      <c r="U177">
        <v>4</v>
      </c>
      <c r="V177">
        <v>4</v>
      </c>
      <c r="W177">
        <v>1</v>
      </c>
      <c r="X177">
        <v>2</v>
      </c>
      <c r="Y177">
        <v>4</v>
      </c>
      <c r="Z177">
        <v>4</v>
      </c>
      <c r="AA177">
        <v>2</v>
      </c>
      <c r="AB177">
        <v>4</v>
      </c>
      <c r="AC177">
        <v>1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4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0</v>
      </c>
      <c r="AY177">
        <v>0</v>
      </c>
      <c r="AZ177">
        <v>5.5</v>
      </c>
      <c r="BA177">
        <f>(5*30.48)+(5*2.54)</f>
        <v>165.1</v>
      </c>
      <c r="BC177">
        <v>13</v>
      </c>
      <c r="BD177">
        <v>0</v>
      </c>
      <c r="BE177">
        <f t="shared" si="38"/>
        <v>82.55381134000001</v>
      </c>
    </row>
    <row r="178" spans="1:57">
      <c r="A178" s="1">
        <v>43535.272222222222</v>
      </c>
      <c r="B178" s="1">
        <v>43535.274143518516</v>
      </c>
      <c r="C178">
        <v>0</v>
      </c>
      <c r="D178">
        <v>100</v>
      </c>
      <c r="E178">
        <v>165</v>
      </c>
      <c r="F178">
        <v>1</v>
      </c>
      <c r="G178" s="1">
        <v>43535.274143518516</v>
      </c>
      <c r="H178" t="s">
        <v>232</v>
      </c>
      <c r="I178" t="s">
        <v>55</v>
      </c>
      <c r="J178" t="s">
        <v>54</v>
      </c>
      <c r="K178">
        <v>1</v>
      </c>
      <c r="M178">
        <v>24</v>
      </c>
      <c r="N178">
        <v>5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>
        <v>2</v>
      </c>
      <c r="V178">
        <v>2</v>
      </c>
      <c r="W178">
        <v>4</v>
      </c>
      <c r="X178">
        <v>4</v>
      </c>
      <c r="Y178">
        <v>2</v>
      </c>
      <c r="Z178">
        <v>2</v>
      </c>
      <c r="AA178">
        <v>4</v>
      </c>
      <c r="AB178">
        <v>2</v>
      </c>
      <c r="AC178">
        <v>4</v>
      </c>
      <c r="AD178">
        <v>4</v>
      </c>
      <c r="AE178">
        <v>4</v>
      </c>
      <c r="AF178">
        <v>4</v>
      </c>
      <c r="AG178">
        <v>4</v>
      </c>
      <c r="AH178">
        <v>2</v>
      </c>
      <c r="AI178">
        <v>4</v>
      </c>
      <c r="AJ178">
        <v>4</v>
      </c>
      <c r="AK178">
        <v>4</v>
      </c>
      <c r="AL178">
        <v>4</v>
      </c>
      <c r="AM178">
        <v>5</v>
      </c>
      <c r="AN178">
        <v>2</v>
      </c>
      <c r="AO178">
        <v>5</v>
      </c>
      <c r="AP178">
        <v>5</v>
      </c>
      <c r="AQ178">
        <v>5</v>
      </c>
      <c r="AR178">
        <v>5</v>
      </c>
      <c r="AS178">
        <v>5</v>
      </c>
      <c r="AT178">
        <v>5</v>
      </c>
      <c r="AU178">
        <v>5</v>
      </c>
      <c r="AV178">
        <v>5</v>
      </c>
      <c r="AW178">
        <v>5</v>
      </c>
      <c r="AX178">
        <v>0</v>
      </c>
      <c r="AY178">
        <v>0</v>
      </c>
      <c r="AZ178">
        <v>5.5</v>
      </c>
      <c r="BA178">
        <f>(5*30.48)+(5*2.54)</f>
        <v>165.1</v>
      </c>
      <c r="BC178">
        <v>10.5</v>
      </c>
      <c r="BD178">
        <v>0</v>
      </c>
      <c r="BE178">
        <f t="shared" si="38"/>
        <v>66.67807839000001</v>
      </c>
    </row>
    <row r="179" spans="1:57">
      <c r="A179" s="1">
        <v>43535.278749999998</v>
      </c>
      <c r="B179" s="1">
        <v>43535.283148148148</v>
      </c>
      <c r="C179">
        <v>0</v>
      </c>
      <c r="D179">
        <v>100</v>
      </c>
      <c r="E179">
        <v>380</v>
      </c>
      <c r="F179">
        <v>1</v>
      </c>
      <c r="G179" s="1">
        <v>43535.283159722225</v>
      </c>
      <c r="H179" t="s">
        <v>233</v>
      </c>
      <c r="I179" t="s">
        <v>55</v>
      </c>
      <c r="J179" t="s">
        <v>54</v>
      </c>
      <c r="K179">
        <v>1</v>
      </c>
      <c r="M179">
        <v>25</v>
      </c>
      <c r="N179">
        <v>3</v>
      </c>
      <c r="O179">
        <v>4</v>
      </c>
      <c r="P179">
        <v>4</v>
      </c>
      <c r="Q179">
        <v>4</v>
      </c>
      <c r="R179">
        <v>3</v>
      </c>
      <c r="S179">
        <v>4</v>
      </c>
      <c r="T179">
        <v>3</v>
      </c>
      <c r="U179">
        <v>4</v>
      </c>
      <c r="V179">
        <v>3</v>
      </c>
      <c r="W179">
        <v>2</v>
      </c>
      <c r="X179">
        <v>2</v>
      </c>
      <c r="Y179">
        <v>4</v>
      </c>
      <c r="Z179">
        <v>3</v>
      </c>
      <c r="AA179">
        <v>3</v>
      </c>
      <c r="AB179">
        <v>4</v>
      </c>
      <c r="AC179">
        <v>2</v>
      </c>
      <c r="AD179">
        <v>4</v>
      </c>
      <c r="AE179">
        <v>2</v>
      </c>
      <c r="AF179">
        <v>2</v>
      </c>
      <c r="AG179">
        <v>2</v>
      </c>
      <c r="AH179">
        <v>4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4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168</v>
      </c>
      <c r="AY179">
        <v>0</v>
      </c>
      <c r="AZ179">
        <v>0</v>
      </c>
      <c r="BA179">
        <f>AX179</f>
        <v>168</v>
      </c>
      <c r="BC179">
        <v>0</v>
      </c>
      <c r="BD179">
        <v>66</v>
      </c>
      <c r="BE179">
        <f>BD179</f>
        <v>66</v>
      </c>
    </row>
    <row r="180" spans="1:57">
      <c r="A180" s="1">
        <v>43535.287766203706</v>
      </c>
      <c r="B180" s="1">
        <v>43535.291250000002</v>
      </c>
      <c r="C180">
        <v>0</v>
      </c>
      <c r="D180">
        <v>100</v>
      </c>
      <c r="E180">
        <v>300</v>
      </c>
      <c r="F180">
        <v>1</v>
      </c>
      <c r="G180" s="1">
        <v>43535.291261574072</v>
      </c>
      <c r="H180" t="s">
        <v>234</v>
      </c>
      <c r="I180" t="s">
        <v>55</v>
      </c>
      <c r="J180" t="s">
        <v>54</v>
      </c>
      <c r="K180">
        <v>1</v>
      </c>
      <c r="M180">
        <v>21</v>
      </c>
      <c r="N180">
        <v>4</v>
      </c>
      <c r="O180">
        <v>3</v>
      </c>
      <c r="P180">
        <v>3</v>
      </c>
      <c r="Q180">
        <v>3</v>
      </c>
      <c r="R180">
        <v>3</v>
      </c>
      <c r="S180">
        <v>3</v>
      </c>
      <c r="T180">
        <v>3</v>
      </c>
      <c r="U180">
        <v>3</v>
      </c>
      <c r="V180">
        <v>3</v>
      </c>
      <c r="W180">
        <v>3</v>
      </c>
      <c r="X180">
        <v>3</v>
      </c>
      <c r="Y180">
        <v>3</v>
      </c>
      <c r="Z180">
        <v>3</v>
      </c>
      <c r="AA180">
        <v>3</v>
      </c>
      <c r="AB180">
        <v>3</v>
      </c>
      <c r="AC180">
        <v>3</v>
      </c>
      <c r="AD180">
        <v>3</v>
      </c>
      <c r="AE180">
        <v>3</v>
      </c>
      <c r="AF180">
        <v>3</v>
      </c>
      <c r="AG180">
        <v>3</v>
      </c>
      <c r="AH180">
        <v>3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3</v>
      </c>
      <c r="AT180">
        <v>3</v>
      </c>
      <c r="AU180">
        <v>3</v>
      </c>
      <c r="AV180">
        <v>3</v>
      </c>
      <c r="AW180">
        <v>3</v>
      </c>
      <c r="AX180">
        <v>0</v>
      </c>
      <c r="AY180">
        <v>0</v>
      </c>
      <c r="AZ180">
        <v>5.5</v>
      </c>
      <c r="BA180">
        <f>(5*30.48)+(5*2.54)</f>
        <v>165.1</v>
      </c>
      <c r="BC180">
        <v>9</v>
      </c>
      <c r="BD180">
        <v>0</v>
      </c>
      <c r="BE180">
        <f t="shared" ref="BE180" si="39">BC180*6.35029318</f>
        <v>57.152638620000005</v>
      </c>
    </row>
    <row r="181" spans="1:57">
      <c r="A181" s="1">
        <v>43535.293194444443</v>
      </c>
      <c r="B181" s="1">
        <v>43535.296701388892</v>
      </c>
      <c r="C181">
        <v>0</v>
      </c>
      <c r="D181">
        <v>100</v>
      </c>
      <c r="E181">
        <v>302</v>
      </c>
      <c r="F181">
        <v>1</v>
      </c>
      <c r="G181" s="1">
        <v>43535.296701388892</v>
      </c>
      <c r="H181" t="s">
        <v>235</v>
      </c>
      <c r="I181" t="s">
        <v>55</v>
      </c>
      <c r="J181" t="s">
        <v>54</v>
      </c>
      <c r="K181">
        <v>1</v>
      </c>
      <c r="M181">
        <v>25</v>
      </c>
      <c r="N181">
        <v>2</v>
      </c>
      <c r="O181">
        <v>4</v>
      </c>
      <c r="P181">
        <v>4</v>
      </c>
      <c r="Q181">
        <v>4</v>
      </c>
      <c r="R181">
        <v>4</v>
      </c>
      <c r="S181">
        <v>4</v>
      </c>
      <c r="T181">
        <v>4</v>
      </c>
      <c r="U181">
        <v>4</v>
      </c>
      <c r="V181">
        <v>4</v>
      </c>
      <c r="W181">
        <v>2</v>
      </c>
      <c r="X181">
        <v>2</v>
      </c>
      <c r="Y181">
        <v>4</v>
      </c>
      <c r="Z181">
        <v>5</v>
      </c>
      <c r="AA181">
        <v>4</v>
      </c>
      <c r="AB181">
        <v>4</v>
      </c>
      <c r="AC181">
        <v>2</v>
      </c>
      <c r="AD181">
        <v>2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4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0</v>
      </c>
      <c r="AY181">
        <v>0</v>
      </c>
      <c r="AZ181">
        <v>5.4</v>
      </c>
      <c r="BA181">
        <f>(5*30.48)+(4*2.54)</f>
        <v>162.56</v>
      </c>
      <c r="BC181">
        <v>8.5</v>
      </c>
      <c r="BD181">
        <v>0</v>
      </c>
      <c r="BE181">
        <f t="shared" ref="BE181:BE206" si="40">BC181*6.35029318</f>
        <v>53.977492030000001</v>
      </c>
    </row>
    <row r="182" spans="1:57">
      <c r="A182" s="1">
        <v>43535.306388888886</v>
      </c>
      <c r="B182" s="1">
        <v>43535.30982638889</v>
      </c>
      <c r="C182">
        <v>0</v>
      </c>
      <c r="D182">
        <v>100</v>
      </c>
      <c r="E182">
        <v>296</v>
      </c>
      <c r="F182">
        <v>1</v>
      </c>
      <c r="G182" s="1">
        <v>43535.309837962966</v>
      </c>
      <c r="H182" t="s">
        <v>236</v>
      </c>
      <c r="I182" t="s">
        <v>55</v>
      </c>
      <c r="J182" t="s">
        <v>54</v>
      </c>
      <c r="K182">
        <v>1</v>
      </c>
      <c r="M182">
        <v>23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3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2</v>
      </c>
      <c r="AE182">
        <v>2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0</v>
      </c>
      <c r="AY182">
        <v>0</v>
      </c>
      <c r="AZ182">
        <v>5.5</v>
      </c>
      <c r="BA182">
        <f>(5*30.48)+(5*2.54)</f>
        <v>165.1</v>
      </c>
      <c r="BC182">
        <v>9.5</v>
      </c>
      <c r="BD182">
        <v>0</v>
      </c>
      <c r="BE182">
        <f t="shared" si="40"/>
        <v>60.327785210000002</v>
      </c>
    </row>
    <row r="183" spans="1:57">
      <c r="A183" s="1">
        <v>43535.315011574072</v>
      </c>
      <c r="B183" s="1">
        <v>43535.323819444442</v>
      </c>
      <c r="C183">
        <v>0</v>
      </c>
      <c r="D183">
        <v>100</v>
      </c>
      <c r="E183">
        <v>761</v>
      </c>
      <c r="F183">
        <v>1</v>
      </c>
      <c r="G183" s="1">
        <v>43535.323831018519</v>
      </c>
      <c r="H183" t="s">
        <v>237</v>
      </c>
      <c r="I183" t="s">
        <v>55</v>
      </c>
      <c r="J183" t="s">
        <v>54</v>
      </c>
      <c r="K183">
        <v>1</v>
      </c>
      <c r="M183">
        <v>29</v>
      </c>
      <c r="N183">
        <v>4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4</v>
      </c>
      <c r="U183">
        <v>4</v>
      </c>
      <c r="V183">
        <v>4</v>
      </c>
      <c r="W183">
        <v>4</v>
      </c>
      <c r="X183">
        <v>4</v>
      </c>
      <c r="Y183">
        <v>4</v>
      </c>
      <c r="Z183">
        <v>4</v>
      </c>
      <c r="AA183">
        <v>2</v>
      </c>
      <c r="AB183">
        <v>4</v>
      </c>
      <c r="AC183">
        <v>2</v>
      </c>
      <c r="AD183">
        <v>2</v>
      </c>
      <c r="AE183">
        <v>2</v>
      </c>
      <c r="AF183">
        <v>2</v>
      </c>
      <c r="AG183">
        <v>2</v>
      </c>
      <c r="AH183">
        <v>4</v>
      </c>
      <c r="AI183">
        <v>2</v>
      </c>
      <c r="AJ183">
        <v>2</v>
      </c>
      <c r="AK183">
        <v>2</v>
      </c>
      <c r="AL183">
        <v>2</v>
      </c>
      <c r="AM183">
        <v>2</v>
      </c>
      <c r="AN183">
        <v>4</v>
      </c>
      <c r="AO183">
        <v>2</v>
      </c>
      <c r="AP183">
        <v>2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2</v>
      </c>
      <c r="AW183">
        <v>2</v>
      </c>
      <c r="AX183">
        <v>0</v>
      </c>
      <c r="AY183">
        <v>0</v>
      </c>
      <c r="AZ183">
        <v>5.4</v>
      </c>
      <c r="BA183">
        <f>(5*30.48)+(4*2.54)</f>
        <v>162.56</v>
      </c>
      <c r="BC183">
        <v>7.5</v>
      </c>
      <c r="BD183">
        <v>0</v>
      </c>
      <c r="BE183">
        <f t="shared" si="40"/>
        <v>47.627198850000006</v>
      </c>
    </row>
    <row r="184" spans="1:57">
      <c r="A184" s="1">
        <v>43535.326122685183</v>
      </c>
      <c r="B184" s="1">
        <v>43535.331574074073</v>
      </c>
      <c r="C184">
        <v>0</v>
      </c>
      <c r="D184">
        <v>100</v>
      </c>
      <c r="E184">
        <v>470</v>
      </c>
      <c r="F184">
        <v>1</v>
      </c>
      <c r="G184" s="1">
        <v>43535.331585648149</v>
      </c>
      <c r="H184" t="s">
        <v>238</v>
      </c>
      <c r="I184" t="s">
        <v>55</v>
      </c>
      <c r="J184" t="s">
        <v>54</v>
      </c>
      <c r="K184">
        <v>1</v>
      </c>
      <c r="M184">
        <v>22</v>
      </c>
      <c r="N184">
        <v>4</v>
      </c>
      <c r="O184">
        <v>3</v>
      </c>
      <c r="P184">
        <v>3</v>
      </c>
      <c r="Q184">
        <v>3</v>
      </c>
      <c r="R184">
        <v>3</v>
      </c>
      <c r="S184">
        <v>3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3</v>
      </c>
      <c r="AX184">
        <v>0</v>
      </c>
      <c r="AY184">
        <v>0</v>
      </c>
      <c r="AZ184">
        <v>5.6</v>
      </c>
      <c r="BA184">
        <f t="shared" ref="BA184" si="41">(5*30.48)+(6*2.54)</f>
        <v>167.64000000000001</v>
      </c>
      <c r="BC184">
        <v>8.5</v>
      </c>
      <c r="BD184">
        <v>0</v>
      </c>
      <c r="BE184">
        <f t="shared" si="40"/>
        <v>53.977492030000001</v>
      </c>
    </row>
    <row r="185" spans="1:57">
      <c r="A185" s="1">
        <v>43535.331631944442</v>
      </c>
      <c r="B185" s="1">
        <v>43535.335347222222</v>
      </c>
      <c r="C185">
        <v>0</v>
      </c>
      <c r="D185">
        <v>100</v>
      </c>
      <c r="E185">
        <v>320</v>
      </c>
      <c r="F185">
        <v>1</v>
      </c>
      <c r="G185" s="1">
        <v>43535.335451388892</v>
      </c>
      <c r="H185" t="s">
        <v>239</v>
      </c>
      <c r="I185" t="s">
        <v>55</v>
      </c>
      <c r="J185" t="s">
        <v>54</v>
      </c>
      <c r="K185">
        <v>1</v>
      </c>
      <c r="M185">
        <v>25</v>
      </c>
      <c r="N185">
        <v>4</v>
      </c>
      <c r="O185">
        <v>3</v>
      </c>
      <c r="P185">
        <v>3</v>
      </c>
      <c r="Q185">
        <v>4</v>
      </c>
      <c r="R185">
        <v>3</v>
      </c>
      <c r="S185">
        <v>4</v>
      </c>
      <c r="T185">
        <v>4</v>
      </c>
      <c r="U185">
        <v>4</v>
      </c>
      <c r="V185">
        <v>3</v>
      </c>
      <c r="W185">
        <v>2</v>
      </c>
      <c r="X185">
        <v>3</v>
      </c>
      <c r="Y185">
        <v>2</v>
      </c>
      <c r="Z185">
        <v>4</v>
      </c>
      <c r="AA185">
        <v>2</v>
      </c>
      <c r="AB185">
        <v>4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4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Y185">
        <v>0</v>
      </c>
      <c r="AZ185">
        <v>5.3</v>
      </c>
      <c r="BA185">
        <f>(5*30.48)+(3*2.54)</f>
        <v>160.02000000000001</v>
      </c>
      <c r="BC185">
        <v>8</v>
      </c>
      <c r="BD185">
        <v>0</v>
      </c>
      <c r="BE185">
        <f t="shared" si="40"/>
        <v>50.802345440000003</v>
      </c>
    </row>
    <row r="186" spans="1:57">
      <c r="A186" s="1">
        <v>43535.336354166669</v>
      </c>
      <c r="B186" s="1">
        <v>43535.340543981481</v>
      </c>
      <c r="C186">
        <v>0</v>
      </c>
      <c r="D186">
        <v>100</v>
      </c>
      <c r="E186">
        <v>362</v>
      </c>
      <c r="F186">
        <v>1</v>
      </c>
      <c r="G186" s="1">
        <v>43535.340555555558</v>
      </c>
      <c r="H186" t="s">
        <v>240</v>
      </c>
      <c r="I186" t="s">
        <v>55</v>
      </c>
      <c r="J186" t="s">
        <v>54</v>
      </c>
      <c r="K186">
        <v>1</v>
      </c>
      <c r="M186">
        <v>27</v>
      </c>
      <c r="N186">
        <v>3</v>
      </c>
      <c r="O186">
        <v>4</v>
      </c>
      <c r="P186">
        <v>4</v>
      </c>
      <c r="Q186">
        <v>4</v>
      </c>
      <c r="R186">
        <v>4</v>
      </c>
      <c r="S186">
        <v>4</v>
      </c>
      <c r="T186">
        <v>4</v>
      </c>
      <c r="U186">
        <v>4</v>
      </c>
      <c r="V186">
        <v>4</v>
      </c>
      <c r="W186">
        <v>2</v>
      </c>
      <c r="X186">
        <v>2</v>
      </c>
      <c r="Y186">
        <v>4</v>
      </c>
      <c r="Z186">
        <v>4</v>
      </c>
      <c r="AA186">
        <v>2</v>
      </c>
      <c r="AB186">
        <v>4</v>
      </c>
      <c r="AC186">
        <v>2</v>
      </c>
      <c r="AD186">
        <v>4</v>
      </c>
      <c r="AE186">
        <v>2</v>
      </c>
      <c r="AF186">
        <v>2</v>
      </c>
      <c r="AG186">
        <v>2</v>
      </c>
      <c r="AH186">
        <v>4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4</v>
      </c>
      <c r="AO186">
        <v>4</v>
      </c>
      <c r="AP186">
        <v>4</v>
      </c>
      <c r="AQ186">
        <v>4</v>
      </c>
      <c r="AR186">
        <v>4</v>
      </c>
      <c r="AS186">
        <v>4</v>
      </c>
      <c r="AT186">
        <v>4</v>
      </c>
      <c r="AU186">
        <v>4</v>
      </c>
      <c r="AV186">
        <v>4</v>
      </c>
      <c r="AW186">
        <v>4</v>
      </c>
      <c r="AX186">
        <v>0</v>
      </c>
      <c r="AY186">
        <v>0</v>
      </c>
      <c r="AZ186">
        <v>5.5</v>
      </c>
      <c r="BA186">
        <f>(5*30.48)+(5*2.54)</f>
        <v>165.1</v>
      </c>
      <c r="BC186">
        <v>10</v>
      </c>
      <c r="BD186">
        <v>0</v>
      </c>
      <c r="BE186">
        <f t="shared" si="40"/>
        <v>63.502931800000006</v>
      </c>
    </row>
    <row r="187" spans="1:57">
      <c r="A187" s="1">
        <v>43535.328240740739</v>
      </c>
      <c r="B187" s="1">
        <v>43535.342650462961</v>
      </c>
      <c r="C187">
        <v>0</v>
      </c>
      <c r="D187">
        <v>100</v>
      </c>
      <c r="E187">
        <v>1245</v>
      </c>
      <c r="F187">
        <v>1</v>
      </c>
      <c r="G187" s="1">
        <v>43535.342673611114</v>
      </c>
      <c r="H187" t="s">
        <v>241</v>
      </c>
      <c r="I187" t="s">
        <v>55</v>
      </c>
      <c r="J187" t="s">
        <v>54</v>
      </c>
      <c r="K187">
        <v>1</v>
      </c>
      <c r="M187">
        <v>23</v>
      </c>
      <c r="N187">
        <v>3</v>
      </c>
      <c r="O187">
        <v>5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v>5</v>
      </c>
      <c r="W187">
        <v>1</v>
      </c>
      <c r="X187">
        <v>1</v>
      </c>
      <c r="Y187">
        <v>5</v>
      </c>
      <c r="Z187">
        <v>5</v>
      </c>
      <c r="AA187">
        <v>5</v>
      </c>
      <c r="AB187">
        <v>5</v>
      </c>
      <c r="AC187">
        <v>1</v>
      </c>
      <c r="AD187">
        <v>2</v>
      </c>
      <c r="AE187">
        <v>3</v>
      </c>
      <c r="AF187">
        <v>2</v>
      </c>
      <c r="AG187">
        <v>2</v>
      </c>
      <c r="AH187">
        <v>3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4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0</v>
      </c>
      <c r="AY187">
        <v>0</v>
      </c>
      <c r="AZ187">
        <v>5.5</v>
      </c>
      <c r="BA187">
        <f>(5*30.48)+(5*2.54)</f>
        <v>165.1</v>
      </c>
      <c r="BC187">
        <v>10</v>
      </c>
      <c r="BD187">
        <v>0</v>
      </c>
      <c r="BE187">
        <f t="shared" si="40"/>
        <v>63.502931800000006</v>
      </c>
    </row>
    <row r="188" spans="1:57">
      <c r="A188" s="1">
        <v>43535.347442129627</v>
      </c>
      <c r="B188" s="1">
        <v>43535.350451388891</v>
      </c>
      <c r="C188">
        <v>0</v>
      </c>
      <c r="D188">
        <v>100</v>
      </c>
      <c r="E188">
        <v>260</v>
      </c>
      <c r="F188">
        <v>1</v>
      </c>
      <c r="G188" s="1">
        <v>43535.350462962961</v>
      </c>
      <c r="H188" t="s">
        <v>242</v>
      </c>
      <c r="I188" t="s">
        <v>55</v>
      </c>
      <c r="J188" t="s">
        <v>54</v>
      </c>
      <c r="K188">
        <v>1</v>
      </c>
      <c r="M188">
        <v>23</v>
      </c>
      <c r="N188">
        <v>3</v>
      </c>
      <c r="O188">
        <v>4</v>
      </c>
      <c r="P188">
        <v>3</v>
      </c>
      <c r="Q188">
        <v>3</v>
      </c>
      <c r="R188">
        <v>3</v>
      </c>
      <c r="S188">
        <v>3</v>
      </c>
      <c r="T188">
        <v>3</v>
      </c>
      <c r="U188">
        <v>4</v>
      </c>
      <c r="V188">
        <v>4</v>
      </c>
      <c r="W188">
        <v>2</v>
      </c>
      <c r="X188">
        <v>3</v>
      </c>
      <c r="Y188">
        <v>4</v>
      </c>
      <c r="Z188">
        <v>3</v>
      </c>
      <c r="AA188">
        <v>2</v>
      </c>
      <c r="AB188">
        <v>4</v>
      </c>
      <c r="AC188">
        <v>2</v>
      </c>
      <c r="AD188">
        <v>2</v>
      </c>
      <c r="AE188">
        <v>2</v>
      </c>
      <c r="AF188">
        <v>2</v>
      </c>
      <c r="AG188">
        <v>2</v>
      </c>
      <c r="AH188">
        <v>4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4</v>
      </c>
      <c r="AO188">
        <v>2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2</v>
      </c>
      <c r="AW188">
        <v>2</v>
      </c>
      <c r="AX188">
        <v>0</v>
      </c>
      <c r="AY188">
        <v>0</v>
      </c>
      <c r="AZ188">
        <v>6</v>
      </c>
      <c r="BA188">
        <f>(6*30.48)+(0*2.54)</f>
        <v>182.88</v>
      </c>
      <c r="BC188">
        <v>13</v>
      </c>
      <c r="BE188">
        <f t="shared" si="40"/>
        <v>82.55381134000001</v>
      </c>
    </row>
    <row r="189" spans="1:57">
      <c r="A189" s="1">
        <v>43535.352881944447</v>
      </c>
      <c r="B189" s="1">
        <v>43535.356782407405</v>
      </c>
      <c r="C189">
        <v>0</v>
      </c>
      <c r="D189">
        <v>100</v>
      </c>
      <c r="E189">
        <v>336</v>
      </c>
      <c r="F189">
        <v>1</v>
      </c>
      <c r="G189" s="1">
        <v>43535.356793981482</v>
      </c>
      <c r="H189" t="s">
        <v>243</v>
      </c>
      <c r="I189" t="s">
        <v>55</v>
      </c>
      <c r="J189" t="s">
        <v>54</v>
      </c>
      <c r="K189">
        <v>1</v>
      </c>
      <c r="M189">
        <v>30</v>
      </c>
      <c r="N189">
        <v>5</v>
      </c>
      <c r="O189">
        <v>2</v>
      </c>
      <c r="P189">
        <v>2</v>
      </c>
      <c r="Q189">
        <v>2</v>
      </c>
      <c r="R189">
        <v>3</v>
      </c>
      <c r="S189">
        <v>2</v>
      </c>
      <c r="T189">
        <v>2</v>
      </c>
      <c r="U189">
        <v>2</v>
      </c>
      <c r="V189">
        <v>2</v>
      </c>
      <c r="W189">
        <v>4</v>
      </c>
      <c r="X189">
        <v>2</v>
      </c>
      <c r="Y189">
        <v>2</v>
      </c>
      <c r="Z189">
        <v>2</v>
      </c>
      <c r="AA189">
        <v>4</v>
      </c>
      <c r="AB189">
        <v>2</v>
      </c>
      <c r="AC189">
        <v>4</v>
      </c>
      <c r="AD189">
        <v>3</v>
      </c>
      <c r="AE189">
        <v>3</v>
      </c>
      <c r="AF189">
        <v>3</v>
      </c>
      <c r="AG189">
        <v>3</v>
      </c>
      <c r="AH189">
        <v>3</v>
      </c>
      <c r="AI189">
        <v>3</v>
      </c>
      <c r="AJ189">
        <v>3</v>
      </c>
      <c r="AK189">
        <v>3</v>
      </c>
      <c r="AL189">
        <v>3</v>
      </c>
      <c r="AM189">
        <v>3</v>
      </c>
      <c r="AN189">
        <v>3</v>
      </c>
      <c r="AO189">
        <v>4</v>
      </c>
      <c r="AP189">
        <v>4</v>
      </c>
      <c r="AQ189">
        <v>4</v>
      </c>
      <c r="AR189">
        <v>4</v>
      </c>
      <c r="AS189">
        <v>4</v>
      </c>
      <c r="AT189">
        <v>4</v>
      </c>
      <c r="AU189">
        <v>4</v>
      </c>
      <c r="AV189">
        <v>4</v>
      </c>
      <c r="AW189">
        <v>4</v>
      </c>
      <c r="AX189">
        <v>0</v>
      </c>
      <c r="AY189">
        <v>0</v>
      </c>
      <c r="AZ189">
        <v>5.6</v>
      </c>
      <c r="BA189">
        <f t="shared" ref="BA189" si="42">(5*30.48)+(6*2.54)</f>
        <v>167.64000000000001</v>
      </c>
      <c r="BC189">
        <v>9</v>
      </c>
      <c r="BD189">
        <v>0</v>
      </c>
      <c r="BE189">
        <f t="shared" si="40"/>
        <v>57.152638620000005</v>
      </c>
    </row>
    <row r="190" spans="1:57">
      <c r="A190" s="1">
        <v>43535.359537037039</v>
      </c>
      <c r="B190" s="1">
        <v>43535.361909722225</v>
      </c>
      <c r="C190">
        <v>0</v>
      </c>
      <c r="D190">
        <v>100</v>
      </c>
      <c r="E190">
        <v>205</v>
      </c>
      <c r="F190">
        <v>1</v>
      </c>
      <c r="G190" s="1">
        <v>43535.361921296295</v>
      </c>
      <c r="H190" t="s">
        <v>244</v>
      </c>
      <c r="I190" t="s">
        <v>55</v>
      </c>
      <c r="J190" t="s">
        <v>54</v>
      </c>
      <c r="K190">
        <v>1</v>
      </c>
      <c r="M190">
        <v>29</v>
      </c>
      <c r="N190">
        <v>2</v>
      </c>
      <c r="O190">
        <v>3</v>
      </c>
      <c r="P190">
        <v>4</v>
      </c>
      <c r="Q190">
        <v>4</v>
      </c>
      <c r="R190">
        <v>4</v>
      </c>
      <c r="S190">
        <v>4</v>
      </c>
      <c r="T190">
        <v>4</v>
      </c>
      <c r="U190">
        <v>4</v>
      </c>
      <c r="V190">
        <v>4</v>
      </c>
      <c r="W190">
        <v>2</v>
      </c>
      <c r="X190">
        <v>2</v>
      </c>
      <c r="Y190">
        <v>4</v>
      </c>
      <c r="Z190">
        <v>4</v>
      </c>
      <c r="AA190">
        <v>2</v>
      </c>
      <c r="AB190">
        <v>4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4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4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0</v>
      </c>
      <c r="AY190">
        <v>0</v>
      </c>
      <c r="AZ190">
        <v>5.3</v>
      </c>
      <c r="BA190">
        <f>(5*30.48)+(3*2.54)</f>
        <v>160.02000000000001</v>
      </c>
      <c r="BC190">
        <v>9</v>
      </c>
      <c r="BD190">
        <v>0</v>
      </c>
      <c r="BE190">
        <f t="shared" si="40"/>
        <v>57.152638620000005</v>
      </c>
    </row>
    <row r="191" spans="1:57">
      <c r="A191" s="1">
        <v>43535.357743055552</v>
      </c>
      <c r="B191" s="1">
        <v>43535.364016203705</v>
      </c>
      <c r="C191">
        <v>0</v>
      </c>
      <c r="D191">
        <v>100</v>
      </c>
      <c r="E191">
        <v>542</v>
      </c>
      <c r="F191">
        <v>1</v>
      </c>
      <c r="G191" s="1">
        <v>43535.364027777781</v>
      </c>
      <c r="H191" t="s">
        <v>245</v>
      </c>
      <c r="I191" t="s">
        <v>55</v>
      </c>
      <c r="J191" t="s">
        <v>54</v>
      </c>
      <c r="K191">
        <v>1</v>
      </c>
      <c r="M191">
        <v>31</v>
      </c>
      <c r="N191">
        <v>3</v>
      </c>
      <c r="O191">
        <v>3</v>
      </c>
      <c r="P191">
        <v>2</v>
      </c>
      <c r="Q191">
        <v>3</v>
      </c>
      <c r="R191">
        <v>3</v>
      </c>
      <c r="S191">
        <v>3</v>
      </c>
      <c r="T191">
        <v>3</v>
      </c>
      <c r="U191">
        <v>3</v>
      </c>
      <c r="V191">
        <v>2</v>
      </c>
      <c r="W191">
        <v>3</v>
      </c>
      <c r="X191">
        <v>4</v>
      </c>
      <c r="Y191">
        <v>2</v>
      </c>
      <c r="Z191">
        <v>2</v>
      </c>
      <c r="AA191">
        <v>3</v>
      </c>
      <c r="AB191">
        <v>2</v>
      </c>
      <c r="AC191">
        <v>3</v>
      </c>
      <c r="AD191">
        <v>2</v>
      </c>
      <c r="AE191">
        <v>3</v>
      </c>
      <c r="AF191">
        <v>3</v>
      </c>
      <c r="AG191">
        <v>2</v>
      </c>
      <c r="AH191">
        <v>2</v>
      </c>
      <c r="AI191">
        <v>2</v>
      </c>
      <c r="AJ191">
        <v>3</v>
      </c>
      <c r="AK191">
        <v>3</v>
      </c>
      <c r="AL191">
        <v>3</v>
      </c>
      <c r="AM191">
        <v>4</v>
      </c>
      <c r="AN191">
        <v>2</v>
      </c>
      <c r="AO191">
        <v>3</v>
      </c>
      <c r="AP191">
        <v>2</v>
      </c>
      <c r="AQ191">
        <v>3</v>
      </c>
      <c r="AR191">
        <v>2</v>
      </c>
      <c r="AS191">
        <v>2</v>
      </c>
      <c r="AT191">
        <v>2</v>
      </c>
      <c r="AU191">
        <v>3</v>
      </c>
      <c r="AV191">
        <v>2</v>
      </c>
      <c r="AW191">
        <v>2</v>
      </c>
      <c r="AX191">
        <v>0</v>
      </c>
      <c r="AY191">
        <v>0</v>
      </c>
      <c r="AZ191">
        <v>6.2</v>
      </c>
      <c r="BA191">
        <f>(6*30.48)+(2*2.54)</f>
        <v>187.96</v>
      </c>
      <c r="BC191">
        <v>13</v>
      </c>
      <c r="BD191">
        <v>0</v>
      </c>
      <c r="BE191">
        <f t="shared" si="40"/>
        <v>82.55381134000001</v>
      </c>
    </row>
    <row r="192" spans="1:57">
      <c r="A192" s="1">
        <v>43535.36241898148</v>
      </c>
      <c r="B192" s="1">
        <v>43535.364189814813</v>
      </c>
      <c r="C192">
        <v>0</v>
      </c>
      <c r="D192">
        <v>100</v>
      </c>
      <c r="E192">
        <v>153</v>
      </c>
      <c r="F192">
        <v>1</v>
      </c>
      <c r="G192" s="1">
        <v>43535.364201388889</v>
      </c>
      <c r="H192" t="s">
        <v>246</v>
      </c>
      <c r="I192" t="s">
        <v>55</v>
      </c>
      <c r="J192" t="s">
        <v>54</v>
      </c>
      <c r="K192">
        <v>1</v>
      </c>
      <c r="M192">
        <v>23</v>
      </c>
      <c r="N192">
        <v>2</v>
      </c>
      <c r="O192">
        <v>5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1</v>
      </c>
      <c r="X192">
        <v>1</v>
      </c>
      <c r="Y192">
        <v>5</v>
      </c>
      <c r="Z192">
        <v>5</v>
      </c>
      <c r="AA192">
        <v>1</v>
      </c>
      <c r="AB192">
        <v>5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5</v>
      </c>
      <c r="AI192">
        <v>1</v>
      </c>
      <c r="AJ192">
        <v>1</v>
      </c>
      <c r="AK192">
        <v>1</v>
      </c>
      <c r="AL192">
        <v>1</v>
      </c>
      <c r="AM192">
        <v>5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0</v>
      </c>
      <c r="AY192">
        <v>0</v>
      </c>
      <c r="AZ192">
        <v>5.3</v>
      </c>
      <c r="BA192">
        <f t="shared" ref="BA192:BA193" si="43">(5*30.48)+(3*2.54)</f>
        <v>160.02000000000001</v>
      </c>
      <c r="BC192">
        <v>7</v>
      </c>
      <c r="BD192">
        <v>0</v>
      </c>
      <c r="BE192">
        <f t="shared" si="40"/>
        <v>44.452052260000002</v>
      </c>
    </row>
    <row r="193" spans="1:57">
      <c r="A193" s="1">
        <v>43535.365127314813</v>
      </c>
      <c r="B193" s="1">
        <v>43535.367488425924</v>
      </c>
      <c r="C193">
        <v>0</v>
      </c>
      <c r="D193">
        <v>100</v>
      </c>
      <c r="E193">
        <v>204</v>
      </c>
      <c r="F193">
        <v>1</v>
      </c>
      <c r="G193" s="1">
        <v>43535.3675</v>
      </c>
      <c r="H193" t="s">
        <v>247</v>
      </c>
      <c r="I193" t="s">
        <v>55</v>
      </c>
      <c r="J193" t="s">
        <v>54</v>
      </c>
      <c r="K193">
        <v>1</v>
      </c>
      <c r="M193">
        <v>33</v>
      </c>
      <c r="N193">
        <v>3</v>
      </c>
      <c r="O193">
        <v>4</v>
      </c>
      <c r="P193">
        <v>4</v>
      </c>
      <c r="Q193">
        <v>4</v>
      </c>
      <c r="R193">
        <v>4</v>
      </c>
      <c r="S193">
        <v>5</v>
      </c>
      <c r="T193">
        <v>4</v>
      </c>
      <c r="U193">
        <v>4</v>
      </c>
      <c r="V193">
        <v>4</v>
      </c>
      <c r="W193">
        <v>2</v>
      </c>
      <c r="X193">
        <v>2</v>
      </c>
      <c r="Y193">
        <v>4</v>
      </c>
      <c r="Z193">
        <v>4</v>
      </c>
      <c r="AA193">
        <v>2</v>
      </c>
      <c r="AB193">
        <v>4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4</v>
      </c>
      <c r="AI193">
        <v>2</v>
      </c>
      <c r="AJ193">
        <v>2</v>
      </c>
      <c r="AK193">
        <v>2</v>
      </c>
      <c r="AL193">
        <v>2</v>
      </c>
      <c r="AM193">
        <v>2</v>
      </c>
      <c r="AN193">
        <v>4</v>
      </c>
      <c r="AO193">
        <v>2</v>
      </c>
      <c r="AP193">
        <v>2</v>
      </c>
      <c r="AQ193">
        <v>2</v>
      </c>
      <c r="AR193">
        <v>2</v>
      </c>
      <c r="AS193">
        <v>2</v>
      </c>
      <c r="AT193">
        <v>2</v>
      </c>
      <c r="AU193">
        <v>2</v>
      </c>
      <c r="AV193">
        <v>2</v>
      </c>
      <c r="AW193">
        <v>2</v>
      </c>
      <c r="AX193">
        <v>0</v>
      </c>
      <c r="AY193">
        <v>0</v>
      </c>
      <c r="AZ193">
        <v>5.3</v>
      </c>
      <c r="BA193">
        <f t="shared" si="43"/>
        <v>160.02000000000001</v>
      </c>
      <c r="BC193">
        <v>8</v>
      </c>
      <c r="BD193">
        <v>0</v>
      </c>
      <c r="BE193">
        <f t="shared" si="40"/>
        <v>50.802345440000003</v>
      </c>
    </row>
    <row r="194" spans="1:57">
      <c r="A194" s="1">
        <v>43535.384780092594</v>
      </c>
      <c r="B194" s="1">
        <v>43535.386238425926</v>
      </c>
      <c r="C194">
        <v>0</v>
      </c>
      <c r="D194">
        <v>100</v>
      </c>
      <c r="E194">
        <v>125</v>
      </c>
      <c r="F194">
        <v>1</v>
      </c>
      <c r="G194" s="1">
        <v>43535.386238425926</v>
      </c>
      <c r="H194" t="s">
        <v>248</v>
      </c>
      <c r="I194" t="s">
        <v>55</v>
      </c>
      <c r="J194" t="s">
        <v>54</v>
      </c>
      <c r="K194">
        <v>1</v>
      </c>
      <c r="M194">
        <v>23</v>
      </c>
      <c r="N194">
        <v>1</v>
      </c>
      <c r="O194">
        <v>5</v>
      </c>
      <c r="P194">
        <v>5</v>
      </c>
      <c r="Q194">
        <v>5</v>
      </c>
      <c r="R194">
        <v>5</v>
      </c>
      <c r="S194">
        <v>5</v>
      </c>
      <c r="T194">
        <v>5</v>
      </c>
      <c r="U194">
        <v>5</v>
      </c>
      <c r="V194">
        <v>5</v>
      </c>
      <c r="W194">
        <v>1</v>
      </c>
      <c r="X194">
        <v>1</v>
      </c>
      <c r="Y194">
        <v>5</v>
      </c>
      <c r="Z194">
        <v>5</v>
      </c>
      <c r="AA194">
        <v>1</v>
      </c>
      <c r="AB194">
        <v>5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5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0</v>
      </c>
      <c r="AY194">
        <v>0</v>
      </c>
      <c r="AZ194">
        <v>5.4</v>
      </c>
      <c r="BA194">
        <f>(5*30.48)+(4*2.54)</f>
        <v>162.56</v>
      </c>
      <c r="BC194">
        <v>8.5</v>
      </c>
      <c r="BD194">
        <v>0</v>
      </c>
      <c r="BE194">
        <f t="shared" si="40"/>
        <v>53.977492030000001</v>
      </c>
    </row>
    <row r="195" spans="1:57">
      <c r="A195" s="1">
        <v>43535.388055555559</v>
      </c>
      <c r="B195" s="1">
        <v>43535.39335648148</v>
      </c>
      <c r="C195">
        <v>0</v>
      </c>
      <c r="D195">
        <v>100</v>
      </c>
      <c r="E195">
        <v>458</v>
      </c>
      <c r="F195">
        <v>1</v>
      </c>
      <c r="G195" s="1">
        <v>43535.393379629626</v>
      </c>
      <c r="H195" t="s">
        <v>249</v>
      </c>
      <c r="I195" t="s">
        <v>55</v>
      </c>
      <c r="J195" t="s">
        <v>54</v>
      </c>
      <c r="K195">
        <v>1</v>
      </c>
      <c r="M195">
        <v>28</v>
      </c>
      <c r="N195">
        <v>3</v>
      </c>
      <c r="O195">
        <v>4</v>
      </c>
      <c r="P195">
        <v>4</v>
      </c>
      <c r="Q195">
        <v>4</v>
      </c>
      <c r="R195">
        <v>4</v>
      </c>
      <c r="S195">
        <v>3</v>
      </c>
      <c r="T195">
        <v>3</v>
      </c>
      <c r="U195">
        <v>4</v>
      </c>
      <c r="V195">
        <v>2</v>
      </c>
      <c r="W195">
        <v>2</v>
      </c>
      <c r="X195">
        <v>4</v>
      </c>
      <c r="Y195">
        <v>3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4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4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0</v>
      </c>
      <c r="AY195">
        <v>0</v>
      </c>
      <c r="AZ195">
        <v>5.3</v>
      </c>
      <c r="BA195">
        <f>(5*30.48)+(3*2.54)</f>
        <v>160.02000000000001</v>
      </c>
      <c r="BC195">
        <v>8</v>
      </c>
      <c r="BD195">
        <v>0</v>
      </c>
      <c r="BE195">
        <f t="shared" si="40"/>
        <v>50.802345440000003</v>
      </c>
    </row>
    <row r="196" spans="1:57">
      <c r="A196" s="1">
        <v>43535.399826388886</v>
      </c>
      <c r="B196" s="1">
        <v>43535.400995370372</v>
      </c>
      <c r="C196">
        <v>0</v>
      </c>
      <c r="D196">
        <v>100</v>
      </c>
      <c r="E196">
        <v>101</v>
      </c>
      <c r="F196">
        <v>1</v>
      </c>
      <c r="G196" s="1">
        <v>43535.401006944441</v>
      </c>
      <c r="H196" t="s">
        <v>250</v>
      </c>
      <c r="I196" t="s">
        <v>55</v>
      </c>
      <c r="J196" t="s">
        <v>54</v>
      </c>
      <c r="K196">
        <v>1</v>
      </c>
      <c r="M196">
        <v>32</v>
      </c>
      <c r="N196">
        <v>3</v>
      </c>
      <c r="O196">
        <v>3</v>
      </c>
      <c r="P196">
        <v>3</v>
      </c>
      <c r="Q196">
        <v>3</v>
      </c>
      <c r="R196">
        <v>3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  <c r="AD196">
        <v>2</v>
      </c>
      <c r="AE196">
        <v>2</v>
      </c>
      <c r="AF196">
        <v>2</v>
      </c>
      <c r="AG196">
        <v>2</v>
      </c>
      <c r="AH196">
        <v>4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4</v>
      </c>
      <c r="AO196">
        <v>2</v>
      </c>
      <c r="AP196">
        <v>2</v>
      </c>
      <c r="AQ196">
        <v>2</v>
      </c>
      <c r="AR196">
        <v>2</v>
      </c>
      <c r="AS196">
        <v>2</v>
      </c>
      <c r="AT196">
        <v>2</v>
      </c>
      <c r="AU196">
        <v>3</v>
      </c>
      <c r="AV196">
        <v>2</v>
      </c>
      <c r="AW196">
        <v>3</v>
      </c>
      <c r="AX196">
        <v>0</v>
      </c>
      <c r="AY196">
        <v>0</v>
      </c>
      <c r="AZ196">
        <v>5.4</v>
      </c>
      <c r="BA196">
        <f>(5*30.48)+(4*2.54)</f>
        <v>162.56</v>
      </c>
      <c r="BC196">
        <v>8</v>
      </c>
      <c r="BD196">
        <v>0</v>
      </c>
      <c r="BE196">
        <f t="shared" si="40"/>
        <v>50.802345440000003</v>
      </c>
    </row>
    <row r="197" spans="1:57">
      <c r="A197" s="1">
        <v>43535.401064814818</v>
      </c>
      <c r="B197" s="1">
        <v>43535.403124999997</v>
      </c>
      <c r="C197">
        <v>0</v>
      </c>
      <c r="D197">
        <v>100</v>
      </c>
      <c r="E197">
        <v>178</v>
      </c>
      <c r="F197">
        <v>1</v>
      </c>
      <c r="G197" s="1">
        <v>43535.403136574074</v>
      </c>
      <c r="H197" t="s">
        <v>251</v>
      </c>
      <c r="I197" t="s">
        <v>55</v>
      </c>
      <c r="J197" t="s">
        <v>54</v>
      </c>
      <c r="K197">
        <v>1</v>
      </c>
      <c r="M197">
        <v>24</v>
      </c>
      <c r="N197">
        <v>4</v>
      </c>
      <c r="O197">
        <v>4</v>
      </c>
      <c r="P197">
        <v>4</v>
      </c>
      <c r="Q197">
        <v>4</v>
      </c>
      <c r="R197">
        <v>4</v>
      </c>
      <c r="S197">
        <v>4</v>
      </c>
      <c r="T197">
        <v>4</v>
      </c>
      <c r="U197">
        <v>4</v>
      </c>
      <c r="V197">
        <v>4</v>
      </c>
      <c r="W197">
        <v>2</v>
      </c>
      <c r="X197">
        <v>3</v>
      </c>
      <c r="Y197">
        <v>4</v>
      </c>
      <c r="Z197">
        <v>4</v>
      </c>
      <c r="AA197">
        <v>4</v>
      </c>
      <c r="AB197">
        <v>2</v>
      </c>
      <c r="AC197">
        <v>3</v>
      </c>
      <c r="AD197">
        <v>2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2</v>
      </c>
      <c r="AM197">
        <v>2</v>
      </c>
      <c r="AN197">
        <v>4</v>
      </c>
      <c r="AO197">
        <v>2</v>
      </c>
      <c r="AP197">
        <v>2</v>
      </c>
      <c r="AQ197">
        <v>2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2</v>
      </c>
      <c r="AX197">
        <v>0</v>
      </c>
      <c r="AY197">
        <v>0</v>
      </c>
      <c r="AZ197">
        <v>5.6</v>
      </c>
      <c r="BA197">
        <f t="shared" ref="BA197:BA199" si="44">(5*30.48)+(6*2.54)</f>
        <v>167.64000000000001</v>
      </c>
      <c r="BC197">
        <v>9</v>
      </c>
      <c r="BD197">
        <v>0</v>
      </c>
      <c r="BE197">
        <f t="shared" si="40"/>
        <v>57.152638620000005</v>
      </c>
    </row>
    <row r="198" spans="1:57">
      <c r="A198" s="1">
        <v>43535.404131944444</v>
      </c>
      <c r="B198" s="1">
        <v>43535.405416666668</v>
      </c>
      <c r="C198">
        <v>0</v>
      </c>
      <c r="D198">
        <v>100</v>
      </c>
      <c r="E198">
        <v>111</v>
      </c>
      <c r="F198">
        <v>1</v>
      </c>
      <c r="G198" s="1">
        <v>43535.405428240738</v>
      </c>
      <c r="H198" t="s">
        <v>252</v>
      </c>
      <c r="I198" t="s">
        <v>55</v>
      </c>
      <c r="J198" t="s">
        <v>54</v>
      </c>
      <c r="K198">
        <v>1</v>
      </c>
      <c r="M198">
        <v>24</v>
      </c>
      <c r="N198">
        <v>3</v>
      </c>
      <c r="O198">
        <v>4</v>
      </c>
      <c r="P198">
        <v>4</v>
      </c>
      <c r="Q198">
        <v>4</v>
      </c>
      <c r="R198">
        <v>4</v>
      </c>
      <c r="S198">
        <v>4</v>
      </c>
      <c r="T198">
        <v>4</v>
      </c>
      <c r="U198">
        <v>4</v>
      </c>
      <c r="V198">
        <v>4</v>
      </c>
      <c r="W198">
        <v>2</v>
      </c>
      <c r="X198">
        <v>2</v>
      </c>
      <c r="Y198">
        <v>4</v>
      </c>
      <c r="Z198">
        <v>4</v>
      </c>
      <c r="AA198">
        <v>2</v>
      </c>
      <c r="AB198">
        <v>4</v>
      </c>
      <c r="AC198">
        <v>4</v>
      </c>
      <c r="AD198">
        <v>2</v>
      </c>
      <c r="AE198">
        <v>2</v>
      </c>
      <c r="AF198">
        <v>2</v>
      </c>
      <c r="AG198">
        <v>2</v>
      </c>
      <c r="AH198">
        <v>4</v>
      </c>
      <c r="AI198">
        <v>2</v>
      </c>
      <c r="AJ198">
        <v>2</v>
      </c>
      <c r="AK198">
        <v>2</v>
      </c>
      <c r="AL198">
        <v>2</v>
      </c>
      <c r="AM198">
        <v>2</v>
      </c>
      <c r="AN198">
        <v>2</v>
      </c>
      <c r="AO198">
        <v>2</v>
      </c>
      <c r="AP198">
        <v>2</v>
      </c>
      <c r="AQ198">
        <v>2</v>
      </c>
      <c r="AR198">
        <v>2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0</v>
      </c>
      <c r="AY198">
        <v>0</v>
      </c>
      <c r="AZ198">
        <v>5.4</v>
      </c>
      <c r="BA198">
        <f>(5*30.48)+(4*2.54)</f>
        <v>162.56</v>
      </c>
      <c r="BC198">
        <v>9.5</v>
      </c>
      <c r="BD198">
        <v>0</v>
      </c>
      <c r="BE198">
        <f t="shared" si="40"/>
        <v>60.327785210000002</v>
      </c>
    </row>
    <row r="199" spans="1:57">
      <c r="A199" s="1">
        <v>43537.24590277778</v>
      </c>
      <c r="B199" s="1">
        <v>43537.247129629628</v>
      </c>
      <c r="C199">
        <v>0</v>
      </c>
      <c r="D199">
        <v>100</v>
      </c>
      <c r="E199">
        <v>106</v>
      </c>
      <c r="F199">
        <v>1</v>
      </c>
      <c r="G199" s="1">
        <v>43537.247141203705</v>
      </c>
      <c r="H199" t="s">
        <v>253</v>
      </c>
      <c r="I199" t="s">
        <v>55</v>
      </c>
      <c r="J199" t="s">
        <v>54</v>
      </c>
      <c r="K199">
        <v>1</v>
      </c>
      <c r="M199">
        <v>22</v>
      </c>
      <c r="N199">
        <v>1</v>
      </c>
      <c r="O199">
        <v>5</v>
      </c>
      <c r="P199">
        <v>5</v>
      </c>
      <c r="Q199">
        <v>5</v>
      </c>
      <c r="R199">
        <v>5</v>
      </c>
      <c r="S199">
        <v>5</v>
      </c>
      <c r="T199">
        <v>5</v>
      </c>
      <c r="U199">
        <v>5</v>
      </c>
      <c r="V199">
        <v>5</v>
      </c>
      <c r="W199">
        <v>1</v>
      </c>
      <c r="X199">
        <v>5</v>
      </c>
      <c r="Y199">
        <v>5</v>
      </c>
      <c r="Z199">
        <v>5</v>
      </c>
      <c r="AA199">
        <v>1</v>
      </c>
      <c r="AB199">
        <v>5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5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0</v>
      </c>
      <c r="AY199">
        <v>0</v>
      </c>
      <c r="AZ199">
        <v>5.6</v>
      </c>
      <c r="BA199">
        <f t="shared" si="44"/>
        <v>167.64000000000001</v>
      </c>
      <c r="BC199">
        <v>11</v>
      </c>
      <c r="BD199">
        <v>0</v>
      </c>
      <c r="BE199">
        <f t="shared" si="40"/>
        <v>69.853224980000007</v>
      </c>
    </row>
    <row r="200" spans="1:57">
      <c r="A200" s="1">
        <v>43537.247233796297</v>
      </c>
      <c r="B200" s="1">
        <v>43537.249189814815</v>
      </c>
      <c r="C200">
        <v>0</v>
      </c>
      <c r="D200">
        <v>100</v>
      </c>
      <c r="E200">
        <v>169</v>
      </c>
      <c r="F200">
        <v>1</v>
      </c>
      <c r="G200" s="1">
        <v>43537.249201388891</v>
      </c>
      <c r="H200" t="s">
        <v>254</v>
      </c>
      <c r="I200" t="s">
        <v>55</v>
      </c>
      <c r="J200" t="s">
        <v>54</v>
      </c>
      <c r="K200">
        <v>1</v>
      </c>
      <c r="M200">
        <v>35</v>
      </c>
      <c r="N200">
        <v>3</v>
      </c>
      <c r="O200">
        <v>4</v>
      </c>
      <c r="P200">
        <v>4</v>
      </c>
      <c r="Q200">
        <v>4</v>
      </c>
      <c r="R200">
        <v>4</v>
      </c>
      <c r="S200">
        <v>4</v>
      </c>
      <c r="T200">
        <v>4</v>
      </c>
      <c r="U200">
        <v>4</v>
      </c>
      <c r="V200">
        <v>4</v>
      </c>
      <c r="W200">
        <v>2</v>
      </c>
      <c r="X200">
        <v>3</v>
      </c>
      <c r="Y200">
        <v>4</v>
      </c>
      <c r="Z200">
        <v>4</v>
      </c>
      <c r="AA200">
        <v>2</v>
      </c>
      <c r="AB200">
        <v>4</v>
      </c>
      <c r="AC200">
        <v>2</v>
      </c>
      <c r="AD200">
        <v>2</v>
      </c>
      <c r="AE200">
        <v>2</v>
      </c>
      <c r="AF200">
        <v>2</v>
      </c>
      <c r="AG200">
        <v>2</v>
      </c>
      <c r="AH200">
        <v>4</v>
      </c>
      <c r="AI200">
        <v>2</v>
      </c>
      <c r="AJ200">
        <v>2</v>
      </c>
      <c r="AK200">
        <v>2</v>
      </c>
      <c r="AL200">
        <v>2</v>
      </c>
      <c r="AM200">
        <v>2</v>
      </c>
      <c r="AN200">
        <v>4</v>
      </c>
      <c r="AO200">
        <v>2</v>
      </c>
      <c r="AP200">
        <v>2</v>
      </c>
      <c r="AQ200">
        <v>2</v>
      </c>
      <c r="AR200">
        <v>2</v>
      </c>
      <c r="AS200">
        <v>2</v>
      </c>
      <c r="AT200">
        <v>2</v>
      </c>
      <c r="AU200">
        <v>2</v>
      </c>
      <c r="AV200">
        <v>2</v>
      </c>
      <c r="AW200">
        <v>2</v>
      </c>
      <c r="AX200">
        <v>0</v>
      </c>
      <c r="AY200">
        <v>0</v>
      </c>
      <c r="AZ200">
        <v>5.4</v>
      </c>
      <c r="BA200">
        <f>(5*30.48)+(4*2.54)</f>
        <v>162.56</v>
      </c>
      <c r="BC200">
        <v>7.5</v>
      </c>
      <c r="BD200">
        <v>0</v>
      </c>
      <c r="BE200">
        <f t="shared" si="40"/>
        <v>47.627198850000006</v>
      </c>
    </row>
    <row r="201" spans="1:57">
      <c r="A201" s="1">
        <v>43537.249293981484</v>
      </c>
      <c r="B201" s="1">
        <v>43537.250277777777</v>
      </c>
      <c r="C201">
        <v>0</v>
      </c>
      <c r="D201">
        <v>100</v>
      </c>
      <c r="E201">
        <v>85</v>
      </c>
      <c r="F201">
        <v>1</v>
      </c>
      <c r="G201" s="1">
        <v>43537.250289351854</v>
      </c>
      <c r="H201" t="s">
        <v>255</v>
      </c>
      <c r="I201" t="s">
        <v>55</v>
      </c>
      <c r="J201" t="s">
        <v>54</v>
      </c>
      <c r="K201">
        <v>1</v>
      </c>
      <c r="M201">
        <v>20</v>
      </c>
      <c r="N201">
        <v>3</v>
      </c>
      <c r="O201">
        <v>3</v>
      </c>
      <c r="P201">
        <v>3</v>
      </c>
      <c r="Q201">
        <v>3</v>
      </c>
      <c r="R201">
        <v>3</v>
      </c>
      <c r="S201">
        <v>3</v>
      </c>
      <c r="T201">
        <v>3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3</v>
      </c>
      <c r="AB201">
        <v>3</v>
      </c>
      <c r="AC201">
        <v>3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0</v>
      </c>
      <c r="AY201">
        <v>0</v>
      </c>
      <c r="AZ201">
        <v>5.5</v>
      </c>
      <c r="BA201">
        <f>(5*30.48)+(5*2.54)</f>
        <v>165.1</v>
      </c>
      <c r="BC201">
        <v>10</v>
      </c>
      <c r="BD201">
        <v>0</v>
      </c>
      <c r="BE201">
        <f t="shared" si="40"/>
        <v>63.502931800000006</v>
      </c>
    </row>
    <row r="202" spans="1:57">
      <c r="A202" s="1">
        <v>43537.250601851854</v>
      </c>
      <c r="B202" s="1">
        <v>43537.251643518517</v>
      </c>
      <c r="C202">
        <v>0</v>
      </c>
      <c r="D202">
        <v>100</v>
      </c>
      <c r="E202">
        <v>89</v>
      </c>
      <c r="F202">
        <v>1</v>
      </c>
      <c r="G202" s="1">
        <v>43537.251643518517</v>
      </c>
      <c r="H202" t="s">
        <v>256</v>
      </c>
      <c r="I202" t="s">
        <v>55</v>
      </c>
      <c r="J202" t="s">
        <v>54</v>
      </c>
      <c r="K202">
        <v>1</v>
      </c>
      <c r="M202">
        <v>24</v>
      </c>
      <c r="N202">
        <v>3</v>
      </c>
      <c r="O202">
        <v>4</v>
      </c>
      <c r="P202">
        <v>4</v>
      </c>
      <c r="Q202">
        <v>4</v>
      </c>
      <c r="R202">
        <v>4</v>
      </c>
      <c r="S202">
        <v>4</v>
      </c>
      <c r="T202">
        <v>4</v>
      </c>
      <c r="U202">
        <v>4</v>
      </c>
      <c r="V202">
        <v>4</v>
      </c>
      <c r="W202">
        <v>2</v>
      </c>
      <c r="X202">
        <v>3</v>
      </c>
      <c r="Y202">
        <v>4</v>
      </c>
      <c r="Z202">
        <v>4</v>
      </c>
      <c r="AA202">
        <v>2</v>
      </c>
      <c r="AB202">
        <v>4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4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4</v>
      </c>
      <c r="AP202">
        <v>4</v>
      </c>
      <c r="AQ202">
        <v>4</v>
      </c>
      <c r="AR202">
        <v>4</v>
      </c>
      <c r="AS202">
        <v>4</v>
      </c>
      <c r="AT202">
        <v>4</v>
      </c>
      <c r="AU202">
        <v>4</v>
      </c>
      <c r="AV202">
        <v>4</v>
      </c>
      <c r="AW202">
        <v>4</v>
      </c>
      <c r="AX202">
        <v>0</v>
      </c>
      <c r="AY202">
        <v>0</v>
      </c>
      <c r="AZ202">
        <v>5.6</v>
      </c>
      <c r="BA202">
        <f t="shared" ref="BA202:BA203" si="45">(5*30.48)+(6*2.54)</f>
        <v>167.64000000000001</v>
      </c>
      <c r="BC202">
        <v>11</v>
      </c>
      <c r="BD202">
        <v>0</v>
      </c>
      <c r="BE202">
        <f t="shared" si="40"/>
        <v>69.853224980000007</v>
      </c>
    </row>
    <row r="203" spans="1:57">
      <c r="A203" s="1">
        <v>43537.251701388886</v>
      </c>
      <c r="B203" s="1">
        <v>43537.253078703703</v>
      </c>
      <c r="C203">
        <v>0</v>
      </c>
      <c r="D203">
        <v>100</v>
      </c>
      <c r="E203">
        <v>118</v>
      </c>
      <c r="F203">
        <v>1</v>
      </c>
      <c r="G203" s="1">
        <v>43537.253078703703</v>
      </c>
      <c r="H203" t="s">
        <v>257</v>
      </c>
      <c r="I203" t="s">
        <v>55</v>
      </c>
      <c r="J203" t="s">
        <v>54</v>
      </c>
      <c r="K203">
        <v>1</v>
      </c>
      <c r="M203">
        <v>20</v>
      </c>
      <c r="N203">
        <v>3</v>
      </c>
      <c r="O203">
        <v>5</v>
      </c>
      <c r="P203">
        <v>5</v>
      </c>
      <c r="Q203">
        <v>5</v>
      </c>
      <c r="R203">
        <v>5</v>
      </c>
      <c r="S203">
        <v>5</v>
      </c>
      <c r="T203">
        <v>5</v>
      </c>
      <c r="U203">
        <v>5</v>
      </c>
      <c r="V203">
        <v>5</v>
      </c>
      <c r="W203">
        <v>1</v>
      </c>
      <c r="X203">
        <v>5</v>
      </c>
      <c r="Y203">
        <v>5</v>
      </c>
      <c r="Z203">
        <v>5</v>
      </c>
      <c r="AA203">
        <v>1</v>
      </c>
      <c r="AB203">
        <v>5</v>
      </c>
      <c r="AC203">
        <v>5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2</v>
      </c>
      <c r="AN203">
        <v>2</v>
      </c>
      <c r="AO203">
        <v>2</v>
      </c>
      <c r="AP203">
        <v>2</v>
      </c>
      <c r="AQ203">
        <v>2</v>
      </c>
      <c r="AR203">
        <v>2</v>
      </c>
      <c r="AS203">
        <v>2</v>
      </c>
      <c r="AT203">
        <v>2</v>
      </c>
      <c r="AU203">
        <v>2</v>
      </c>
      <c r="AV203">
        <v>2</v>
      </c>
      <c r="AW203">
        <v>2</v>
      </c>
      <c r="AX203">
        <v>0</v>
      </c>
      <c r="AY203">
        <v>0</v>
      </c>
      <c r="AZ203">
        <v>5.6</v>
      </c>
      <c r="BA203">
        <f t="shared" si="45"/>
        <v>167.64000000000001</v>
      </c>
      <c r="BC203">
        <v>9</v>
      </c>
      <c r="BD203">
        <v>0</v>
      </c>
      <c r="BE203">
        <f t="shared" si="40"/>
        <v>57.152638620000005</v>
      </c>
    </row>
    <row r="204" spans="1:57">
      <c r="A204" s="1">
        <v>43537.25341435185</v>
      </c>
      <c r="B204" s="1">
        <v>43537.254687499997</v>
      </c>
      <c r="C204">
        <v>0</v>
      </c>
      <c r="D204">
        <v>100</v>
      </c>
      <c r="E204">
        <v>109</v>
      </c>
      <c r="F204">
        <v>1</v>
      </c>
      <c r="G204" s="1">
        <v>43537.254687499997</v>
      </c>
      <c r="H204" t="s">
        <v>258</v>
      </c>
      <c r="I204" t="s">
        <v>55</v>
      </c>
      <c r="J204" t="s">
        <v>54</v>
      </c>
      <c r="K204">
        <v>1</v>
      </c>
      <c r="M204">
        <v>27</v>
      </c>
      <c r="N204">
        <v>2</v>
      </c>
      <c r="O204">
        <v>4</v>
      </c>
      <c r="P204">
        <v>4</v>
      </c>
      <c r="Q204">
        <v>4</v>
      </c>
      <c r="R204">
        <v>4</v>
      </c>
      <c r="S204">
        <v>4</v>
      </c>
      <c r="T204">
        <v>4</v>
      </c>
      <c r="U204">
        <v>4</v>
      </c>
      <c r="V204">
        <v>4</v>
      </c>
      <c r="W204">
        <v>4</v>
      </c>
      <c r="X204">
        <v>2</v>
      </c>
      <c r="Y204">
        <v>4</v>
      </c>
      <c r="Z204">
        <v>4</v>
      </c>
      <c r="AA204">
        <v>2</v>
      </c>
      <c r="AB204">
        <v>4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4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4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0</v>
      </c>
      <c r="AY204">
        <v>0</v>
      </c>
      <c r="AZ204">
        <v>5.4</v>
      </c>
      <c r="BA204">
        <f>(5*30.48)+(4*2.54)</f>
        <v>162.56</v>
      </c>
      <c r="BC204">
        <v>11</v>
      </c>
      <c r="BD204">
        <v>0</v>
      </c>
      <c r="BE204">
        <f t="shared" si="40"/>
        <v>69.853224980000007</v>
      </c>
    </row>
    <row r="205" spans="1:57">
      <c r="A205" s="1">
        <v>43537.254942129628</v>
      </c>
      <c r="B205" s="1">
        <v>43537.25582175926</v>
      </c>
      <c r="C205">
        <v>0</v>
      </c>
      <c r="D205">
        <v>100</v>
      </c>
      <c r="E205">
        <v>76</v>
      </c>
      <c r="F205">
        <v>1</v>
      </c>
      <c r="G205" s="1">
        <v>43537.255833333336</v>
      </c>
      <c r="H205" t="s">
        <v>259</v>
      </c>
      <c r="I205" t="s">
        <v>55</v>
      </c>
      <c r="J205" t="s">
        <v>54</v>
      </c>
      <c r="K205">
        <v>1</v>
      </c>
      <c r="M205">
        <v>28</v>
      </c>
      <c r="N205">
        <v>3</v>
      </c>
      <c r="O205">
        <v>3</v>
      </c>
      <c r="P205">
        <v>3</v>
      </c>
      <c r="Q205">
        <v>3</v>
      </c>
      <c r="R205">
        <v>3</v>
      </c>
      <c r="S205">
        <v>3</v>
      </c>
      <c r="T205">
        <v>3</v>
      </c>
      <c r="U205">
        <v>3</v>
      </c>
      <c r="V205">
        <v>3</v>
      </c>
      <c r="W205">
        <v>3</v>
      </c>
      <c r="X205">
        <v>2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3</v>
      </c>
      <c r="AQ205">
        <v>3</v>
      </c>
      <c r="AR205">
        <v>3</v>
      </c>
      <c r="AS205">
        <v>3</v>
      </c>
      <c r="AT205">
        <v>3</v>
      </c>
      <c r="AU205">
        <v>3</v>
      </c>
      <c r="AV205">
        <v>3</v>
      </c>
      <c r="AW205">
        <v>3</v>
      </c>
      <c r="AX205">
        <v>0</v>
      </c>
      <c r="AY205">
        <v>0</v>
      </c>
      <c r="AZ205">
        <v>5.3</v>
      </c>
      <c r="BA205">
        <f>(5*30.48)+(3*2.54)</f>
        <v>160.02000000000001</v>
      </c>
      <c r="BC205">
        <v>8</v>
      </c>
      <c r="BD205">
        <v>0</v>
      </c>
      <c r="BE205">
        <f t="shared" si="40"/>
        <v>50.802345440000003</v>
      </c>
    </row>
    <row r="206" spans="1:57">
      <c r="A206" s="1">
        <v>43537.256319444445</v>
      </c>
      <c r="B206" s="1">
        <v>43537.257280092592</v>
      </c>
      <c r="C206">
        <v>0</v>
      </c>
      <c r="D206">
        <v>100</v>
      </c>
      <c r="E206">
        <v>82</v>
      </c>
      <c r="F206">
        <v>1</v>
      </c>
      <c r="G206" s="1">
        <v>43537.257291666669</v>
      </c>
      <c r="H206" t="s">
        <v>260</v>
      </c>
      <c r="I206" t="s">
        <v>55</v>
      </c>
      <c r="J206" t="s">
        <v>54</v>
      </c>
      <c r="K206">
        <v>1</v>
      </c>
      <c r="M206">
        <v>33</v>
      </c>
      <c r="N206">
        <v>3</v>
      </c>
      <c r="O206">
        <v>5</v>
      </c>
      <c r="P206">
        <v>5</v>
      </c>
      <c r="Q206">
        <v>5</v>
      </c>
      <c r="R206">
        <v>5</v>
      </c>
      <c r="S206">
        <v>5</v>
      </c>
      <c r="T206">
        <v>5</v>
      </c>
      <c r="U206">
        <v>5</v>
      </c>
      <c r="V206">
        <v>5</v>
      </c>
      <c r="W206">
        <v>1</v>
      </c>
      <c r="X206">
        <v>1</v>
      </c>
      <c r="Y206">
        <v>5</v>
      </c>
      <c r="Z206">
        <v>5</v>
      </c>
      <c r="AA206">
        <v>1</v>
      </c>
      <c r="AB206">
        <v>5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5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5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0</v>
      </c>
      <c r="AY206">
        <v>0</v>
      </c>
      <c r="AZ206">
        <v>5.4</v>
      </c>
      <c r="BA206">
        <f>(5*30.48)+(4*2.54)</f>
        <v>162.56</v>
      </c>
      <c r="BC206">
        <v>7.5</v>
      </c>
      <c r="BD206">
        <v>0</v>
      </c>
      <c r="BE206">
        <f t="shared" si="40"/>
        <v>47.627198850000006</v>
      </c>
    </row>
    <row r="207" spans="1:57">
      <c r="A207" s="1">
        <v>43537.378865740742</v>
      </c>
      <c r="B207" s="1">
        <v>43537.382372685184</v>
      </c>
      <c r="C207">
        <v>0</v>
      </c>
      <c r="D207">
        <v>100</v>
      </c>
      <c r="E207">
        <v>302</v>
      </c>
      <c r="F207">
        <v>1</v>
      </c>
      <c r="G207" s="1">
        <v>43537.382384259261</v>
      </c>
      <c r="H207" t="s">
        <v>261</v>
      </c>
      <c r="I207" t="s">
        <v>55</v>
      </c>
      <c r="J207" t="s">
        <v>54</v>
      </c>
      <c r="K207">
        <v>1</v>
      </c>
      <c r="M207">
        <v>25</v>
      </c>
      <c r="N207">
        <v>5</v>
      </c>
      <c r="O207">
        <v>4</v>
      </c>
      <c r="P207">
        <v>3</v>
      </c>
      <c r="Q207">
        <v>2</v>
      </c>
      <c r="R207">
        <v>3</v>
      </c>
      <c r="S207">
        <v>4</v>
      </c>
      <c r="T207">
        <v>2</v>
      </c>
      <c r="U207">
        <v>5</v>
      </c>
      <c r="V207">
        <v>5</v>
      </c>
      <c r="W207">
        <v>2</v>
      </c>
      <c r="X207">
        <v>2</v>
      </c>
      <c r="Y207">
        <v>2</v>
      </c>
      <c r="Z207">
        <v>2</v>
      </c>
      <c r="AA207">
        <v>2</v>
      </c>
      <c r="AB207">
        <v>2</v>
      </c>
      <c r="AC207">
        <v>3</v>
      </c>
      <c r="AD207">
        <v>4</v>
      </c>
      <c r="AE207">
        <v>4</v>
      </c>
      <c r="AF207">
        <v>2</v>
      </c>
      <c r="AG207">
        <v>2</v>
      </c>
      <c r="AH207">
        <v>4</v>
      </c>
      <c r="AI207">
        <v>2</v>
      </c>
      <c r="AJ207">
        <v>1</v>
      </c>
      <c r="AK207">
        <v>1</v>
      </c>
      <c r="AL207">
        <v>1</v>
      </c>
      <c r="AM207">
        <v>1</v>
      </c>
      <c r="AN207">
        <v>4</v>
      </c>
      <c r="AO207">
        <v>4</v>
      </c>
      <c r="AP207">
        <v>4</v>
      </c>
      <c r="AQ207">
        <v>5</v>
      </c>
      <c r="AR207">
        <v>4</v>
      </c>
      <c r="AS207">
        <v>5</v>
      </c>
      <c r="AT207">
        <v>5</v>
      </c>
      <c r="AU207">
        <v>5</v>
      </c>
      <c r="AV207">
        <v>5</v>
      </c>
      <c r="AW207">
        <v>5</v>
      </c>
      <c r="AX207">
        <v>173</v>
      </c>
      <c r="AY207">
        <v>0</v>
      </c>
      <c r="AZ207">
        <v>0</v>
      </c>
      <c r="BA207">
        <f>AX207</f>
        <v>173</v>
      </c>
      <c r="BC207">
        <v>0</v>
      </c>
      <c r="BD207">
        <v>81.7</v>
      </c>
      <c r="BE207">
        <f>BD207</f>
        <v>81.7</v>
      </c>
    </row>
    <row r="208" spans="1:57">
      <c r="A208" s="1">
        <v>43537.535960648151</v>
      </c>
      <c r="B208" s="1">
        <v>43537.538564814815</v>
      </c>
      <c r="C208">
        <v>0</v>
      </c>
      <c r="D208">
        <v>100</v>
      </c>
      <c r="E208">
        <v>224</v>
      </c>
      <c r="F208">
        <v>1</v>
      </c>
      <c r="G208" s="1">
        <v>43537.538576388892</v>
      </c>
      <c r="H208" t="s">
        <v>262</v>
      </c>
      <c r="I208" t="s">
        <v>55</v>
      </c>
      <c r="J208" t="s">
        <v>54</v>
      </c>
      <c r="K208">
        <v>1</v>
      </c>
      <c r="M208">
        <v>25</v>
      </c>
      <c r="N208">
        <v>2</v>
      </c>
      <c r="O208">
        <v>5</v>
      </c>
      <c r="P208">
        <v>5</v>
      </c>
      <c r="Q208">
        <v>4</v>
      </c>
      <c r="R208">
        <v>5</v>
      </c>
      <c r="S208">
        <v>5</v>
      </c>
      <c r="T208">
        <v>5</v>
      </c>
      <c r="U208">
        <v>5</v>
      </c>
      <c r="V208">
        <v>5</v>
      </c>
      <c r="W208">
        <v>1</v>
      </c>
      <c r="X208">
        <v>1</v>
      </c>
      <c r="Y208">
        <v>4</v>
      </c>
      <c r="Z208">
        <v>5</v>
      </c>
      <c r="AA208">
        <v>1</v>
      </c>
      <c r="AB208">
        <v>4</v>
      </c>
      <c r="AC208">
        <v>1</v>
      </c>
      <c r="AD208">
        <v>4</v>
      </c>
      <c r="AE208">
        <v>3</v>
      </c>
      <c r="AF208">
        <v>2</v>
      </c>
      <c r="AG208">
        <v>2</v>
      </c>
      <c r="AH208">
        <v>5</v>
      </c>
      <c r="AI208">
        <v>2</v>
      </c>
      <c r="AJ208">
        <v>4</v>
      </c>
      <c r="AK208">
        <v>4</v>
      </c>
      <c r="AL208">
        <v>2</v>
      </c>
      <c r="AM208">
        <v>4</v>
      </c>
      <c r="AN208">
        <v>4</v>
      </c>
      <c r="AO208">
        <v>3</v>
      </c>
      <c r="AP208">
        <v>2</v>
      </c>
      <c r="AQ208">
        <v>1</v>
      </c>
      <c r="AR208">
        <v>1</v>
      </c>
      <c r="AS208">
        <v>2</v>
      </c>
      <c r="AT208">
        <v>1</v>
      </c>
      <c r="AU208">
        <v>1</v>
      </c>
      <c r="AV208">
        <v>4</v>
      </c>
      <c r="AW208">
        <v>2</v>
      </c>
      <c r="AX208">
        <v>0</v>
      </c>
      <c r="AY208">
        <v>6</v>
      </c>
      <c r="AZ208">
        <v>5</v>
      </c>
      <c r="BA208">
        <f t="shared" ref="BA208" si="46">(5*30.48)+(6*2.54)</f>
        <v>167.64000000000001</v>
      </c>
      <c r="BC208">
        <v>0</v>
      </c>
      <c r="BD208">
        <v>87</v>
      </c>
      <c r="BE208">
        <f>BD208</f>
        <v>87</v>
      </c>
    </row>
    <row r="209" spans="1:57">
      <c r="A209" s="1">
        <v>43537.860254629632</v>
      </c>
      <c r="B209" s="1">
        <v>43537.86341435185</v>
      </c>
      <c r="C209">
        <v>0</v>
      </c>
      <c r="D209">
        <v>100</v>
      </c>
      <c r="E209">
        <v>272</v>
      </c>
      <c r="F209">
        <v>1</v>
      </c>
      <c r="G209" s="1">
        <v>43537.863425925927</v>
      </c>
      <c r="H209" t="s">
        <v>263</v>
      </c>
      <c r="I209" t="s">
        <v>55</v>
      </c>
      <c r="J209" t="s">
        <v>54</v>
      </c>
      <c r="K209">
        <v>1</v>
      </c>
      <c r="M209">
        <v>21</v>
      </c>
      <c r="N209">
        <v>3</v>
      </c>
      <c r="O209">
        <v>2</v>
      </c>
      <c r="P209">
        <v>5</v>
      </c>
      <c r="Q209">
        <v>2</v>
      </c>
      <c r="R209">
        <v>2</v>
      </c>
      <c r="S209">
        <v>1</v>
      </c>
      <c r="T209">
        <v>3</v>
      </c>
      <c r="U209">
        <v>4</v>
      </c>
      <c r="V209">
        <v>4</v>
      </c>
      <c r="W209">
        <v>2</v>
      </c>
      <c r="X209">
        <v>4</v>
      </c>
      <c r="Y209">
        <v>2</v>
      </c>
      <c r="Z209">
        <v>2</v>
      </c>
      <c r="AA209">
        <v>2</v>
      </c>
      <c r="AB209">
        <v>2</v>
      </c>
      <c r="AC209">
        <v>4</v>
      </c>
      <c r="AD209">
        <v>2</v>
      </c>
      <c r="AE209">
        <v>2</v>
      </c>
      <c r="AF209">
        <v>3</v>
      </c>
      <c r="AG209">
        <v>2</v>
      </c>
      <c r="AH209">
        <v>3</v>
      </c>
      <c r="AI209">
        <v>2</v>
      </c>
      <c r="AJ209">
        <v>3</v>
      </c>
      <c r="AK209">
        <v>2</v>
      </c>
      <c r="AL209">
        <v>2</v>
      </c>
      <c r="AM209">
        <v>2</v>
      </c>
      <c r="AN209">
        <v>4</v>
      </c>
      <c r="AO209">
        <v>4</v>
      </c>
      <c r="AP209">
        <v>4</v>
      </c>
      <c r="AQ209">
        <v>4</v>
      </c>
      <c r="AR209">
        <v>4</v>
      </c>
      <c r="AS209">
        <v>3</v>
      </c>
      <c r="AT209">
        <v>4</v>
      </c>
      <c r="AU209">
        <v>3</v>
      </c>
      <c r="AV209">
        <v>4</v>
      </c>
      <c r="AW209">
        <v>4</v>
      </c>
      <c r="AX209">
        <v>160</v>
      </c>
      <c r="AY209">
        <v>3</v>
      </c>
      <c r="AZ209">
        <v>5</v>
      </c>
      <c r="BA209">
        <f>AX209</f>
        <v>160</v>
      </c>
      <c r="BC209">
        <v>0</v>
      </c>
      <c r="BD209">
        <v>100</v>
      </c>
      <c r="BE209">
        <f>BD209</f>
        <v>100</v>
      </c>
    </row>
    <row r="210" spans="1:57">
      <c r="A210" s="1">
        <v>43538.010347222225</v>
      </c>
      <c r="B210" s="1">
        <v>43538.015324074076</v>
      </c>
      <c r="C210">
        <v>0</v>
      </c>
      <c r="D210">
        <v>100</v>
      </c>
      <c r="E210">
        <v>429</v>
      </c>
      <c r="F210">
        <v>1</v>
      </c>
      <c r="G210" s="1">
        <v>43538.015324074076</v>
      </c>
      <c r="H210" t="s">
        <v>264</v>
      </c>
      <c r="I210" t="s">
        <v>55</v>
      </c>
      <c r="J210" t="s">
        <v>54</v>
      </c>
      <c r="K210">
        <v>1</v>
      </c>
      <c r="M210">
        <v>22</v>
      </c>
      <c r="N210">
        <v>3</v>
      </c>
      <c r="O210">
        <v>3</v>
      </c>
      <c r="P210">
        <v>4</v>
      </c>
      <c r="Q210">
        <v>3</v>
      </c>
      <c r="R210">
        <v>4</v>
      </c>
      <c r="S210">
        <v>3</v>
      </c>
      <c r="T210">
        <v>4</v>
      </c>
      <c r="U210">
        <v>5</v>
      </c>
      <c r="V210">
        <v>5</v>
      </c>
      <c r="W210">
        <v>2</v>
      </c>
      <c r="X210">
        <v>2</v>
      </c>
      <c r="Y210">
        <v>3</v>
      </c>
      <c r="Z210">
        <v>3</v>
      </c>
      <c r="AA210">
        <v>1</v>
      </c>
      <c r="AB210">
        <v>3</v>
      </c>
      <c r="AC210">
        <v>2</v>
      </c>
      <c r="AD210">
        <v>2</v>
      </c>
      <c r="AE210">
        <v>1</v>
      </c>
      <c r="AF210">
        <v>1</v>
      </c>
      <c r="AG210">
        <v>1</v>
      </c>
      <c r="AH210">
        <v>5</v>
      </c>
      <c r="AI210">
        <v>3</v>
      </c>
      <c r="AJ210">
        <v>1</v>
      </c>
      <c r="AK210">
        <v>1</v>
      </c>
      <c r="AL210">
        <v>1</v>
      </c>
      <c r="AM210">
        <v>1</v>
      </c>
      <c r="AN210">
        <v>4</v>
      </c>
      <c r="AO210">
        <v>2</v>
      </c>
      <c r="AP210">
        <v>2</v>
      </c>
      <c r="AQ210">
        <v>4</v>
      </c>
      <c r="AR210">
        <v>3</v>
      </c>
      <c r="AS210">
        <v>4</v>
      </c>
      <c r="AT210">
        <v>4</v>
      </c>
      <c r="AU210">
        <v>4</v>
      </c>
      <c r="AV210">
        <v>4</v>
      </c>
      <c r="AW210">
        <v>2</v>
      </c>
      <c r="AX210">
        <v>160</v>
      </c>
      <c r="BA210">
        <f>AX210</f>
        <v>160</v>
      </c>
      <c r="BC210">
        <v>8.4</v>
      </c>
      <c r="BE210">
        <f t="shared" ref="BE210" si="47">BC210*6.35029318</f>
        <v>53.342462712000007</v>
      </c>
    </row>
    <row r="211" spans="1:57">
      <c r="A211" s="1">
        <v>43537.230162037034</v>
      </c>
      <c r="B211" s="1">
        <v>43537.234803240739</v>
      </c>
      <c r="C211">
        <v>0</v>
      </c>
      <c r="D211">
        <v>72</v>
      </c>
      <c r="E211">
        <v>400</v>
      </c>
      <c r="F211">
        <v>0</v>
      </c>
      <c r="G211" s="1">
        <v>43544.234814814816</v>
      </c>
      <c r="H211" t="s">
        <v>265</v>
      </c>
      <c r="I211" t="s">
        <v>55</v>
      </c>
      <c r="J211" t="s">
        <v>54</v>
      </c>
      <c r="K211">
        <v>1</v>
      </c>
      <c r="M211">
        <v>21</v>
      </c>
      <c r="N211">
        <v>2</v>
      </c>
      <c r="O211">
        <v>4</v>
      </c>
      <c r="P211">
        <v>4</v>
      </c>
      <c r="Q211">
        <v>2</v>
      </c>
      <c r="R211">
        <v>2</v>
      </c>
      <c r="S211">
        <v>4</v>
      </c>
      <c r="T211">
        <v>2</v>
      </c>
      <c r="U211">
        <v>1</v>
      </c>
      <c r="V211">
        <v>1</v>
      </c>
      <c r="W211">
        <v>4</v>
      </c>
      <c r="X211">
        <v>3</v>
      </c>
      <c r="Y211">
        <v>1</v>
      </c>
      <c r="Z211">
        <v>1</v>
      </c>
      <c r="AA211">
        <v>2</v>
      </c>
      <c r="AB211">
        <v>1</v>
      </c>
      <c r="AC211">
        <v>3</v>
      </c>
      <c r="AD211">
        <v>5</v>
      </c>
      <c r="AE211">
        <v>2</v>
      </c>
      <c r="AF211">
        <v>2</v>
      </c>
      <c r="AG211">
        <v>4</v>
      </c>
      <c r="AH211">
        <v>4</v>
      </c>
      <c r="AI211">
        <v>4</v>
      </c>
      <c r="AJ211">
        <v>4</v>
      </c>
      <c r="AK211">
        <v>1</v>
      </c>
      <c r="AL211">
        <v>2</v>
      </c>
      <c r="AM211">
        <v>4</v>
      </c>
      <c r="AN211">
        <v>4</v>
      </c>
    </row>
    <row r="212" spans="1:57">
      <c r="A212" s="1">
        <v>43537.259456018517</v>
      </c>
      <c r="B212" s="1">
        <v>43537.25953703704</v>
      </c>
      <c r="C212">
        <v>0</v>
      </c>
      <c r="D212">
        <v>2</v>
      </c>
      <c r="E212">
        <v>6</v>
      </c>
      <c r="F212">
        <v>0</v>
      </c>
      <c r="G212" s="1">
        <v>43544.260034722225</v>
      </c>
      <c r="H212" t="s">
        <v>266</v>
      </c>
      <c r="I212" t="s">
        <v>55</v>
      </c>
      <c r="J212" t="s">
        <v>54</v>
      </c>
    </row>
    <row r="213" spans="1:57">
      <c r="A213" s="1">
        <v>43537.298541666663</v>
      </c>
      <c r="B213" s="1">
        <v>43537.301111111112</v>
      </c>
      <c r="C213">
        <v>0</v>
      </c>
      <c r="D213">
        <v>47</v>
      </c>
      <c r="E213">
        <v>221</v>
      </c>
      <c r="F213">
        <v>0</v>
      </c>
      <c r="G213" s="1">
        <v>43544.301608796297</v>
      </c>
      <c r="H213" t="s">
        <v>267</v>
      </c>
      <c r="I213" t="s">
        <v>55</v>
      </c>
      <c r="J213" t="s">
        <v>54</v>
      </c>
      <c r="K213">
        <v>1</v>
      </c>
      <c r="M213">
        <v>18</v>
      </c>
      <c r="N213">
        <v>4</v>
      </c>
      <c r="O213">
        <v>3</v>
      </c>
      <c r="P213">
        <v>3</v>
      </c>
      <c r="Q213">
        <v>3</v>
      </c>
      <c r="R213">
        <v>2</v>
      </c>
      <c r="S213">
        <v>2</v>
      </c>
      <c r="T213">
        <v>1</v>
      </c>
      <c r="U213">
        <v>3</v>
      </c>
      <c r="V213">
        <v>4</v>
      </c>
      <c r="W213">
        <v>2</v>
      </c>
      <c r="X213">
        <v>2</v>
      </c>
      <c r="Y213">
        <v>5</v>
      </c>
      <c r="Z213">
        <v>2</v>
      </c>
      <c r="AA213">
        <v>2</v>
      </c>
      <c r="AB213">
        <v>2</v>
      </c>
      <c r="AC213">
        <v>1</v>
      </c>
    </row>
    <row r="214" spans="1:57">
      <c r="A214" s="1">
        <v>43537.519479166665</v>
      </c>
      <c r="B214" s="1">
        <v>43537.522048611114</v>
      </c>
      <c r="C214">
        <v>0</v>
      </c>
      <c r="D214">
        <v>98</v>
      </c>
      <c r="E214">
        <v>221</v>
      </c>
      <c r="F214">
        <v>0</v>
      </c>
      <c r="G214" s="1">
        <v>43544.522326388891</v>
      </c>
      <c r="H214" t="s">
        <v>268</v>
      </c>
      <c r="I214" t="s">
        <v>55</v>
      </c>
      <c r="J214" t="s">
        <v>54</v>
      </c>
      <c r="K214">
        <v>1</v>
      </c>
      <c r="M214">
        <v>25</v>
      </c>
      <c r="N214">
        <v>2</v>
      </c>
      <c r="O214">
        <v>5</v>
      </c>
      <c r="P214">
        <v>5</v>
      </c>
      <c r="Q214">
        <v>5</v>
      </c>
      <c r="R214">
        <v>5</v>
      </c>
      <c r="S214">
        <v>5</v>
      </c>
      <c r="T214">
        <v>5</v>
      </c>
      <c r="U214">
        <v>5</v>
      </c>
      <c r="V214">
        <v>5</v>
      </c>
      <c r="W214">
        <v>1</v>
      </c>
      <c r="X214">
        <v>1</v>
      </c>
      <c r="Y214">
        <v>5</v>
      </c>
      <c r="Z214">
        <v>4</v>
      </c>
      <c r="AA214">
        <v>1</v>
      </c>
      <c r="AB214">
        <v>1</v>
      </c>
      <c r="AC214">
        <v>2</v>
      </c>
      <c r="AD214">
        <v>2</v>
      </c>
      <c r="AE214">
        <v>1</v>
      </c>
      <c r="AF214">
        <v>1</v>
      </c>
      <c r="AG214">
        <v>1</v>
      </c>
      <c r="AH214">
        <v>1</v>
      </c>
      <c r="AI214">
        <v>2</v>
      </c>
      <c r="AJ214">
        <v>1</v>
      </c>
      <c r="AK214">
        <v>2</v>
      </c>
      <c r="AL214">
        <v>1</v>
      </c>
      <c r="AM214">
        <v>1</v>
      </c>
      <c r="AN214">
        <v>5</v>
      </c>
      <c r="AO214">
        <v>2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2</v>
      </c>
      <c r="AX214">
        <v>163</v>
      </c>
      <c r="AY214">
        <v>0</v>
      </c>
      <c r="AZ214">
        <v>0</v>
      </c>
      <c r="BA214">
        <f>AX214</f>
        <v>163</v>
      </c>
      <c r="BC214">
        <v>0</v>
      </c>
      <c r="BD214">
        <v>45</v>
      </c>
      <c r="BE214">
        <f>BD214</f>
        <v>45</v>
      </c>
    </row>
    <row r="215" spans="1:57">
      <c r="A215" s="1">
        <v>43537.687534722223</v>
      </c>
      <c r="B215" s="1">
        <v>43537.689398148148</v>
      </c>
      <c r="C215">
        <v>0</v>
      </c>
      <c r="D215">
        <v>72</v>
      </c>
      <c r="E215">
        <v>160</v>
      </c>
      <c r="F215">
        <v>0</v>
      </c>
      <c r="G215" s="1">
        <v>43544.689988425926</v>
      </c>
      <c r="H215" t="s">
        <v>269</v>
      </c>
      <c r="I215" t="s">
        <v>55</v>
      </c>
      <c r="J215" t="s">
        <v>54</v>
      </c>
      <c r="K215">
        <v>1</v>
      </c>
      <c r="M215">
        <v>22</v>
      </c>
      <c r="N215">
        <v>4</v>
      </c>
      <c r="O215">
        <v>4</v>
      </c>
      <c r="P215">
        <v>4</v>
      </c>
      <c r="Q215">
        <v>4</v>
      </c>
      <c r="R215">
        <v>3</v>
      </c>
      <c r="S215">
        <v>3</v>
      </c>
      <c r="T215">
        <v>3</v>
      </c>
      <c r="U215">
        <v>5</v>
      </c>
      <c r="V215">
        <v>5</v>
      </c>
      <c r="W215">
        <v>1</v>
      </c>
      <c r="X215">
        <v>2</v>
      </c>
      <c r="Y215">
        <v>4</v>
      </c>
      <c r="Z215">
        <v>4</v>
      </c>
      <c r="AA215">
        <v>1</v>
      </c>
      <c r="AB215">
        <v>4</v>
      </c>
      <c r="AC215">
        <v>1</v>
      </c>
      <c r="AD215">
        <v>3</v>
      </c>
      <c r="AE215">
        <v>2</v>
      </c>
      <c r="AF215">
        <v>2</v>
      </c>
      <c r="AG215">
        <v>2</v>
      </c>
      <c r="AH215">
        <v>3</v>
      </c>
      <c r="AI215">
        <v>2</v>
      </c>
      <c r="AJ215">
        <v>2</v>
      </c>
      <c r="AK215">
        <v>2</v>
      </c>
      <c r="AL215">
        <v>2</v>
      </c>
      <c r="AM215">
        <v>2</v>
      </c>
      <c r="AN215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Original_2.csv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2020-05-15T14:32:19Z</dcterms:created>
  <dcterms:modified xsi:type="dcterms:W3CDTF">2020-05-18T16:53:50Z</dcterms:modified>
</cp:coreProperties>
</file>