
<file path=[Content_Types].xml><?xml version="1.0" encoding="utf-8"?>
<Types xmlns="http://schemas.openxmlformats.org/package/2006/content-types">
  <Default Extension="bin" ContentType="application/vnd.openxmlformats-officedocument.spreadsheetml.printerSettings"/>
  <Default Extension="png" ContentType="image/png"/>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23715" windowHeight="10035" activeTab="2"/>
  </bookViews>
  <sheets>
    <sheet name="Reporting Catamarans" sheetId="1" r:id="rId1"/>
    <sheet name="Reporting MY" sheetId="8" r:id="rId2"/>
    <sheet name="Reporting Corporate" sheetId="9" r:id="rId3"/>
    <sheet name="Données CFP" sheetId="5" r:id="rId4"/>
    <sheet name="Données MYFP" sheetId="6" r:id="rId5"/>
    <sheet name="Données Corporate" sheetId="4" r:id="rId6"/>
  </sheets>
  <calcPr calcId="124519"/>
</workbook>
</file>

<file path=xl/calcChain.xml><?xml version="1.0" encoding="utf-8"?>
<calcChain xmlns="http://schemas.openxmlformats.org/spreadsheetml/2006/main">
  <c r="B59" i="9"/>
  <c r="B59" i="8"/>
  <c r="A96"/>
  <c r="H72"/>
  <c r="F72"/>
  <c r="E72"/>
  <c r="D72"/>
  <c r="C72"/>
  <c r="B72"/>
  <c r="B63"/>
  <c r="B64"/>
  <c r="B65"/>
  <c r="B66"/>
  <c r="B67"/>
  <c r="B68"/>
  <c r="B69"/>
  <c r="B70"/>
  <c r="B71"/>
  <c r="B9"/>
  <c r="F105" i="1"/>
  <c r="E105"/>
  <c r="D105"/>
  <c r="C105"/>
  <c r="B105"/>
  <c r="F104"/>
  <c r="E104"/>
  <c r="D104"/>
  <c r="C104"/>
  <c r="B104"/>
  <c r="A104"/>
  <c r="F103"/>
  <c r="E103"/>
  <c r="D103"/>
  <c r="C103"/>
  <c r="B103"/>
  <c r="A103"/>
  <c r="F102"/>
  <c r="E102"/>
  <c r="D102"/>
  <c r="C102"/>
  <c r="B102"/>
  <c r="A102"/>
  <c r="F101"/>
  <c r="E101"/>
  <c r="D101"/>
  <c r="C101"/>
  <c r="B101"/>
  <c r="A101"/>
  <c r="F100"/>
  <c r="E100"/>
  <c r="D100"/>
  <c r="C100"/>
  <c r="B100"/>
  <c r="A100"/>
  <c r="F99"/>
  <c r="E99"/>
  <c r="D99"/>
  <c r="C99"/>
  <c r="B99"/>
  <c r="A99"/>
  <c r="F98"/>
  <c r="E98"/>
  <c r="D98"/>
  <c r="C98"/>
  <c r="B98"/>
  <c r="A98"/>
  <c r="F97"/>
  <c r="E97"/>
  <c r="D97"/>
  <c r="C97"/>
  <c r="B97"/>
  <c r="A97"/>
  <c r="F96"/>
  <c r="E96"/>
  <c r="D96"/>
  <c r="C96"/>
  <c r="B96"/>
  <c r="A96"/>
  <c r="F95"/>
  <c r="E95"/>
  <c r="D95"/>
  <c r="C95"/>
  <c r="B95"/>
  <c r="A95"/>
  <c r="H85"/>
  <c r="G85"/>
  <c r="F85"/>
  <c r="E85"/>
  <c r="D85"/>
  <c r="C85"/>
  <c r="B85"/>
  <c r="H84"/>
  <c r="G84"/>
  <c r="F84"/>
  <c r="E84"/>
  <c r="D84"/>
  <c r="C84"/>
  <c r="B84"/>
  <c r="A84"/>
  <c r="H83"/>
  <c r="G83"/>
  <c r="F83"/>
  <c r="E83"/>
  <c r="D83"/>
  <c r="C83"/>
  <c r="B83"/>
  <c r="A83"/>
  <c r="C82"/>
  <c r="B82"/>
  <c r="A82"/>
  <c r="D82"/>
  <c r="E82"/>
  <c r="F82"/>
  <c r="G82"/>
  <c r="H82"/>
  <c r="F105" i="9"/>
  <c r="E105"/>
  <c r="D105"/>
  <c r="C105"/>
  <c r="B105"/>
  <c r="F104"/>
  <c r="E104"/>
  <c r="D104"/>
  <c r="C104"/>
  <c r="B104"/>
  <c r="A104"/>
  <c r="F103"/>
  <c r="E103"/>
  <c r="D103"/>
  <c r="C103"/>
  <c r="B103"/>
  <c r="A103"/>
  <c r="F102"/>
  <c r="E102"/>
  <c r="D102"/>
  <c r="C102"/>
  <c r="B102"/>
  <c r="A102"/>
  <c r="F101"/>
  <c r="E101"/>
  <c r="D101"/>
  <c r="C101"/>
  <c r="B101"/>
  <c r="A101"/>
  <c r="F100"/>
  <c r="E100"/>
  <c r="D100"/>
  <c r="C100"/>
  <c r="B100"/>
  <c r="A100"/>
  <c r="F99"/>
  <c r="E99"/>
  <c r="D99"/>
  <c r="C99"/>
  <c r="B99"/>
  <c r="A99"/>
  <c r="F98"/>
  <c r="E98"/>
  <c r="D98"/>
  <c r="C98"/>
  <c r="B98"/>
  <c r="A98"/>
  <c r="F97"/>
  <c r="E97"/>
  <c r="D97"/>
  <c r="C97"/>
  <c r="B97"/>
  <c r="A97"/>
  <c r="F96"/>
  <c r="E96"/>
  <c r="D96"/>
  <c r="C96"/>
  <c r="B96"/>
  <c r="A96"/>
  <c r="F95"/>
  <c r="E95"/>
  <c r="D95"/>
  <c r="C95"/>
  <c r="B95"/>
  <c r="A95"/>
  <c r="A82"/>
  <c r="I85"/>
  <c r="H85"/>
  <c r="G85"/>
  <c r="F85"/>
  <c r="E85"/>
  <c r="D85"/>
  <c r="C85"/>
  <c r="B85"/>
  <c r="I84"/>
  <c r="H84"/>
  <c r="G84"/>
  <c r="F84"/>
  <c r="E84"/>
  <c r="D84"/>
  <c r="C84"/>
  <c r="B84"/>
  <c r="A84"/>
  <c r="I83"/>
  <c r="H83"/>
  <c r="G83"/>
  <c r="F83"/>
  <c r="E83"/>
  <c r="D83"/>
  <c r="C83"/>
  <c r="B83"/>
  <c r="A83"/>
  <c r="I82"/>
  <c r="H82"/>
  <c r="G82"/>
  <c r="F82"/>
  <c r="E82"/>
  <c r="D82"/>
  <c r="C82"/>
  <c r="B82"/>
  <c r="B62" i="1"/>
  <c r="F72" i="9" l="1"/>
  <c r="E72"/>
  <c r="D72"/>
  <c r="C72"/>
  <c r="I72"/>
  <c r="H72"/>
  <c r="B72"/>
  <c r="G72"/>
  <c r="I71"/>
  <c r="H71"/>
  <c r="G71"/>
  <c r="F71"/>
  <c r="E71"/>
  <c r="D71"/>
  <c r="C71"/>
  <c r="B71"/>
  <c r="A71"/>
  <c r="I70"/>
  <c r="H70"/>
  <c r="G70"/>
  <c r="F70"/>
  <c r="E70"/>
  <c r="D70"/>
  <c r="C70"/>
  <c r="B70"/>
  <c r="A70"/>
  <c r="I69"/>
  <c r="H69"/>
  <c r="G69"/>
  <c r="F69"/>
  <c r="E69"/>
  <c r="D69"/>
  <c r="C69"/>
  <c r="B69"/>
  <c r="A69"/>
  <c r="I68"/>
  <c r="H68"/>
  <c r="G68"/>
  <c r="F68"/>
  <c r="E68"/>
  <c r="D68"/>
  <c r="C68"/>
  <c r="B68"/>
  <c r="A68"/>
  <c r="I67"/>
  <c r="H67"/>
  <c r="G67"/>
  <c r="F67"/>
  <c r="E67"/>
  <c r="D67"/>
  <c r="C67"/>
  <c r="B67"/>
  <c r="A67"/>
  <c r="I66"/>
  <c r="H66"/>
  <c r="G66"/>
  <c r="F66"/>
  <c r="E66"/>
  <c r="D66"/>
  <c r="C66"/>
  <c r="B66"/>
  <c r="A66"/>
  <c r="I65"/>
  <c r="H65"/>
  <c r="G65"/>
  <c r="F65"/>
  <c r="E65"/>
  <c r="D65"/>
  <c r="C65"/>
  <c r="B65"/>
  <c r="A65"/>
  <c r="I64"/>
  <c r="H64"/>
  <c r="G64"/>
  <c r="F64"/>
  <c r="E64"/>
  <c r="D64"/>
  <c r="C64"/>
  <c r="B64"/>
  <c r="A64"/>
  <c r="I63"/>
  <c r="H63"/>
  <c r="G63"/>
  <c r="F63"/>
  <c r="E63"/>
  <c r="D63"/>
  <c r="C63"/>
  <c r="B63"/>
  <c r="A63"/>
  <c r="F62"/>
  <c r="E62"/>
  <c r="D62"/>
  <c r="C62"/>
  <c r="I62"/>
  <c r="H62"/>
  <c r="G62"/>
  <c r="B62"/>
  <c r="A62"/>
  <c r="F105" i="8"/>
  <c r="E105"/>
  <c r="D105"/>
  <c r="C105"/>
  <c r="B105"/>
  <c r="F104"/>
  <c r="E104"/>
  <c r="D104"/>
  <c r="C104"/>
  <c r="B104"/>
  <c r="A104"/>
  <c r="F103"/>
  <c r="E103"/>
  <c r="D103"/>
  <c r="C103"/>
  <c r="B103"/>
  <c r="A103"/>
  <c r="F102"/>
  <c r="E102"/>
  <c r="D102"/>
  <c r="C102"/>
  <c r="B102"/>
  <c r="A102"/>
  <c r="F101"/>
  <c r="E101"/>
  <c r="D101"/>
  <c r="C101"/>
  <c r="B101"/>
  <c r="A101"/>
  <c r="F100"/>
  <c r="E100"/>
  <c r="D100"/>
  <c r="C100"/>
  <c r="B100"/>
  <c r="A100"/>
  <c r="F99"/>
  <c r="E99"/>
  <c r="D99"/>
  <c r="C99"/>
  <c r="B99"/>
  <c r="A99"/>
  <c r="F98"/>
  <c r="E98"/>
  <c r="D98"/>
  <c r="C98"/>
  <c r="B98"/>
  <c r="A98"/>
  <c r="F97"/>
  <c r="E97"/>
  <c r="D97"/>
  <c r="C97"/>
  <c r="B97"/>
  <c r="A97"/>
  <c r="F96"/>
  <c r="E96"/>
  <c r="D96"/>
  <c r="C96"/>
  <c r="B96"/>
  <c r="F95"/>
  <c r="E95"/>
  <c r="D95"/>
  <c r="C95"/>
  <c r="B95"/>
  <c r="A95"/>
  <c r="H85"/>
  <c r="G85"/>
  <c r="F85"/>
  <c r="E85"/>
  <c r="D85"/>
  <c r="C85"/>
  <c r="B85"/>
  <c r="H84"/>
  <c r="G84"/>
  <c r="F84"/>
  <c r="E84"/>
  <c r="D84"/>
  <c r="C84"/>
  <c r="B84"/>
  <c r="A84"/>
  <c r="H83"/>
  <c r="G83"/>
  <c r="F83"/>
  <c r="E83"/>
  <c r="D83"/>
  <c r="C83"/>
  <c r="B83"/>
  <c r="A83"/>
  <c r="H82"/>
  <c r="G82"/>
  <c r="F82"/>
  <c r="E82"/>
  <c r="D82"/>
  <c r="C82"/>
  <c r="B82"/>
  <c r="A82"/>
  <c r="B8"/>
  <c r="C8"/>
  <c r="G72"/>
  <c r="H71"/>
  <c r="G71"/>
  <c r="F71"/>
  <c r="E71"/>
  <c r="D71"/>
  <c r="C71"/>
  <c r="A71"/>
  <c r="H70"/>
  <c r="G70"/>
  <c r="F70"/>
  <c r="E70"/>
  <c r="D70"/>
  <c r="C70"/>
  <c r="A70"/>
  <c r="H69"/>
  <c r="G69"/>
  <c r="F69"/>
  <c r="E69"/>
  <c r="D69"/>
  <c r="C69"/>
  <c r="A69"/>
  <c r="H68"/>
  <c r="G68"/>
  <c r="F68"/>
  <c r="E68"/>
  <c r="D68"/>
  <c r="C68"/>
  <c r="A68"/>
  <c r="H67"/>
  <c r="G67"/>
  <c r="F67"/>
  <c r="E67"/>
  <c r="D67"/>
  <c r="C67"/>
  <c r="A67"/>
  <c r="H66"/>
  <c r="G66"/>
  <c r="F66"/>
  <c r="E66"/>
  <c r="D66"/>
  <c r="C66"/>
  <c r="A66"/>
  <c r="H65"/>
  <c r="G65"/>
  <c r="F65"/>
  <c r="E65"/>
  <c r="D65"/>
  <c r="C65"/>
  <c r="A65"/>
  <c r="H64"/>
  <c r="G64"/>
  <c r="F64"/>
  <c r="E64"/>
  <c r="D64"/>
  <c r="C64"/>
  <c r="A64"/>
  <c r="H63"/>
  <c r="G63"/>
  <c r="F63"/>
  <c r="E63"/>
  <c r="D63"/>
  <c r="C63"/>
  <c r="A63"/>
  <c r="H62"/>
  <c r="G62"/>
  <c r="F62"/>
  <c r="E62"/>
  <c r="D62"/>
  <c r="C62"/>
  <c r="B62"/>
  <c r="A62"/>
  <c r="H72" i="1"/>
  <c r="G72"/>
  <c r="F72"/>
  <c r="E72"/>
  <c r="D72"/>
  <c r="C72"/>
  <c r="B72"/>
  <c r="H71"/>
  <c r="G71"/>
  <c r="F71"/>
  <c r="E71"/>
  <c r="D71"/>
  <c r="C71"/>
  <c r="B71"/>
  <c r="A71"/>
  <c r="H70"/>
  <c r="G70"/>
  <c r="F70"/>
  <c r="E70"/>
  <c r="D70"/>
  <c r="C70"/>
  <c r="B70"/>
  <c r="A70"/>
  <c r="H69"/>
  <c r="G69"/>
  <c r="F69"/>
  <c r="E69"/>
  <c r="D69"/>
  <c r="C69"/>
  <c r="B69"/>
  <c r="A69"/>
  <c r="H68"/>
  <c r="G68"/>
  <c r="F68"/>
  <c r="E68"/>
  <c r="D68"/>
  <c r="C68"/>
  <c r="B68"/>
  <c r="A68"/>
  <c r="H67"/>
  <c r="G67"/>
  <c r="F67"/>
  <c r="E67"/>
  <c r="D67"/>
  <c r="C67"/>
  <c r="B67"/>
  <c r="A67"/>
  <c r="H66"/>
  <c r="G66"/>
  <c r="F66"/>
  <c r="E66"/>
  <c r="D66"/>
  <c r="C66"/>
  <c r="B66"/>
  <c r="A66"/>
  <c r="H65"/>
  <c r="G65"/>
  <c r="F65"/>
  <c r="E65"/>
  <c r="D65"/>
  <c r="C65"/>
  <c r="B65"/>
  <c r="A65"/>
  <c r="H64"/>
  <c r="G64"/>
  <c r="F64"/>
  <c r="E64"/>
  <c r="D64"/>
  <c r="C64"/>
  <c r="B64"/>
  <c r="A64"/>
  <c r="H63"/>
  <c r="G63"/>
  <c r="F63"/>
  <c r="E63"/>
  <c r="D63"/>
  <c r="C63"/>
  <c r="B63"/>
  <c r="A63"/>
  <c r="H62"/>
  <c r="G62"/>
  <c r="B92"/>
  <c r="B79"/>
  <c r="B59"/>
  <c r="F62"/>
  <c r="E62"/>
  <c r="D62"/>
  <c r="C62"/>
  <c r="A62"/>
  <c r="B38" i="8"/>
  <c r="C39" i="9"/>
  <c r="B39"/>
  <c r="C38"/>
  <c r="B38"/>
  <c r="C37"/>
  <c r="B37"/>
  <c r="C36"/>
  <c r="B36"/>
  <c r="C32"/>
  <c r="B32"/>
  <c r="C31"/>
  <c r="B31"/>
  <c r="C30"/>
  <c r="B30"/>
  <c r="C29"/>
  <c r="B29"/>
  <c r="C28"/>
  <c r="B28"/>
  <c r="C27"/>
  <c r="B27"/>
  <c r="C26"/>
  <c r="B26"/>
  <c r="C25"/>
  <c r="B25"/>
  <c r="C10"/>
  <c r="B10"/>
  <c r="C9"/>
  <c r="B9"/>
  <c r="C8"/>
  <c r="B8"/>
  <c r="C38" i="8"/>
  <c r="C37"/>
  <c r="B37"/>
  <c r="C36"/>
  <c r="B36"/>
  <c r="C32"/>
  <c r="B32"/>
  <c r="C31"/>
  <c r="B31"/>
  <c r="C30"/>
  <c r="B30"/>
  <c r="C29"/>
  <c r="B29"/>
  <c r="C28"/>
  <c r="B28"/>
  <c r="C27"/>
  <c r="B27"/>
  <c r="C26"/>
  <c r="B26"/>
  <c r="C25"/>
  <c r="B25"/>
  <c r="C10"/>
  <c r="B10"/>
  <c r="C9"/>
  <c r="B29" i="1"/>
  <c r="C38"/>
  <c r="C37"/>
  <c r="C32"/>
  <c r="C31"/>
  <c r="C30"/>
  <c r="C29"/>
  <c r="C27"/>
  <c r="C28"/>
  <c r="C26"/>
  <c r="C25"/>
  <c r="B25"/>
  <c r="B8"/>
  <c r="C8"/>
  <c r="B9"/>
  <c r="C9"/>
  <c r="C10"/>
  <c r="B26"/>
  <c r="B27"/>
  <c r="B30"/>
  <c r="B31"/>
  <c r="B32"/>
  <c r="B36"/>
  <c r="C36"/>
  <c r="B37"/>
  <c r="B38"/>
  <c r="D26" i="9" l="1"/>
  <c r="D31" i="8"/>
  <c r="D29"/>
  <c r="D30"/>
  <c r="D31" i="9"/>
  <c r="D32"/>
  <c r="D9" i="8"/>
  <c r="D10" i="9"/>
  <c r="D10" i="8"/>
  <c r="D28"/>
  <c r="D27" i="9"/>
  <c r="D32" i="8"/>
  <c r="D28" i="9"/>
  <c r="D29"/>
  <c r="D26" i="8"/>
  <c r="D27"/>
  <c r="D9" i="9"/>
  <c r="D30"/>
  <c r="D29" i="1"/>
  <c r="D10"/>
  <c r="D9"/>
  <c r="D32"/>
  <c r="D28"/>
  <c r="D27"/>
  <c r="D31"/>
  <c r="D26"/>
  <c r="D30"/>
</calcChain>
</file>

<file path=xl/sharedStrings.xml><?xml version="1.0" encoding="utf-8"?>
<sst xmlns="http://schemas.openxmlformats.org/spreadsheetml/2006/main" count="583" uniqueCount="149">
  <si>
    <t>Pays</t>
  </si>
  <si>
    <t>Sessions</t>
  </si>
  <si>
    <t>% nouvelles sessions</t>
  </si>
  <si>
    <t>Durée moyenne des sessions</t>
  </si>
  <si>
    <t>Utilisateurs</t>
  </si>
  <si>
    <t>Taux de rebond</t>
  </si>
  <si>
    <t>Nouveaux utilisateurs</t>
  </si>
  <si>
    <t>Formulaire page contact (Réalisations de l'objectif 1)</t>
  </si>
  <si>
    <t>Formulaire page contact (Taux de conversion – Objectif 1)</t>
  </si>
  <si>
    <t>boardingPassProspectEnvoyé (Réalisations de l'objectif 3)</t>
  </si>
  <si>
    <t>boardingPassProspectEnvoyé (Taux de conversion – Objectif 3)</t>
  </si>
  <si>
    <t>boardingPassPropriétaireEnvoyé (Réalisations de l'objectif 4)</t>
  </si>
  <si>
    <t>boardingPassPropriétaireEnvoyé (Taux de conversion – Objectif 4)</t>
  </si>
  <si>
    <t>France</t>
  </si>
  <si>
    <t>United States</t>
  </si>
  <si>
    <t>Italy</t>
  </si>
  <si>
    <t>Germany</t>
  </si>
  <si>
    <t>Spain</t>
  </si>
  <si>
    <t>United Kingdom</t>
  </si>
  <si>
    <t>Canada</t>
  </si>
  <si>
    <t>Australia</t>
  </si>
  <si>
    <t>Turkey</t>
  </si>
  <si>
    <t>Switzerland</t>
  </si>
  <si>
    <t>boardingPassPropriétaireEnvoyé (Réalisations de l'objectif 3)</t>
  </si>
  <si>
    <t>boardingPassPropriétaireEnvoyé (Taux de conversion – Objectif 3)</t>
  </si>
  <si>
    <t>boardingPassProspectEnvoyé (Réalisations de l'objectif 4)</t>
  </si>
  <si>
    <t>boardingPassProspectEnvoyé (Taux de conversion – Objectif 4)</t>
  </si>
  <si>
    <t>Brazil</t>
  </si>
  <si>
    <t>Japan</t>
  </si>
  <si>
    <t>SESSIONS</t>
  </si>
  <si>
    <t>UTILISATEURS</t>
  </si>
  <si>
    <t>PAGES VUES</t>
  </si>
  <si>
    <t>TAUX DE REBOND</t>
  </si>
  <si>
    <t>NOUVEAUX UTILISATEURS</t>
  </si>
  <si>
    <t>RETURNING VISITORS</t>
  </si>
  <si>
    <t>Pages vues</t>
  </si>
  <si>
    <t>KPI BOARDING PASS : SITES INTERNET</t>
  </si>
  <si>
    <t>VARIATION</t>
  </si>
  <si>
    <t>Support</t>
  </si>
  <si>
    <t>referral</t>
  </si>
  <si>
    <t>organic</t>
  </si>
  <si>
    <t>Titre de page</t>
  </si>
  <si>
    <t>Catamarans Fountaine Pajot</t>
  </si>
  <si>
    <t>Fountaine Pajot | Luxury catamaran, Sailing Yacht</t>
  </si>
  <si>
    <t>Fountaine Pajot | Catamarans de luxe et Motor Yacht</t>
  </si>
  <si>
    <t>Boarding Pass, Fountaine Pajot</t>
  </si>
  <si>
    <t>Page non trouvée | Fountaine Pajot</t>
  </si>
  <si>
    <t>Catamaran Sailboat Saba 50 - Fountaine Pajot</t>
  </si>
  <si>
    <t>Sailing catamaran Lucia 40 - Fountaine Pajot</t>
  </si>
  <si>
    <t>Page not found | Fountaine Pajot</t>
  </si>
  <si>
    <t>Cruising catamaran Helia 44 Evolution - Fountaine Pajot</t>
  </si>
  <si>
    <t>Catamaran yacht Victoria 67 - Fountaine Pajot</t>
  </si>
  <si>
    <t>Catamaran à moteur – Fountaine Pajot Motor Yacht</t>
  </si>
  <si>
    <t>Catamaran de lujo – Fountaine Pajot Motor Yacht</t>
  </si>
  <si>
    <t>Fountaine Pajot Motor Yachts - power catamaran - luxuary yacht - low consumption power boats - voyager - long cruise catamaran</t>
  </si>
  <si>
    <t>Power catamaran – Fountaine Pajot Motor Yacht</t>
  </si>
  <si>
    <t>Fountaine Pajot Motor Yachts - catamaran à moteur - yacht de luxe - bateaux à moteur à faible consommation - voyager - catamaran de grande croisière</t>
  </si>
  <si>
    <t>Page not found | Power catamaran – Fountaine Pajot Motor Yacht</t>
  </si>
  <si>
    <t>Power catamaran MY 37 - Fountaine Pajot</t>
  </si>
  <si>
    <t>Fountaine Pajot Motor Yachts - catamaran a motor - yate de lujo - barcos a motor economico - voyager-catamaran de viaje</t>
  </si>
  <si>
    <t>Page non trouvée | Catamaran à moteur – Fountaine Pajot Motor Yacht</t>
  </si>
  <si>
    <t>Fountaine Pajot | Luxury catamaran and Motor Yacht</t>
  </si>
  <si>
    <t>Fountaine Pajot</t>
  </si>
  <si>
    <t>Fountaine Pajot | Catamaran de luxe et Motor Yacht</t>
  </si>
  <si>
    <t>Fountaine Pajot | Catamarán de lujo y Motor Yacht</t>
  </si>
  <si>
    <t>Contact | Fountaine Pajot</t>
  </si>
  <si>
    <t>Fountaine Pajot shipyard history, 40 years of innovation</t>
  </si>
  <si>
    <t>Home page</t>
  </si>
  <si>
    <t>Fountaine Pajot / Shipyard's History</t>
  </si>
  <si>
    <t>Austria</t>
  </si>
  <si>
    <t>Norway</t>
  </si>
  <si>
    <t>Sweden</t>
  </si>
  <si>
    <t>Belgium</t>
  </si>
  <si>
    <t>Netherlands</t>
  </si>
  <si>
    <t>Russia</t>
  </si>
  <si>
    <t>Greece</t>
  </si>
  <si>
    <t>Poland</t>
  </si>
  <si>
    <t>Denmark</t>
  </si>
  <si>
    <t>Portugal</t>
  </si>
  <si>
    <t>New Zealand</t>
  </si>
  <si>
    <t>South Africa</t>
  </si>
  <si>
    <t>Mexico</t>
  </si>
  <si>
    <t>Czech Republic</t>
  </si>
  <si>
    <t>Finland</t>
  </si>
  <si>
    <t>Martinique</t>
  </si>
  <si>
    <t>India</t>
  </si>
  <si>
    <t>MOYENNE TEMPS PASSE (en secondes)</t>
  </si>
  <si>
    <t>Total</t>
  </si>
  <si>
    <t>Titre de la page</t>
  </si>
  <si>
    <t>Durée moyenne des sessions (en secondes)</t>
  </si>
  <si>
    <t>s</t>
  </si>
  <si>
    <t>1er jeu de données : Du 5 au 17 Mai 2016</t>
  </si>
  <si>
    <t>Slovenia</t>
  </si>
  <si>
    <t>(not set)</t>
  </si>
  <si>
    <t>Helia 44 Catamaran</t>
  </si>
  <si>
    <t>Catamaran de croisière Saba 50 - Fountaine Pajot</t>
  </si>
  <si>
    <t>Catamaran de luxe Helia 44 Evolution, Fountaine Pajot</t>
  </si>
  <si>
    <t>Catamaran de luxe Lucia 40, Fountaine Pajot</t>
  </si>
  <si>
    <t>Pourquoi choisir un catamaran Fountaine Pajot ?</t>
  </si>
  <si>
    <t>2ième jeu de données : Du 19 au 31 Mai 2016</t>
  </si>
  <si>
    <t>Fountaine Pajot | Catamarán de lujo, Yate a vela</t>
  </si>
  <si>
    <t>Fountaine Pajot Motor Yachts - catamarano a motore - yacht di lusso-barco a motore competitivo - voyager-catamarano da crociera</t>
  </si>
  <si>
    <t>Catamaran à moteur Motor Yacht 37 - Fountaine Pajot</t>
  </si>
  <si>
    <t>Le MY37 exposé à La Grande Motte</t>
  </si>
  <si>
    <t>Pourquoi choisir un catamaran motoryacht Fountaine Pajot ?</t>
  </si>
  <si>
    <t>3ème rendez-vous propriétaires | Catamaran à moteur – Fountaine Pajot Motor Yacht</t>
  </si>
  <si>
    <t>New Caledonia</t>
  </si>
  <si>
    <t>Catamaran yacht Queensland MY 55 - Fountaine Pajot</t>
  </si>
  <si>
    <t>Luxury catamaran Cumberland 47 LC - Fountaine Pajot</t>
  </si>
  <si>
    <t>Fountaine Pajot / Visit Us</t>
  </si>
  <si>
    <t>Fountaine Pajot / Welcome</t>
  </si>
  <si>
    <t>Fountaine Pajot / Chronik der Werft</t>
  </si>
  <si>
    <t>Singapore</t>
  </si>
  <si>
    <t>China</t>
  </si>
  <si>
    <t>Communiqués | Fountaine Pajot</t>
  </si>
  <si>
    <t>FREQUENTATION  PAR PAYS</t>
  </si>
  <si>
    <t>STASTISTIQUES GENERALES</t>
  </si>
  <si>
    <t>19 au 31/05/16</t>
  </si>
  <si>
    <t>05 au 17/05/16</t>
  </si>
  <si>
    <t>direct</t>
  </si>
  <si>
    <t>Réunion</t>
  </si>
  <si>
    <t>Cinq BP prospect envoyés depuis la refonte du site. Le taux de tranfomation est faible comparé au nombre de pages boarding pass chargées.</t>
  </si>
  <si>
    <t>Une part importante provient des sites référents et nottament du site www.fountaine-pajot.com (1540 sessions). Le trafic provenant des moteurs de recherche reste assez bas (9,5 du trafic) mais est en forte croissance par rapport à l'avant-refonte (4,22%).</t>
  </si>
  <si>
    <t>SAILING CATAMARANS : WWW.CATAMARANS-FOUNTAINE-PAJOT.COM</t>
  </si>
  <si>
    <t>MOTOR YACTH : WWW.MOTORYACHT-FOUNTAINE-PAJOT.COM</t>
  </si>
  <si>
    <t>CORPORATE : WWW.FOUNTAINE-PAJOT.COM</t>
  </si>
  <si>
    <t>Ici aussi une forte hausse du traffic, mais qui reste légèrement inférieure aux deux sites produits.</t>
  </si>
  <si>
    <t>Si l'augmentation du traffic est moindre (toute proportion gardée) sur ce site, le temps moyen passé augmente et le taux de rebond baisse fortement. Cela s'explique naturellement par la présence de nouveaux contenus sur le site corporate.</t>
  </si>
  <si>
    <t>Pas de conversion constatée sur la période.</t>
  </si>
  <si>
    <t>Beaucoup de trafic issu des moteurs de recherche sur des recherche en "brand name" type " : "Fountaine Pajot" et équivalents.</t>
  </si>
  <si>
    <t>REPORTING GOOGLE ANALYTICS</t>
  </si>
  <si>
    <t>(none)</t>
  </si>
  <si>
    <t>Home Page</t>
  </si>
  <si>
    <t>Fountaine Pajot / L'équipe</t>
  </si>
  <si>
    <t>Fountaine Pajot / Une entreprise leader</t>
  </si>
  <si>
    <t>21 Boarding pass envoyés sur cette seconde période dont 1 BP propriétaire. Cette donnée est à comparer avec les BP récoltés par les CRM puisque certaines extensions type "Adblock" sont susceptibles de bloquer le tracking.</t>
  </si>
  <si>
    <t>L'abscence de traduction en allemand, turc ou italien ne nuit pas à la durée moyenne dans ces différents pays ce qui est un bon point.
On note un nombre important de BP envoyés depuis les États-Unis.</t>
  </si>
  <si>
    <t>Le traffic le plus qualitatif provient de la source "referral", donc des sites pointant un lien vers le site catamarans. Cela s'explique par le fait qu'une gande partie de ce traffic (65%), provient du site www.fountaine-pajot.com.</t>
  </si>
  <si>
    <t>Un volume important de visiteurs supplémentaires (+34%) sur les 12 jours suivant la mise en ligne du nouveau site. 
La hausse du trafic provient de l'ensemble des principales sources de trafic : moteurs de recherche, traffic direct et liens vers le site.</t>
  </si>
  <si>
    <t>Paradoxallement le temps passé sur le site baisse de 16,54% en aval de la refonte, cette donnée sera à surveiller sur la seconde période.  On peut expliquer ce phénomène par le fait qu'une grande partie du traffic sur cette première période connaît déjà la marque et est plus dans une logique de découverte du site et non pas des produits.
Le reste des indicateurs est positif, notamment le taux de rebond qui baisse de 11,14%.</t>
  </si>
  <si>
    <t xml:space="preserve">Ce sont les pages d'accueil en anglais (première position) et en français (seconde position) qui sont le plus consultées. Le boarding pass est la troisième page la plus consultée, on peut donc en déduire que de nombreux visiteurs attérissent sur cette page sans remplir les BP. 
La quatrième page la plus vue est une page d'erreur, il est donc nécessaire de revoir le fichier de redirection pour rediriger les liens cassés vers des pages existants afin de ne pas perdre de trafic, en effet 73% des personnes consultant une page d'erreur quittent le site directement.
</t>
  </si>
  <si>
    <t>Le nombre de visites sur le site MY à nettement augmenté depuis la refonte, même si il reste nettement intérieur au trafic du site catamarans.</t>
  </si>
  <si>
    <t>Même constat que sur le site catamarans, tous les indicateurs sont au vert excepté le temps moyen passé sur le site qui baisse de 11 points mais reste tout à fait convenable (3minutes 25 par visite en moyenne).</t>
  </si>
  <si>
    <t>Une grande majorité du traffic provient de France contrairement au site catamarans. Le fait de ne pas proposer de traduction en italien et allemand ne semble pas alterer la durée de navigation du traffic provenant d'Allemagne et d'Italie ce qui est un bon point, idem pour la Turqui et le Japon.
Les 3 autres boarding pass proviennent d'Afrique du Sud (2) et de Nouvelle Calédonnie (1).</t>
  </si>
  <si>
    <t>Les pages les plus consultées sont les pages d'accueil des 3 langues. La quatrième position est ici aussi occupée par la page BP ce qui montre le taux de tranormation est faible sur cette page. Les 5 et 7eme pages les plus consultées sont, tout comme sur le site catamrans, des pages d'erreur. Les pages produit viennent compléter le top 10.</t>
  </si>
  <si>
    <t>Près d'un tiers du traffic provient de France sur cette première période. On note que la durée moyenne est largement plus importante pour les utilisateurs provenant de France par rapport aux autres pays.</t>
  </si>
  <si>
    <t>On retrouve le même type de contenus que sur les sites catamarans et MY avec les pages d'accueil et des pages d'erreur dans le top 10. La page de contact est étonnement très consultée par rapport à d'autres contenus du site comme les pages "Entreprise" qui ne figurent pas dans le top 10.</t>
  </si>
  <si>
    <t>FREQUENTATION PAR SOURCE DE TRAFFIC</t>
  </si>
  <si>
    <t>FREQUENTATION PAR TITRES DE PAGES</t>
  </si>
</sst>
</file>

<file path=xl/styles.xml><?xml version="1.0" encoding="utf-8"?>
<styleSheet xmlns="http://schemas.openxmlformats.org/spreadsheetml/2006/main">
  <numFmts count="1">
    <numFmt numFmtId="44" formatCode="_-* #,##0.00\ &quot;€&quot;_-;\-* #,##0.00\ &quot;€&quot;_-;_-* &quot;-&quot;??\ &quot;€&quot;_-;_-@_-"/>
  </numFmts>
  <fonts count="5">
    <font>
      <sz val="11"/>
      <color theme="1"/>
      <name val="Calibri"/>
      <family val="2"/>
      <scheme val="minor"/>
    </font>
    <font>
      <sz val="10"/>
      <color theme="1"/>
      <name val="Arial Unicode MS"/>
      <family val="2"/>
    </font>
    <font>
      <b/>
      <sz val="11"/>
      <color theme="1"/>
      <name val="Calibri"/>
      <family val="2"/>
      <scheme val="minor"/>
    </font>
    <font>
      <b/>
      <sz val="19"/>
      <color theme="1"/>
      <name val="Calibri"/>
      <family val="2"/>
      <scheme val="minor"/>
    </font>
    <font>
      <b/>
      <sz val="15"/>
      <color theme="1"/>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horizontal="center" vertical="center"/>
    </xf>
    <xf numFmtId="10"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vertical="center"/>
    </xf>
    <xf numFmtId="17" fontId="0" fillId="0" borderId="0" xfId="0" applyNumberFormat="1" applyAlignment="1">
      <alignment horizontal="center" vertical="center"/>
    </xf>
    <xf numFmtId="1" fontId="0" fillId="0" borderId="0" xfId="0" applyNumberFormat="1" applyAlignment="1">
      <alignment horizontal="center" vertical="center"/>
    </xf>
    <xf numFmtId="10" fontId="0" fillId="0" borderId="0" xfId="0" applyNumberFormat="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wrapText="1"/>
    </xf>
    <xf numFmtId="2" fontId="0" fillId="0" borderId="0" xfId="0" applyNumberFormat="1"/>
    <xf numFmtId="10" fontId="0" fillId="0" borderId="0" xfId="0" applyNumberFormat="1" applyAlignment="1">
      <alignment wrapText="1"/>
    </xf>
    <xf numFmtId="0" fontId="1"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17"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applyAlignment="1">
      <alignment horizontal="left"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left"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44" fontId="0" fillId="0" borderId="1" xfId="0" applyNumberFormat="1" applyBorder="1" applyAlignment="1">
      <alignment vertical="center" wrapText="1"/>
    </xf>
    <xf numFmtId="0" fontId="0" fillId="0" borderId="1" xfId="0" applyBorder="1" applyAlignment="1">
      <alignment horizontal="left" vertical="center" wrapText="1"/>
    </xf>
    <xf numFmtId="1" fontId="0" fillId="0" borderId="1" xfId="0" applyNumberFormat="1" applyBorder="1" applyAlignment="1">
      <alignment horizontal="left" vertical="center"/>
    </xf>
    <xf numFmtId="0" fontId="0" fillId="0" borderId="1" xfId="0" applyBorder="1" applyAlignment="1">
      <alignment wrapText="1"/>
    </xf>
    <xf numFmtId="0" fontId="0" fillId="0" borderId="1" xfId="0" applyNumberFormat="1" applyBorder="1" applyAlignment="1">
      <alignment horizontal="center"/>
    </xf>
    <xf numFmtId="0" fontId="0" fillId="2" borderId="0" xfId="0" applyFill="1"/>
    <xf numFmtId="17"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1" fontId="2" fillId="0" borderId="1" xfId="0" applyNumberFormat="1" applyFont="1" applyBorder="1" applyAlignment="1">
      <alignment horizontal="center" vertical="center"/>
    </xf>
    <xf numFmtId="0" fontId="0" fillId="3" borderId="1" xfId="0" applyFill="1" applyBorder="1" applyAlignment="1">
      <alignment horizontal="center" wrapText="1"/>
    </xf>
    <xf numFmtId="0" fontId="2" fillId="0" borderId="1" xfId="0" applyFont="1" applyBorder="1" applyAlignment="1">
      <alignment horizontal="center" vertical="center" wrapText="1"/>
    </xf>
    <xf numFmtId="0" fontId="0" fillId="0" borderId="0" xfId="0" applyAlignment="1"/>
    <xf numFmtId="0" fontId="4" fillId="0" borderId="0" xfId="0" applyFont="1" applyAlignment="1">
      <alignment horizontal="left" vertical="center"/>
    </xf>
    <xf numFmtId="0" fontId="0" fillId="0" borderId="0" xfId="0" applyAlignment="1">
      <alignment horizontal="justify" vertical="top" wrapText="1"/>
    </xf>
    <xf numFmtId="0" fontId="0" fillId="0" borderId="0" xfId="0" applyAlignment="1">
      <alignment horizontal="justify" wrapText="1"/>
    </xf>
    <xf numFmtId="0" fontId="0" fillId="0" borderId="0" xfId="0" applyAlignment="1"/>
    <xf numFmtId="0" fontId="3" fillId="0" borderId="0" xfId="0" applyFont="1" applyAlignment="1">
      <alignment horizontal="center" vertical="center"/>
    </xf>
    <xf numFmtId="0" fontId="0" fillId="0" borderId="0" xfId="0" applyAlignment="1">
      <alignment horizontal="justify" vertical="top"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6">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autoTitleDeleted val="1"/>
    <c:plotArea>
      <c:layout/>
      <c:lineChart>
        <c:grouping val="standard"/>
        <c:ser>
          <c:idx val="0"/>
          <c:order val="0"/>
          <c:tx>
            <c:strRef>
              <c:f>'Reporting Catamarans'!$A$9</c:f>
              <c:strCache>
                <c:ptCount val="1"/>
                <c:pt idx="0">
                  <c:v>SESSIONS</c:v>
                </c:pt>
              </c:strCache>
            </c:strRef>
          </c:tx>
          <c:marker>
            <c:symbol val="none"/>
          </c:marker>
          <c:cat>
            <c:strRef>
              <c:f>'Reporting Catamarans'!$B$8:$C$8</c:f>
              <c:strCache>
                <c:ptCount val="2"/>
                <c:pt idx="0">
                  <c:v>05 au 17/05/16</c:v>
                </c:pt>
                <c:pt idx="1">
                  <c:v>19 au 31/05/16</c:v>
                </c:pt>
              </c:strCache>
            </c:strRef>
          </c:cat>
          <c:val>
            <c:numRef>
              <c:f>'Reporting Catamarans'!$B$9:$C$9</c:f>
              <c:numCache>
                <c:formatCode>General</c:formatCode>
                <c:ptCount val="2"/>
                <c:pt idx="0">
                  <c:v>6855</c:v>
                </c:pt>
                <c:pt idx="1">
                  <c:v>9212</c:v>
                </c:pt>
              </c:numCache>
            </c:numRef>
          </c:val>
        </c:ser>
        <c:marker val="1"/>
        <c:axId val="201925376"/>
        <c:axId val="201926912"/>
      </c:lineChart>
      <c:catAx>
        <c:axId val="201925376"/>
        <c:scaling>
          <c:orientation val="minMax"/>
        </c:scaling>
        <c:axPos val="b"/>
        <c:tickLblPos val="nextTo"/>
        <c:crossAx val="201926912"/>
        <c:crosses val="autoZero"/>
        <c:auto val="1"/>
        <c:lblAlgn val="ctr"/>
        <c:lblOffset val="100"/>
      </c:catAx>
      <c:valAx>
        <c:axId val="201926912"/>
        <c:scaling>
          <c:orientation val="minMax"/>
        </c:scaling>
        <c:axPos val="l"/>
        <c:majorGridlines/>
        <c:numFmt formatCode="General" sourceLinked="1"/>
        <c:tickLblPos val="nextTo"/>
        <c:crossAx val="20192537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fr-FR"/>
  <c:chart>
    <c:plotArea>
      <c:layout/>
      <c:barChart>
        <c:barDir val="col"/>
        <c:grouping val="stacked"/>
        <c:ser>
          <c:idx val="0"/>
          <c:order val="0"/>
          <c:tx>
            <c:strRef>
              <c:f>'Reporting Catamarans'!$A$37</c:f>
              <c:strCache>
                <c:ptCount val="1"/>
                <c:pt idx="0">
                  <c:v>boardingPassPropriétaireEnvoyé (Réalisations de l'objectif 3)</c:v>
                </c:pt>
              </c:strCache>
            </c:strRef>
          </c:tx>
          <c:cat>
            <c:strRef>
              <c:f>'Reporting Catamarans'!$B$36:$C$36</c:f>
              <c:strCache>
                <c:ptCount val="2"/>
                <c:pt idx="0">
                  <c:v>05 au 17/05/16</c:v>
                </c:pt>
                <c:pt idx="1">
                  <c:v>19 au 31/05/16</c:v>
                </c:pt>
              </c:strCache>
            </c:strRef>
          </c:cat>
          <c:val>
            <c:numRef>
              <c:f>'Reporting Catamarans'!$B$37:$C$37</c:f>
              <c:numCache>
                <c:formatCode>0</c:formatCode>
                <c:ptCount val="2"/>
                <c:pt idx="0">
                  <c:v>0</c:v>
                </c:pt>
                <c:pt idx="1">
                  <c:v>0</c:v>
                </c:pt>
              </c:numCache>
            </c:numRef>
          </c:val>
        </c:ser>
        <c:ser>
          <c:idx val="1"/>
          <c:order val="1"/>
          <c:tx>
            <c:strRef>
              <c:f>'Reporting Catamarans'!$A$38</c:f>
              <c:strCache>
                <c:ptCount val="1"/>
                <c:pt idx="0">
                  <c:v>boardingPassProspectEnvoyé (Réalisations de l'objectif 4)</c:v>
                </c:pt>
              </c:strCache>
            </c:strRef>
          </c:tx>
          <c:cat>
            <c:strRef>
              <c:f>'Reporting Catamarans'!$B$36:$C$36</c:f>
              <c:strCache>
                <c:ptCount val="2"/>
                <c:pt idx="0">
                  <c:v>05 au 17/05/16</c:v>
                </c:pt>
                <c:pt idx="1">
                  <c:v>19 au 31/05/16</c:v>
                </c:pt>
              </c:strCache>
            </c:strRef>
          </c:cat>
          <c:val>
            <c:numRef>
              <c:f>'Reporting Catamarans'!$B$38:$C$38</c:f>
              <c:numCache>
                <c:formatCode>0</c:formatCode>
                <c:ptCount val="2"/>
                <c:pt idx="0">
                  <c:v>0</c:v>
                </c:pt>
                <c:pt idx="1">
                  <c:v>20</c:v>
                </c:pt>
              </c:numCache>
            </c:numRef>
          </c:val>
        </c:ser>
        <c:overlap val="100"/>
        <c:axId val="201963776"/>
        <c:axId val="201965568"/>
      </c:barChart>
      <c:catAx>
        <c:axId val="201963776"/>
        <c:scaling>
          <c:orientation val="minMax"/>
        </c:scaling>
        <c:axPos val="b"/>
        <c:numFmt formatCode="mmm\-yy" sourceLinked="1"/>
        <c:tickLblPos val="nextTo"/>
        <c:crossAx val="201965568"/>
        <c:crosses val="autoZero"/>
        <c:auto val="1"/>
        <c:lblAlgn val="ctr"/>
        <c:lblOffset val="100"/>
      </c:catAx>
      <c:valAx>
        <c:axId val="201965568"/>
        <c:scaling>
          <c:orientation val="minMax"/>
        </c:scaling>
        <c:axPos val="l"/>
        <c:majorGridlines/>
        <c:numFmt formatCode="0" sourceLinked="1"/>
        <c:tickLblPos val="nextTo"/>
        <c:crossAx val="20196377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fr-FR"/>
  <c:chart>
    <c:autoTitleDeleted val="1"/>
    <c:plotArea>
      <c:layout/>
      <c:lineChart>
        <c:grouping val="standard"/>
        <c:ser>
          <c:idx val="0"/>
          <c:order val="0"/>
          <c:tx>
            <c:strRef>
              <c:f>'Reporting MY'!$A$9</c:f>
              <c:strCache>
                <c:ptCount val="1"/>
                <c:pt idx="0">
                  <c:v>SESSIONS</c:v>
                </c:pt>
              </c:strCache>
            </c:strRef>
          </c:tx>
          <c:cat>
            <c:strRef>
              <c:f>'Reporting MY'!$B$8:$C$8</c:f>
              <c:strCache>
                <c:ptCount val="2"/>
                <c:pt idx="0">
                  <c:v>05 au 17/05/16</c:v>
                </c:pt>
                <c:pt idx="1">
                  <c:v>19 au 31/05/16</c:v>
                </c:pt>
              </c:strCache>
            </c:strRef>
          </c:cat>
          <c:val>
            <c:numRef>
              <c:f>'Reporting MY'!$B$9:$C$9</c:f>
              <c:numCache>
                <c:formatCode>General</c:formatCode>
                <c:ptCount val="2"/>
                <c:pt idx="0">
                  <c:v>1827</c:v>
                </c:pt>
                <c:pt idx="1">
                  <c:v>2473</c:v>
                </c:pt>
              </c:numCache>
            </c:numRef>
          </c:val>
        </c:ser>
        <c:marker val="1"/>
        <c:axId val="202599808"/>
        <c:axId val="202613888"/>
      </c:lineChart>
      <c:catAx>
        <c:axId val="202599808"/>
        <c:scaling>
          <c:orientation val="minMax"/>
        </c:scaling>
        <c:axPos val="b"/>
        <c:numFmt formatCode="mmm\-yy" sourceLinked="1"/>
        <c:tickLblPos val="nextTo"/>
        <c:crossAx val="202613888"/>
        <c:crosses val="autoZero"/>
        <c:auto val="1"/>
        <c:lblAlgn val="ctr"/>
        <c:lblOffset val="100"/>
      </c:catAx>
      <c:valAx>
        <c:axId val="202613888"/>
        <c:scaling>
          <c:orientation val="minMax"/>
          <c:max val="10000"/>
        </c:scaling>
        <c:axPos val="l"/>
        <c:majorGridlines/>
        <c:numFmt formatCode="General" sourceLinked="1"/>
        <c:tickLblPos val="nextTo"/>
        <c:crossAx val="202599808"/>
        <c:crosses val="autoZero"/>
        <c:crossBetween val="between"/>
      </c:valAx>
    </c:plotArea>
    <c:legend>
      <c:legendPos val="r"/>
      <c:layout/>
    </c:legend>
    <c:plotVisOnly val="1"/>
  </c:chart>
  <c:printSettings>
    <c:headerFooter/>
    <c:pageMargins b="0.75000000000000278" l="0.70000000000000062" r="0.70000000000000062" t="0.750000000000002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fr-FR"/>
  <c:chart>
    <c:plotArea>
      <c:layout/>
      <c:barChart>
        <c:barDir val="col"/>
        <c:grouping val="stacked"/>
        <c:ser>
          <c:idx val="0"/>
          <c:order val="0"/>
          <c:tx>
            <c:strRef>
              <c:f>'Reporting MY'!$A$37:$C$37</c:f>
              <c:strCache>
                <c:ptCount val="1"/>
                <c:pt idx="0">
                  <c:v>boardingPassPropriétaireEnvoyé (Réalisations de l'objectif 3) 0 0</c:v>
                </c:pt>
              </c:strCache>
            </c:strRef>
          </c:tx>
          <c:cat>
            <c:strRef>
              <c:f>'Reporting MY'!$B$36:$C$36</c:f>
              <c:strCache>
                <c:ptCount val="2"/>
                <c:pt idx="0">
                  <c:v>05 au 17/05/16</c:v>
                </c:pt>
                <c:pt idx="1">
                  <c:v>19 au 31/05/16</c:v>
                </c:pt>
              </c:strCache>
            </c:strRef>
          </c:cat>
          <c:val>
            <c:numRef>
              <c:f>'Reporting MY'!$B$37:$C$37</c:f>
              <c:numCache>
                <c:formatCode>0</c:formatCode>
                <c:ptCount val="2"/>
                <c:pt idx="0">
                  <c:v>0</c:v>
                </c:pt>
                <c:pt idx="1">
                  <c:v>0</c:v>
                </c:pt>
              </c:numCache>
            </c:numRef>
          </c:val>
        </c:ser>
        <c:ser>
          <c:idx val="1"/>
          <c:order val="1"/>
          <c:tx>
            <c:strRef>
              <c:f>'Reporting MY'!$A$38</c:f>
              <c:strCache>
                <c:ptCount val="1"/>
                <c:pt idx="0">
                  <c:v>boardingPassProspectEnvoyé (Réalisations de l'objectif 4)</c:v>
                </c:pt>
              </c:strCache>
            </c:strRef>
          </c:tx>
          <c:val>
            <c:numRef>
              <c:f>'Reporting MY'!$B$38:$C$38</c:f>
              <c:numCache>
                <c:formatCode>0</c:formatCode>
                <c:ptCount val="2"/>
                <c:pt idx="0">
                  <c:v>0</c:v>
                </c:pt>
                <c:pt idx="1">
                  <c:v>5</c:v>
                </c:pt>
              </c:numCache>
            </c:numRef>
          </c:val>
        </c:ser>
        <c:overlap val="100"/>
        <c:axId val="202507392"/>
        <c:axId val="202508928"/>
      </c:barChart>
      <c:catAx>
        <c:axId val="202507392"/>
        <c:scaling>
          <c:orientation val="minMax"/>
        </c:scaling>
        <c:axPos val="b"/>
        <c:numFmt formatCode="General" sourceLinked="1"/>
        <c:tickLblPos val="nextTo"/>
        <c:crossAx val="202508928"/>
        <c:crosses val="autoZero"/>
        <c:auto val="1"/>
        <c:lblAlgn val="ctr"/>
        <c:lblOffset val="100"/>
      </c:catAx>
      <c:valAx>
        <c:axId val="202508928"/>
        <c:scaling>
          <c:orientation val="minMax"/>
          <c:max val="25"/>
        </c:scaling>
        <c:axPos val="l"/>
        <c:majorGridlines/>
        <c:numFmt formatCode="0" sourceLinked="1"/>
        <c:tickLblPos val="nextTo"/>
        <c:crossAx val="202507392"/>
        <c:crosses val="autoZero"/>
        <c:crossBetween val="between"/>
      </c:valAx>
    </c:plotArea>
    <c:legend>
      <c:legendPos val="r"/>
      <c:layout/>
    </c:legend>
    <c:plotVisOnly val="1"/>
  </c:chart>
  <c:printSettings>
    <c:headerFooter/>
    <c:pageMargins b="0.75000000000000278" l="0.70000000000000062" r="0.70000000000000062" t="0.750000000000002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fr-FR"/>
  <c:chart>
    <c:autoTitleDeleted val="1"/>
    <c:plotArea>
      <c:layout/>
      <c:lineChart>
        <c:grouping val="standard"/>
        <c:ser>
          <c:idx val="0"/>
          <c:order val="0"/>
          <c:tx>
            <c:strRef>
              <c:f>'Reporting Corporate'!$A$9</c:f>
              <c:strCache>
                <c:ptCount val="1"/>
                <c:pt idx="0">
                  <c:v>SESSIONS</c:v>
                </c:pt>
              </c:strCache>
            </c:strRef>
          </c:tx>
          <c:marker>
            <c:symbol val="none"/>
          </c:marker>
          <c:cat>
            <c:strRef>
              <c:f>'Reporting Corporate'!$B$8:$C$8</c:f>
              <c:strCache>
                <c:ptCount val="2"/>
                <c:pt idx="0">
                  <c:v>05 au 17/05/16</c:v>
                </c:pt>
                <c:pt idx="1">
                  <c:v>19 au 31/05/16</c:v>
                </c:pt>
              </c:strCache>
            </c:strRef>
          </c:cat>
          <c:val>
            <c:numRef>
              <c:f>'Reporting Corporate'!$B$9:$C$9</c:f>
              <c:numCache>
                <c:formatCode>General</c:formatCode>
                <c:ptCount val="2"/>
                <c:pt idx="0">
                  <c:v>5375</c:v>
                </c:pt>
                <c:pt idx="1">
                  <c:v>6843</c:v>
                </c:pt>
              </c:numCache>
            </c:numRef>
          </c:val>
        </c:ser>
        <c:marker val="1"/>
        <c:axId val="202672384"/>
        <c:axId val="202674176"/>
      </c:lineChart>
      <c:catAx>
        <c:axId val="202672384"/>
        <c:scaling>
          <c:orientation val="minMax"/>
        </c:scaling>
        <c:axPos val="b"/>
        <c:numFmt formatCode="General" sourceLinked="1"/>
        <c:tickLblPos val="nextTo"/>
        <c:crossAx val="202674176"/>
        <c:crosses val="autoZero"/>
        <c:auto val="1"/>
        <c:lblAlgn val="ctr"/>
        <c:lblOffset val="100"/>
      </c:catAx>
      <c:valAx>
        <c:axId val="202674176"/>
        <c:scaling>
          <c:orientation val="minMax"/>
          <c:max val="10000"/>
        </c:scaling>
        <c:axPos val="l"/>
        <c:majorGridlines/>
        <c:numFmt formatCode="General" sourceLinked="1"/>
        <c:tickLblPos val="nextTo"/>
        <c:crossAx val="202672384"/>
        <c:crosses val="autoZero"/>
        <c:crossBetween val="between"/>
      </c:valAx>
    </c:plotArea>
    <c:legend>
      <c:legendPos val="r"/>
      <c:layout/>
    </c:legend>
    <c:plotVisOnly val="1"/>
  </c:chart>
  <c:printSettings>
    <c:headerFooter/>
    <c:pageMargins b="0.750000000000003" l="0.70000000000000062" r="0.70000000000000062" t="0.75000000000000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fr-FR"/>
  <c:chart>
    <c:plotArea>
      <c:layout/>
      <c:barChart>
        <c:barDir val="col"/>
        <c:grouping val="stacked"/>
        <c:ser>
          <c:idx val="0"/>
          <c:order val="0"/>
          <c:tx>
            <c:strRef>
              <c:f>'Reporting Corporate'!$A$37</c:f>
              <c:strCache>
                <c:ptCount val="1"/>
                <c:pt idx="0">
                  <c:v>Formulaire page contact (Réalisations de l'objectif 1)</c:v>
                </c:pt>
              </c:strCache>
            </c:strRef>
          </c:tx>
          <c:cat>
            <c:strRef>
              <c:f>'Reporting Corporate'!$B$36:$C$36</c:f>
              <c:strCache>
                <c:ptCount val="2"/>
                <c:pt idx="0">
                  <c:v>05 au 17/05/16</c:v>
                </c:pt>
                <c:pt idx="1">
                  <c:v>19 au 31/05/16</c:v>
                </c:pt>
              </c:strCache>
            </c:strRef>
          </c:cat>
          <c:val>
            <c:numRef>
              <c:f>'Reporting Corporate'!$B$37:$C$37</c:f>
              <c:numCache>
                <c:formatCode>0</c:formatCode>
                <c:ptCount val="2"/>
                <c:pt idx="0">
                  <c:v>0</c:v>
                </c:pt>
                <c:pt idx="1">
                  <c:v>0</c:v>
                </c:pt>
              </c:numCache>
            </c:numRef>
          </c:val>
        </c:ser>
        <c:ser>
          <c:idx val="1"/>
          <c:order val="1"/>
          <c:tx>
            <c:strRef>
              <c:f>'Reporting Corporate'!$A$38</c:f>
              <c:strCache>
                <c:ptCount val="1"/>
                <c:pt idx="0">
                  <c:v>boardingPassPropriétaireEnvoyé (Réalisations de l'objectif 3)</c:v>
                </c:pt>
              </c:strCache>
            </c:strRef>
          </c:tx>
          <c:cat>
            <c:strRef>
              <c:f>'Reporting Corporate'!$B$36:$C$36</c:f>
              <c:strCache>
                <c:ptCount val="2"/>
                <c:pt idx="0">
                  <c:v>05 au 17/05/16</c:v>
                </c:pt>
                <c:pt idx="1">
                  <c:v>19 au 31/05/16</c:v>
                </c:pt>
              </c:strCache>
            </c:strRef>
          </c:cat>
          <c:val>
            <c:numRef>
              <c:f>'Reporting Corporate'!$B$38:$C$38</c:f>
              <c:numCache>
                <c:formatCode>0</c:formatCode>
                <c:ptCount val="2"/>
                <c:pt idx="0">
                  <c:v>0</c:v>
                </c:pt>
                <c:pt idx="1">
                  <c:v>0</c:v>
                </c:pt>
              </c:numCache>
            </c:numRef>
          </c:val>
        </c:ser>
        <c:ser>
          <c:idx val="2"/>
          <c:order val="2"/>
          <c:tx>
            <c:strRef>
              <c:f>'Reporting Corporate'!$A$39</c:f>
              <c:strCache>
                <c:ptCount val="1"/>
                <c:pt idx="0">
                  <c:v>boardingPassProspectEnvoyé (Réalisations de l'objectif 4)</c:v>
                </c:pt>
              </c:strCache>
            </c:strRef>
          </c:tx>
          <c:cat>
            <c:strRef>
              <c:f>'Reporting Corporate'!$B$36:$C$36</c:f>
              <c:strCache>
                <c:ptCount val="2"/>
                <c:pt idx="0">
                  <c:v>05 au 17/05/16</c:v>
                </c:pt>
                <c:pt idx="1">
                  <c:v>19 au 31/05/16</c:v>
                </c:pt>
              </c:strCache>
            </c:strRef>
          </c:cat>
          <c:val>
            <c:numRef>
              <c:f>'Reporting Corporate'!$B$39:$C$39</c:f>
              <c:numCache>
                <c:formatCode>0</c:formatCode>
                <c:ptCount val="2"/>
                <c:pt idx="0">
                  <c:v>0</c:v>
                </c:pt>
                <c:pt idx="1">
                  <c:v>0</c:v>
                </c:pt>
              </c:numCache>
            </c:numRef>
          </c:val>
        </c:ser>
        <c:overlap val="100"/>
        <c:axId val="202715904"/>
        <c:axId val="202717440"/>
      </c:barChart>
      <c:catAx>
        <c:axId val="202715904"/>
        <c:scaling>
          <c:orientation val="minMax"/>
        </c:scaling>
        <c:axPos val="b"/>
        <c:numFmt formatCode="General" sourceLinked="1"/>
        <c:tickLblPos val="nextTo"/>
        <c:crossAx val="202717440"/>
        <c:crosses val="autoZero"/>
        <c:auto val="1"/>
        <c:lblAlgn val="ctr"/>
        <c:lblOffset val="100"/>
      </c:catAx>
      <c:valAx>
        <c:axId val="202717440"/>
        <c:scaling>
          <c:orientation val="minMax"/>
          <c:max val="25"/>
        </c:scaling>
        <c:axPos val="l"/>
        <c:majorGridlines/>
        <c:numFmt formatCode="0" sourceLinked="1"/>
        <c:tickLblPos val="nextTo"/>
        <c:crossAx val="202715904"/>
        <c:crosses val="autoZero"/>
        <c:crossBetween val="between"/>
      </c:valAx>
    </c:plotArea>
    <c:legend>
      <c:legendPos val="r"/>
      <c:layout/>
    </c:legend>
    <c:plotVisOnly val="1"/>
    <c:dispBlanksAs val="gap"/>
  </c:chart>
  <c:printSettings>
    <c:headerFooter/>
    <c:pageMargins b="0.75000000000000278" l="0.70000000000000062" r="0.70000000000000062" t="0.75000000000000278"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2375647</xdr:colOff>
      <xdr:row>10</xdr:row>
      <xdr:rowOff>179294</xdr:rowOff>
    </xdr:from>
    <xdr:to>
      <xdr:col>4</xdr:col>
      <xdr:colOff>9525</xdr:colOff>
      <xdr:row>21</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17688</xdr:colOff>
      <xdr:row>39</xdr:row>
      <xdr:rowOff>176893</xdr:rowOff>
    </xdr:from>
    <xdr:to>
      <xdr:col>4</xdr:col>
      <xdr:colOff>13607</xdr:colOff>
      <xdr:row>50</xdr:row>
      <xdr:rowOff>176893</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607218</xdr:colOff>
      <xdr:row>0</xdr:row>
      <xdr:rowOff>0</xdr:rowOff>
    </xdr:from>
    <xdr:to>
      <xdr:col>8</xdr:col>
      <xdr:colOff>7143</xdr:colOff>
      <xdr:row>1</xdr:row>
      <xdr:rowOff>10458</xdr:rowOff>
    </xdr:to>
    <xdr:pic>
      <xdr:nvPicPr>
        <xdr:cNvPr id="4" name="Picture 65"/>
        <xdr:cNvPicPr>
          <a:picLocks noChangeAspect="1" noChangeArrowheads="1"/>
        </xdr:cNvPicPr>
      </xdr:nvPicPr>
      <xdr:blipFill>
        <a:blip xmlns:r="http://schemas.openxmlformats.org/officeDocument/2006/relationships" r:embed="rId3" cstate="print"/>
        <a:srcRect/>
        <a:stretch>
          <a:fillRect/>
        </a:stretch>
      </xdr:blipFill>
      <xdr:spPr bwMode="auto">
        <a:xfrm>
          <a:off x="9632156" y="0"/>
          <a:ext cx="1495425" cy="403364"/>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2375648</xdr:colOff>
      <xdr:row>11</xdr:row>
      <xdr:rowOff>0</xdr:rowOff>
    </xdr:from>
    <xdr:to>
      <xdr:col>4</xdr:col>
      <xdr:colOff>0</xdr:colOff>
      <xdr:row>20</xdr:row>
      <xdr:rowOff>179294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1</xdr:rowOff>
    </xdr:from>
    <xdr:to>
      <xdr:col>4</xdr:col>
      <xdr:colOff>11206</xdr:colOff>
      <xdr:row>50</xdr:row>
      <xdr:rowOff>168088</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595312</xdr:colOff>
      <xdr:row>0</xdr:row>
      <xdr:rowOff>0</xdr:rowOff>
    </xdr:from>
    <xdr:to>
      <xdr:col>7</xdr:col>
      <xdr:colOff>1042987</xdr:colOff>
      <xdr:row>1</xdr:row>
      <xdr:rowOff>12159</xdr:rowOff>
    </xdr:to>
    <xdr:pic>
      <xdr:nvPicPr>
        <xdr:cNvPr id="4" name="Picture 65"/>
        <xdr:cNvPicPr>
          <a:picLocks noChangeAspect="1" noChangeArrowheads="1"/>
        </xdr:cNvPicPr>
      </xdr:nvPicPr>
      <xdr:blipFill>
        <a:blip xmlns:r="http://schemas.openxmlformats.org/officeDocument/2006/relationships" r:embed="rId3" cstate="print"/>
        <a:srcRect/>
        <a:stretch>
          <a:fillRect/>
        </a:stretch>
      </xdr:blipFill>
      <xdr:spPr bwMode="auto">
        <a:xfrm>
          <a:off x="9620250" y="0"/>
          <a:ext cx="1495425" cy="40506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1904299</xdr:colOff>
      <xdr:row>11</xdr:row>
      <xdr:rowOff>11907</xdr:rowOff>
    </xdr:from>
    <xdr:to>
      <xdr:col>3</xdr:col>
      <xdr:colOff>994940</xdr:colOff>
      <xdr:row>21</xdr:row>
      <xdr:rowOff>11907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12223</xdr:colOff>
      <xdr:row>40</xdr:row>
      <xdr:rowOff>0</xdr:rowOff>
    </xdr:from>
    <xdr:to>
      <xdr:col>3</xdr:col>
      <xdr:colOff>2383490</xdr:colOff>
      <xdr:row>51</xdr:row>
      <xdr:rowOff>11206</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595313</xdr:colOff>
      <xdr:row>0</xdr:row>
      <xdr:rowOff>1</xdr:rowOff>
    </xdr:from>
    <xdr:to>
      <xdr:col>8</xdr:col>
      <xdr:colOff>1042988</xdr:colOff>
      <xdr:row>1</xdr:row>
      <xdr:rowOff>12160</xdr:rowOff>
    </xdr:to>
    <xdr:pic>
      <xdr:nvPicPr>
        <xdr:cNvPr id="4" name="Picture 65"/>
        <xdr:cNvPicPr>
          <a:picLocks noChangeAspect="1" noChangeArrowheads="1"/>
        </xdr:cNvPicPr>
      </xdr:nvPicPr>
      <xdr:blipFill>
        <a:blip xmlns:r="http://schemas.openxmlformats.org/officeDocument/2006/relationships" r:embed="rId3" cstate="print"/>
        <a:srcRect/>
        <a:stretch>
          <a:fillRect/>
        </a:stretch>
      </xdr:blipFill>
      <xdr:spPr bwMode="auto">
        <a:xfrm>
          <a:off x="10668001" y="1"/>
          <a:ext cx="1495425" cy="40506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5" tint="0.39997558519241921"/>
  </sheetPr>
  <dimension ref="A1:AD114"/>
  <sheetViews>
    <sheetView topLeftCell="A71" zoomScale="90" zoomScaleNormal="90" workbookViewId="0">
      <selection activeCell="I8" sqref="I8"/>
    </sheetView>
  </sheetViews>
  <sheetFormatPr baseColWidth="10" defaultRowHeight="15"/>
  <cols>
    <col min="1" max="1" width="56.7109375" customWidth="1"/>
    <col min="2" max="9" width="15.7109375" customWidth="1"/>
    <col min="30" max="33" width="25.7109375" customWidth="1"/>
    <col min="37" max="37" width="56" bestFit="1" customWidth="1"/>
    <col min="38" max="38" width="8.5703125" bestFit="1" customWidth="1"/>
    <col min="39" max="39" width="27.140625" bestFit="1" customWidth="1"/>
    <col min="40" max="40" width="11.140625" bestFit="1" customWidth="1"/>
    <col min="41" max="41" width="10.7109375" bestFit="1" customWidth="1"/>
    <col min="42" max="42" width="14.7109375" bestFit="1" customWidth="1"/>
    <col min="43" max="44" width="30.28515625" bestFit="1" customWidth="1"/>
  </cols>
  <sheetData>
    <row r="1" spans="1:9" ht="30.75" customHeight="1">
      <c r="A1" s="45" t="s">
        <v>130</v>
      </c>
      <c r="B1" s="45"/>
      <c r="C1" s="17" t="s">
        <v>118</v>
      </c>
      <c r="D1" s="15" t="s">
        <v>117</v>
      </c>
      <c r="E1" s="5"/>
      <c r="F1" s="5"/>
      <c r="G1" s="5"/>
      <c r="H1" s="5"/>
      <c r="I1" s="5"/>
    </row>
    <row r="2" spans="1:9">
      <c r="A2" s="4"/>
      <c r="B2" s="5"/>
      <c r="C2" s="5"/>
      <c r="D2" s="5"/>
      <c r="E2" s="5"/>
      <c r="F2" s="5"/>
      <c r="G2" s="5"/>
      <c r="H2" s="5"/>
      <c r="I2" s="5"/>
    </row>
    <row r="3" spans="1:9">
      <c r="A3" s="19"/>
      <c r="B3" s="5"/>
      <c r="C3" s="5"/>
      <c r="D3" s="5"/>
      <c r="E3" s="5"/>
      <c r="F3" s="5"/>
      <c r="G3" s="5"/>
      <c r="H3" s="5"/>
      <c r="I3" s="5"/>
    </row>
    <row r="4" spans="1:9">
      <c r="A4" s="4"/>
      <c r="B4" s="5"/>
      <c r="C4" s="5"/>
      <c r="D4" s="5"/>
      <c r="E4" s="5"/>
      <c r="F4" s="5"/>
      <c r="G4" s="5"/>
      <c r="H4" s="5"/>
      <c r="I4" s="5"/>
    </row>
    <row r="5" spans="1:9" ht="19.5">
      <c r="A5" s="41" t="s">
        <v>123</v>
      </c>
      <c r="B5" s="5"/>
      <c r="C5" s="5"/>
      <c r="D5" s="5"/>
      <c r="E5" s="5"/>
    </row>
    <row r="6" spans="1:9">
      <c r="A6" s="19"/>
      <c r="B6" s="5"/>
      <c r="C6" s="5"/>
      <c r="D6" s="5"/>
      <c r="E6" s="5"/>
    </row>
    <row r="7" spans="1:9">
      <c r="A7" s="4"/>
      <c r="B7" s="5"/>
      <c r="C7" s="5"/>
      <c r="D7" s="5"/>
      <c r="E7" s="5"/>
    </row>
    <row r="8" spans="1:9">
      <c r="A8" s="1"/>
      <c r="B8" s="33" t="str">
        <f>C1</f>
        <v>05 au 17/05/16</v>
      </c>
      <c r="C8" s="34" t="str">
        <f>D1</f>
        <v>19 au 31/05/16</v>
      </c>
      <c r="D8" s="35" t="s">
        <v>37</v>
      </c>
      <c r="E8" s="5"/>
    </row>
    <row r="9" spans="1:9">
      <c r="A9" s="24" t="s">
        <v>29</v>
      </c>
      <c r="B9" s="22">
        <f>'Données CFP'!$B27</f>
        <v>6855</v>
      </c>
      <c r="C9" s="20">
        <f>'Données CFP'!$O27</f>
        <v>9212</v>
      </c>
      <c r="D9" s="23">
        <f>((C9-B9)/B9)</f>
        <v>0.34383661560904449</v>
      </c>
      <c r="E9" s="5"/>
    </row>
    <row r="10" spans="1:9">
      <c r="A10" s="24" t="s">
        <v>30</v>
      </c>
      <c r="B10" s="21">
        <v>2562</v>
      </c>
      <c r="C10" s="20">
        <f>'Données CFP'!$R27</f>
        <v>5846</v>
      </c>
      <c r="D10" s="23">
        <f>((C10-B10)/B10)</f>
        <v>1.2818110850897737</v>
      </c>
      <c r="E10" s="5"/>
    </row>
    <row r="11" spans="1:9">
      <c r="A11" s="5"/>
      <c r="B11" s="5"/>
      <c r="C11" s="5"/>
      <c r="D11" s="5"/>
      <c r="E11" s="5"/>
    </row>
    <row r="12" spans="1:9">
      <c r="A12" s="5"/>
      <c r="B12" s="5"/>
      <c r="C12" s="5"/>
      <c r="D12" s="5"/>
      <c r="E12" s="46" t="s">
        <v>138</v>
      </c>
      <c r="F12" s="46"/>
      <c r="G12" s="46"/>
      <c r="H12" s="46"/>
    </row>
    <row r="13" spans="1:9">
      <c r="A13" s="5"/>
      <c r="B13" s="5"/>
      <c r="C13" s="5"/>
      <c r="D13" s="5"/>
      <c r="E13" s="46"/>
      <c r="F13" s="46"/>
      <c r="G13" s="46"/>
      <c r="H13" s="46"/>
    </row>
    <row r="14" spans="1:9">
      <c r="A14" s="5"/>
      <c r="B14" s="5"/>
      <c r="C14" s="5"/>
      <c r="D14" s="5"/>
      <c r="E14" s="46"/>
      <c r="F14" s="46"/>
      <c r="G14" s="46"/>
      <c r="H14" s="46"/>
    </row>
    <row r="15" spans="1:9">
      <c r="A15" s="5"/>
      <c r="B15" s="5"/>
      <c r="C15" s="5"/>
      <c r="D15" s="5"/>
      <c r="E15" s="46"/>
      <c r="F15" s="46"/>
      <c r="G15" s="46"/>
      <c r="H15" s="46"/>
    </row>
    <row r="16" spans="1:9">
      <c r="A16" s="5"/>
      <c r="B16" s="5"/>
      <c r="C16" s="5"/>
      <c r="D16" s="5"/>
      <c r="E16" s="46"/>
      <c r="F16" s="46"/>
      <c r="G16" s="46"/>
      <c r="H16" s="46"/>
    </row>
    <row r="17" spans="1:8">
      <c r="A17" s="5"/>
      <c r="B17" s="5"/>
      <c r="C17" s="5"/>
      <c r="D17" s="5"/>
      <c r="E17" s="46"/>
      <c r="F17" s="46"/>
      <c r="G17" s="46"/>
      <c r="H17" s="46"/>
    </row>
    <row r="18" spans="1:8">
      <c r="A18" s="5"/>
      <c r="B18" s="5"/>
      <c r="C18" s="5"/>
      <c r="D18" s="5"/>
      <c r="E18" s="46"/>
      <c r="F18" s="46"/>
      <c r="G18" s="46"/>
      <c r="H18" s="46"/>
    </row>
    <row r="19" spans="1:8">
      <c r="A19" s="5"/>
      <c r="B19" s="5"/>
      <c r="C19" s="5"/>
      <c r="D19" s="5"/>
      <c r="E19" s="46"/>
      <c r="F19" s="46"/>
      <c r="G19" s="46"/>
      <c r="H19" s="46"/>
    </row>
    <row r="20" spans="1:8">
      <c r="E20" s="46"/>
      <c r="F20" s="46"/>
      <c r="G20" s="46"/>
      <c r="H20" s="46"/>
    </row>
    <row r="21" spans="1:8">
      <c r="E21" s="46"/>
      <c r="F21" s="46"/>
      <c r="G21" s="46"/>
      <c r="H21" s="46"/>
    </row>
    <row r="23" spans="1:8">
      <c r="A23" s="19" t="s">
        <v>116</v>
      </c>
      <c r="B23" s="17"/>
      <c r="C23" s="18"/>
      <c r="D23" s="5"/>
      <c r="E23" s="5"/>
    </row>
    <row r="25" spans="1:8">
      <c r="B25" s="33" t="str">
        <f>C1</f>
        <v>05 au 17/05/16</v>
      </c>
      <c r="C25" s="34" t="str">
        <f>D1</f>
        <v>19 au 31/05/16</v>
      </c>
      <c r="D25" s="35" t="s">
        <v>37</v>
      </c>
      <c r="E25" s="46" t="s">
        <v>139</v>
      </c>
      <c r="F25" s="46"/>
      <c r="G25" s="46"/>
      <c r="H25" s="46"/>
    </row>
    <row r="26" spans="1:8">
      <c r="A26" s="27" t="s">
        <v>29</v>
      </c>
      <c r="B26" s="25">
        <f>'Données CFP'!$B27</f>
        <v>6855</v>
      </c>
      <c r="C26" s="21">
        <f>'Données CFP'!$O27</f>
        <v>9212</v>
      </c>
      <c r="D26" s="23">
        <f t="shared" ref="D26:D32" si="0">((C26-B26)/B26)</f>
        <v>0.34383661560904449</v>
      </c>
      <c r="E26" s="46"/>
      <c r="F26" s="46"/>
      <c r="G26" s="46"/>
      <c r="H26" s="46"/>
    </row>
    <row r="27" spans="1:8">
      <c r="A27" s="27" t="s">
        <v>86</v>
      </c>
      <c r="B27" s="26">
        <f>'Données CFP'!$D27</f>
        <v>241.86053975200585</v>
      </c>
      <c r="C27" s="26">
        <f>'Données CFP'!$Q27</f>
        <v>201.85833695180199</v>
      </c>
      <c r="D27" s="23">
        <f t="shared" si="0"/>
        <v>-0.16539367207739022</v>
      </c>
      <c r="E27" s="46"/>
      <c r="F27" s="46"/>
      <c r="G27" s="46"/>
      <c r="H27" s="46"/>
    </row>
    <row r="28" spans="1:8">
      <c r="A28" s="27" t="s">
        <v>30</v>
      </c>
      <c r="B28" s="25">
        <v>2562</v>
      </c>
      <c r="C28" s="21">
        <f>'Données CFP'!$R27</f>
        <v>5846</v>
      </c>
      <c r="D28" s="23">
        <f t="shared" si="0"/>
        <v>1.2818110850897737</v>
      </c>
      <c r="E28" s="46"/>
      <c r="F28" s="46"/>
      <c r="G28" s="46"/>
      <c r="H28" s="46"/>
    </row>
    <row r="29" spans="1:8">
      <c r="A29" s="27" t="s">
        <v>31</v>
      </c>
      <c r="B29" s="25">
        <f>'Données CFP'!$F27</f>
        <v>28567</v>
      </c>
      <c r="C29" s="21">
        <f>'Données CFP'!$S27</f>
        <v>28965</v>
      </c>
      <c r="D29" s="23">
        <f t="shared" si="0"/>
        <v>1.3932159484720132E-2</v>
      </c>
      <c r="E29" s="46"/>
      <c r="F29" s="46"/>
      <c r="G29" s="46"/>
      <c r="H29" s="46"/>
    </row>
    <row r="30" spans="1:8">
      <c r="A30" s="27" t="s">
        <v>32</v>
      </c>
      <c r="B30" s="23">
        <f>'Données CFP'!$G27</f>
        <v>0.31261852662290301</v>
      </c>
      <c r="C30" s="23">
        <f>'Données CFP'!$T27</f>
        <v>0.2777898393399913</v>
      </c>
      <c r="D30" s="23">
        <f t="shared" si="0"/>
        <v>-0.11140954331514691</v>
      </c>
      <c r="E30" s="46"/>
      <c r="F30" s="46"/>
      <c r="G30" s="46"/>
      <c r="H30" s="46"/>
    </row>
    <row r="31" spans="1:8">
      <c r="A31" s="27" t="s">
        <v>33</v>
      </c>
      <c r="B31" s="25">
        <f>'Données CFP'!$H27</f>
        <v>4064</v>
      </c>
      <c r="C31" s="25">
        <f>'Données CFP'!$U27</f>
        <v>4665</v>
      </c>
      <c r="D31" s="23">
        <f t="shared" si="0"/>
        <v>0.14788385826771652</v>
      </c>
      <c r="E31" s="46"/>
      <c r="F31" s="46"/>
      <c r="G31" s="46"/>
      <c r="H31" s="46"/>
    </row>
    <row r="32" spans="1:8">
      <c r="A32" s="27" t="s">
        <v>34</v>
      </c>
      <c r="B32" s="25">
        <f>'Données CFP'!$B27-'Données CFP'!$H27</f>
        <v>2791</v>
      </c>
      <c r="C32" s="25">
        <f>'Données CFP'!$O27-'Données CFP'!$U27</f>
        <v>4547</v>
      </c>
      <c r="D32" s="23">
        <f t="shared" si="0"/>
        <v>0.62916517377284131</v>
      </c>
      <c r="E32" s="46"/>
      <c r="F32" s="46"/>
      <c r="G32" s="46"/>
      <c r="H32" s="46"/>
    </row>
    <row r="33" spans="1:9">
      <c r="A33" s="5"/>
      <c r="B33" s="5"/>
      <c r="C33" s="5"/>
      <c r="D33" s="5"/>
      <c r="E33" s="44"/>
      <c r="F33" s="44"/>
      <c r="G33" s="44"/>
      <c r="H33" s="44"/>
    </row>
    <row r="34" spans="1:9">
      <c r="A34" s="19" t="s">
        <v>36</v>
      </c>
      <c r="B34" s="5"/>
      <c r="C34" s="5"/>
      <c r="D34" s="5"/>
      <c r="E34" s="5"/>
    </row>
    <row r="35" spans="1:9">
      <c r="A35" s="5"/>
      <c r="B35" s="5"/>
      <c r="C35" s="5"/>
      <c r="D35" s="5"/>
      <c r="E35" s="5"/>
    </row>
    <row r="36" spans="1:9">
      <c r="A36" s="5"/>
      <c r="B36" s="33" t="str">
        <f>C1</f>
        <v>05 au 17/05/16</v>
      </c>
      <c r="C36" s="34" t="str">
        <f>D1</f>
        <v>19 au 31/05/16</v>
      </c>
      <c r="D36" s="5"/>
      <c r="E36" s="5"/>
    </row>
    <row r="37" spans="1:9">
      <c r="A37" s="28" t="s">
        <v>23</v>
      </c>
      <c r="B37" s="25">
        <f>'Données CFP'!$I27</f>
        <v>0</v>
      </c>
      <c r="C37" s="25">
        <f>'Données CFP'!$V27</f>
        <v>0</v>
      </c>
      <c r="D37" s="2"/>
    </row>
    <row r="38" spans="1:9">
      <c r="A38" s="28" t="s">
        <v>25</v>
      </c>
      <c r="B38" s="25">
        <f>'Données CFP'!$K27</f>
        <v>0</v>
      </c>
      <c r="C38" s="25">
        <f>'Données CFP'!$X27</f>
        <v>20</v>
      </c>
      <c r="D38" s="2"/>
    </row>
    <row r="40" spans="1:9">
      <c r="A40" s="5"/>
      <c r="B40" s="5"/>
      <c r="C40" s="5"/>
      <c r="D40" s="5"/>
      <c r="E40" s="5"/>
    </row>
    <row r="41" spans="1:9">
      <c r="A41" s="5"/>
      <c r="B41" s="5"/>
      <c r="C41" s="5"/>
      <c r="D41" s="5"/>
      <c r="E41" s="46" t="s">
        <v>135</v>
      </c>
      <c r="F41" s="46"/>
      <c r="G41" s="46"/>
      <c r="H41" s="46"/>
    </row>
    <row r="42" spans="1:9">
      <c r="E42" s="46"/>
      <c r="F42" s="46"/>
      <c r="G42" s="46"/>
      <c r="H42" s="46"/>
    </row>
    <row r="43" spans="1:9">
      <c r="E43" s="47"/>
      <c r="F43" s="47"/>
      <c r="G43" s="47"/>
      <c r="H43" s="47"/>
    </row>
    <row r="44" spans="1:9">
      <c r="E44" s="47"/>
      <c r="F44" s="47"/>
      <c r="G44" s="47"/>
      <c r="H44" s="47"/>
      <c r="I44" s="9"/>
    </row>
    <row r="45" spans="1:9">
      <c r="E45" s="47"/>
      <c r="F45" s="47"/>
      <c r="G45" s="47"/>
      <c r="H45" s="47"/>
      <c r="I45" s="7"/>
    </row>
    <row r="46" spans="1:9">
      <c r="E46" s="47"/>
      <c r="F46" s="47"/>
      <c r="G46" s="47"/>
      <c r="H46" s="47"/>
      <c r="I46" s="3"/>
    </row>
    <row r="47" spans="1:9">
      <c r="E47" s="47"/>
      <c r="F47" s="47"/>
      <c r="G47" s="47"/>
      <c r="H47" s="47"/>
      <c r="I47" s="7"/>
    </row>
    <row r="48" spans="1:9">
      <c r="E48" s="47"/>
      <c r="F48" s="47"/>
      <c r="G48" s="47"/>
      <c r="H48" s="47"/>
      <c r="I48" s="7"/>
    </row>
    <row r="49" spans="1:9">
      <c r="E49" s="47"/>
      <c r="F49" s="47"/>
      <c r="G49" s="47"/>
      <c r="H49" s="47"/>
      <c r="I49" s="2"/>
    </row>
    <row r="50" spans="1:9">
      <c r="E50" s="47"/>
      <c r="F50" s="47"/>
      <c r="G50" s="47"/>
      <c r="H50" s="47"/>
      <c r="I50" s="7"/>
    </row>
    <row r="51" spans="1:9">
      <c r="E51" s="47"/>
      <c r="F51" s="47"/>
      <c r="G51" s="47"/>
      <c r="H51" s="47"/>
      <c r="I51" s="7"/>
    </row>
    <row r="52" spans="1:9">
      <c r="H52" s="4"/>
    </row>
    <row r="53" spans="1:9" ht="14.25" customHeight="1">
      <c r="H53" s="4"/>
    </row>
    <row r="54" spans="1:9" ht="14.25" customHeight="1">
      <c r="H54" s="4"/>
    </row>
    <row r="55" spans="1:9" ht="14.25" customHeight="1">
      <c r="H55" s="4"/>
    </row>
    <row r="56" spans="1:9" ht="14.25" customHeight="1">
      <c r="H56" s="4"/>
    </row>
    <row r="57" spans="1:9" ht="14.25" customHeight="1">
      <c r="H57" s="4"/>
    </row>
    <row r="58" spans="1:9" ht="14.25" customHeight="1">
      <c r="H58" s="4"/>
    </row>
    <row r="59" spans="1:9">
      <c r="A59" s="19" t="s">
        <v>115</v>
      </c>
      <c r="B59" s="17" t="str">
        <f>D1</f>
        <v>19 au 31/05/16</v>
      </c>
    </row>
    <row r="61" spans="1:9" ht="60">
      <c r="A61" s="36" t="s">
        <v>0</v>
      </c>
      <c r="B61" s="36" t="s">
        <v>1</v>
      </c>
      <c r="C61" s="36" t="s">
        <v>89</v>
      </c>
      <c r="D61" s="36" t="s">
        <v>4</v>
      </c>
      <c r="E61" s="36" t="s">
        <v>35</v>
      </c>
      <c r="F61" s="36" t="s">
        <v>5</v>
      </c>
      <c r="G61" s="36" t="s">
        <v>23</v>
      </c>
      <c r="H61" s="36" t="s">
        <v>25</v>
      </c>
    </row>
    <row r="62" spans="1:9" s="11" customFormat="1">
      <c r="A62" s="25" t="str">
        <f>'Données CFP'!$N2</f>
        <v>United States</v>
      </c>
      <c r="B62" s="25">
        <f>'Données CFP'!$O2</f>
        <v>2277</v>
      </c>
      <c r="C62" s="26">
        <f>'Données CFP'!$Q2</f>
        <v>203.3153271848924</v>
      </c>
      <c r="D62" s="25">
        <f>'Données CFP'!$R2</f>
        <v>1447</v>
      </c>
      <c r="E62" s="25">
        <f>'Données CFP'!$S2</f>
        <v>6943</v>
      </c>
      <c r="F62" s="23">
        <f>'Données CFP'!$T2</f>
        <v>0.29644268774703558</v>
      </c>
      <c r="G62" s="25">
        <f>'Données CFP'!$V2</f>
        <v>0</v>
      </c>
      <c r="H62" s="25">
        <f>'Données CFP'!$X2</f>
        <v>8</v>
      </c>
    </row>
    <row r="63" spans="1:9">
      <c r="A63" s="25" t="str">
        <f>'Données CFP'!$N3</f>
        <v>France</v>
      </c>
      <c r="B63" s="25">
        <f>'Données CFP'!$O3</f>
        <v>1490</v>
      </c>
      <c r="C63" s="26">
        <f>'Données CFP'!$Q3</f>
        <v>172.54161073825503</v>
      </c>
      <c r="D63" s="25">
        <f>'Données CFP'!$R3</f>
        <v>985</v>
      </c>
      <c r="E63" s="25">
        <f>'Données CFP'!$S3</f>
        <v>4788</v>
      </c>
      <c r="F63" s="23">
        <f>'Données CFP'!$T3</f>
        <v>0.24295302013422818</v>
      </c>
      <c r="G63" s="25">
        <f>'Données CFP'!$V3</f>
        <v>0</v>
      </c>
      <c r="H63" s="25">
        <f>'Données CFP'!$X3</f>
        <v>5</v>
      </c>
    </row>
    <row r="64" spans="1:9">
      <c r="A64" s="25" t="str">
        <f>'Données CFP'!$N4</f>
        <v>Germany</v>
      </c>
      <c r="B64" s="25">
        <f>'Données CFP'!$O4</f>
        <v>411</v>
      </c>
      <c r="C64" s="26">
        <f>'Données CFP'!$Q4</f>
        <v>203.99756690997566</v>
      </c>
      <c r="D64" s="25">
        <f>'Données CFP'!$R4</f>
        <v>256</v>
      </c>
      <c r="E64" s="25">
        <f>'Données CFP'!$S4</f>
        <v>1373</v>
      </c>
      <c r="F64" s="23">
        <f>'Données CFP'!$T4</f>
        <v>0.21897810218978103</v>
      </c>
      <c r="G64" s="25">
        <f>'Données CFP'!$V4</f>
        <v>0</v>
      </c>
      <c r="H64" s="25">
        <f>'Données CFP'!$X4</f>
        <v>0</v>
      </c>
    </row>
    <row r="65" spans="1:8">
      <c r="A65" s="25" t="str">
        <f>'Données CFP'!$N5</f>
        <v>Canada</v>
      </c>
      <c r="B65" s="25">
        <f>'Données CFP'!$O5</f>
        <v>409</v>
      </c>
      <c r="C65" s="26">
        <f>'Données CFP'!$Q5</f>
        <v>281.92420537897311</v>
      </c>
      <c r="D65" s="25">
        <f>'Données CFP'!$R5</f>
        <v>255</v>
      </c>
      <c r="E65" s="25">
        <f>'Données CFP'!$S5</f>
        <v>1444</v>
      </c>
      <c r="F65" s="23">
        <f>'Données CFP'!$T5</f>
        <v>0.26161369193154033</v>
      </c>
      <c r="G65" s="25">
        <f>'Données CFP'!$V5</f>
        <v>0</v>
      </c>
      <c r="H65" s="25">
        <f>'Données CFP'!$X5</f>
        <v>2</v>
      </c>
    </row>
    <row r="66" spans="1:8">
      <c r="A66" s="25" t="str">
        <f>'Données CFP'!$N6</f>
        <v>United Kingdom</v>
      </c>
      <c r="B66" s="25">
        <f>'Données CFP'!$O6</f>
        <v>398</v>
      </c>
      <c r="C66" s="26">
        <f>'Données CFP'!$Q6</f>
        <v>132.26381909547737</v>
      </c>
      <c r="D66" s="25">
        <f>'Données CFP'!$R6</f>
        <v>255</v>
      </c>
      <c r="E66" s="25">
        <f>'Données CFP'!$S6</f>
        <v>1103</v>
      </c>
      <c r="F66" s="23">
        <f>'Données CFP'!$T6</f>
        <v>0.33668341708542715</v>
      </c>
      <c r="G66" s="25">
        <f>'Données CFP'!$V6</f>
        <v>0</v>
      </c>
      <c r="H66" s="25">
        <f>'Données CFP'!$X6</f>
        <v>0</v>
      </c>
    </row>
    <row r="67" spans="1:8">
      <c r="A67" s="25" t="str">
        <f>'Données CFP'!$N7</f>
        <v>Spain</v>
      </c>
      <c r="B67" s="25">
        <f>'Données CFP'!$O7</f>
        <v>372</v>
      </c>
      <c r="C67" s="26">
        <f>'Données CFP'!$Q7</f>
        <v>230.44354838709677</v>
      </c>
      <c r="D67" s="25">
        <f>'Données CFP'!$R7</f>
        <v>249</v>
      </c>
      <c r="E67" s="25">
        <f>'Données CFP'!$S7</f>
        <v>1366</v>
      </c>
      <c r="F67" s="23">
        <f>'Données CFP'!$T7</f>
        <v>0.21236559139784947</v>
      </c>
      <c r="G67" s="25">
        <f>'Données CFP'!$V7</f>
        <v>0</v>
      </c>
      <c r="H67" s="25">
        <f>'Données CFP'!$X7</f>
        <v>0</v>
      </c>
    </row>
    <row r="68" spans="1:8">
      <c r="A68" s="25" t="str">
        <f>'Données CFP'!$N8</f>
        <v>Australia</v>
      </c>
      <c r="B68" s="25">
        <f>'Données CFP'!$O8</f>
        <v>357</v>
      </c>
      <c r="C68" s="26">
        <f>'Données CFP'!$Q8</f>
        <v>188.64705882352942</v>
      </c>
      <c r="D68" s="25">
        <f>'Données CFP'!$R8</f>
        <v>225</v>
      </c>
      <c r="E68" s="25">
        <f>'Données CFP'!$S8</f>
        <v>932</v>
      </c>
      <c r="F68" s="23">
        <f>'Données CFP'!$T8</f>
        <v>0.36694677871148457</v>
      </c>
      <c r="G68" s="25">
        <f>'Données CFP'!$V8</f>
        <v>0</v>
      </c>
      <c r="H68" s="25">
        <f>'Données CFP'!$X8</f>
        <v>0</v>
      </c>
    </row>
    <row r="69" spans="1:8">
      <c r="A69" s="25" t="str">
        <f>'Données CFP'!$N9</f>
        <v>Italy</v>
      </c>
      <c r="B69" s="25">
        <f>'Données CFP'!$O9</f>
        <v>353</v>
      </c>
      <c r="C69" s="26">
        <f>'Données CFP'!$Q9</f>
        <v>187.71104815864024</v>
      </c>
      <c r="D69" s="25">
        <f>'Données CFP'!$R9</f>
        <v>237</v>
      </c>
      <c r="E69" s="25">
        <f>'Données CFP'!$S9</f>
        <v>1115</v>
      </c>
      <c r="F69" s="23">
        <f>'Données CFP'!$T9</f>
        <v>0.25212464589235128</v>
      </c>
      <c r="G69" s="25">
        <f>'Données CFP'!$V9</f>
        <v>0</v>
      </c>
      <c r="H69" s="25">
        <f>'Données CFP'!$X9</f>
        <v>0</v>
      </c>
    </row>
    <row r="70" spans="1:8">
      <c r="A70" s="25" t="str">
        <f>'Données CFP'!$N10</f>
        <v>Brazil</v>
      </c>
      <c r="B70" s="25">
        <f>'Données CFP'!$O10</f>
        <v>224</v>
      </c>
      <c r="C70" s="26">
        <f>'Données CFP'!$Q10</f>
        <v>193.46875</v>
      </c>
      <c r="D70" s="25">
        <f>'Données CFP'!$R10</f>
        <v>149</v>
      </c>
      <c r="E70" s="25">
        <f>'Données CFP'!$S10</f>
        <v>642</v>
      </c>
      <c r="F70" s="23">
        <f>'Données CFP'!$T10</f>
        <v>0.30357142857142855</v>
      </c>
      <c r="G70" s="25">
        <f>'Données CFP'!$V10</f>
        <v>0</v>
      </c>
      <c r="H70" s="25">
        <f>'Données CFP'!$X10</f>
        <v>1</v>
      </c>
    </row>
    <row r="71" spans="1:8">
      <c r="A71" s="25" t="str">
        <f>'Données CFP'!$N11</f>
        <v>Turkey</v>
      </c>
      <c r="B71" s="25">
        <f>'Données CFP'!$O11</f>
        <v>205</v>
      </c>
      <c r="C71" s="26">
        <f>'Données CFP'!$Q11</f>
        <v>230.49756097560976</v>
      </c>
      <c r="D71" s="25">
        <f>'Données CFP'!$R11</f>
        <v>120</v>
      </c>
      <c r="E71" s="25">
        <f>'Données CFP'!$S11</f>
        <v>677</v>
      </c>
      <c r="F71" s="23">
        <f>'Données CFP'!$T11</f>
        <v>0.26829268292682928</v>
      </c>
      <c r="G71" s="25">
        <f>'Données CFP'!$V11</f>
        <v>0</v>
      </c>
      <c r="H71" s="25">
        <f>'Données CFP'!$X11</f>
        <v>0</v>
      </c>
    </row>
    <row r="72" spans="1:8">
      <c r="A72" s="37" t="s">
        <v>87</v>
      </c>
      <c r="B72" s="25">
        <f>'Données CFP'!$O27</f>
        <v>9212</v>
      </c>
      <c r="C72" s="26">
        <f>'Données CFP'!$Q27</f>
        <v>201.85833695180199</v>
      </c>
      <c r="D72" s="25">
        <f>'Données CFP'!$R27</f>
        <v>5846</v>
      </c>
      <c r="E72" s="25">
        <f>'Données CFP'!$S27</f>
        <v>28965</v>
      </c>
      <c r="F72" s="23">
        <f>'Données CFP'!$T27</f>
        <v>0.2777898393399913</v>
      </c>
      <c r="G72" s="25">
        <f>'Données CFP'!$V27</f>
        <v>0</v>
      </c>
      <c r="H72" s="25">
        <f>'Données CFP'!$X27</f>
        <v>20</v>
      </c>
    </row>
    <row r="74" spans="1:8">
      <c r="A74" s="49" t="s">
        <v>136</v>
      </c>
      <c r="B74" s="48"/>
      <c r="C74" s="48"/>
      <c r="D74" s="48"/>
      <c r="E74" s="48"/>
      <c r="F74" s="48"/>
      <c r="G74" s="48"/>
      <c r="H74" s="48"/>
    </row>
    <row r="75" spans="1:8">
      <c r="A75" s="48"/>
      <c r="B75" s="48"/>
      <c r="C75" s="48"/>
      <c r="D75" s="48"/>
      <c r="E75" s="48"/>
      <c r="F75" s="48"/>
      <c r="G75" s="48"/>
      <c r="H75" s="48"/>
    </row>
    <row r="76" spans="1:8">
      <c r="A76" s="48"/>
      <c r="B76" s="48"/>
      <c r="C76" s="48"/>
      <c r="D76" s="48"/>
      <c r="E76" s="48"/>
      <c r="F76" s="48"/>
      <c r="G76" s="48"/>
      <c r="H76" s="48"/>
    </row>
    <row r="77" spans="1:8">
      <c r="A77" s="48"/>
      <c r="B77" s="48"/>
      <c r="C77" s="48"/>
      <c r="D77" s="48"/>
      <c r="E77" s="48"/>
      <c r="F77" s="48"/>
      <c r="G77" s="48"/>
      <c r="H77" s="48"/>
    </row>
    <row r="79" spans="1:8">
      <c r="A79" s="16" t="s">
        <v>147</v>
      </c>
      <c r="B79" s="17" t="str">
        <f>D1</f>
        <v>19 au 31/05/16</v>
      </c>
    </row>
    <row r="81" spans="1:8" ht="60">
      <c r="A81" s="36" t="s">
        <v>38</v>
      </c>
      <c r="B81" s="36" t="s">
        <v>1</v>
      </c>
      <c r="C81" s="36" t="s">
        <v>89</v>
      </c>
      <c r="D81" s="36" t="s">
        <v>4</v>
      </c>
      <c r="E81" s="36" t="s">
        <v>35</v>
      </c>
      <c r="F81" s="36" t="s">
        <v>5</v>
      </c>
      <c r="G81" s="36" t="s">
        <v>23</v>
      </c>
      <c r="H81" s="36" t="s">
        <v>25</v>
      </c>
    </row>
    <row r="82" spans="1:8">
      <c r="A82" s="25" t="str">
        <f>'Données CFP'!$N30</f>
        <v>referral</v>
      </c>
      <c r="B82" s="25">
        <f>'Données CFP'!$O30</f>
        <v>6398</v>
      </c>
      <c r="C82" s="26">
        <f>'Données CFP'!$Q30</f>
        <v>211.17974366989685</v>
      </c>
      <c r="D82" s="25">
        <f>'Données CFP'!$R30</f>
        <v>4105</v>
      </c>
      <c r="E82" s="25">
        <f>'Données CFP'!$S30</f>
        <v>20738</v>
      </c>
      <c r="F82" s="23">
        <f>'Données CFP'!$T30</f>
        <v>0.25507971241012817</v>
      </c>
      <c r="G82" s="25">
        <f>'Données CFP'!$V30</f>
        <v>1</v>
      </c>
      <c r="H82" s="25">
        <f>'Données CFP'!$X30</f>
        <v>20</v>
      </c>
    </row>
    <row r="83" spans="1:8">
      <c r="A83" s="25" t="str">
        <f>'Données CFP'!$N31</f>
        <v>organic</v>
      </c>
      <c r="B83" s="25">
        <f>'Données CFP'!$O31</f>
        <v>1463</v>
      </c>
      <c r="C83" s="26">
        <f>'Données CFP'!$Q31</f>
        <v>191.32467532467533</v>
      </c>
      <c r="D83" s="25">
        <f>'Données CFP'!$R31</f>
        <v>1171</v>
      </c>
      <c r="E83" s="25">
        <f>'Données CFP'!$S31</f>
        <v>4587</v>
      </c>
      <c r="F83" s="23">
        <f>'Données CFP'!$T31</f>
        <v>0.2638414217361586</v>
      </c>
      <c r="G83" s="25">
        <f>'Données CFP'!$V31</f>
        <v>0</v>
      </c>
      <c r="H83" s="25">
        <f>'Données CFP'!$X31</f>
        <v>0</v>
      </c>
    </row>
    <row r="84" spans="1:8">
      <c r="A84" s="25" t="str">
        <f>'Données CFP'!$N32</f>
        <v>direct</v>
      </c>
      <c r="B84" s="25">
        <f>'Données CFP'!$O32</f>
        <v>1351</v>
      </c>
      <c r="C84" s="26">
        <f>'Données CFP'!$Q32</f>
        <v>169.12139156180606</v>
      </c>
      <c r="D84" s="25">
        <f>'Données CFP'!$R32</f>
        <v>999</v>
      </c>
      <c r="E84" s="25">
        <f>'Données CFP'!$S32</f>
        <v>3640</v>
      </c>
      <c r="F84" s="23">
        <f>'Données CFP'!$T32</f>
        <v>0.40044411547002223</v>
      </c>
      <c r="G84" s="25">
        <f>'Données CFP'!$V32</f>
        <v>0</v>
      </c>
      <c r="H84" s="25">
        <f>'Données CFP'!$X32</f>
        <v>0</v>
      </c>
    </row>
    <row r="85" spans="1:8">
      <c r="A85" s="37" t="s">
        <v>87</v>
      </c>
      <c r="B85" s="25">
        <f>'Données CFP'!$O33</f>
        <v>9212</v>
      </c>
      <c r="C85" s="26">
        <f>'Données CFP'!$Q33</f>
        <v>201.85833695180199</v>
      </c>
      <c r="D85" s="25">
        <f>'Données CFP'!$R33</f>
        <v>6275</v>
      </c>
      <c r="E85" s="25">
        <f>'Données CFP'!$S33</f>
        <v>28965</v>
      </c>
      <c r="F85" s="23">
        <f>'Données CFP'!$T33</f>
        <v>0.2777898393399913</v>
      </c>
      <c r="G85" s="25">
        <f>'Données CFP'!$V33</f>
        <v>1</v>
      </c>
      <c r="H85" s="25">
        <f>'Données CFP'!$X33</f>
        <v>20</v>
      </c>
    </row>
    <row r="87" spans="1:8">
      <c r="A87" s="49" t="s">
        <v>137</v>
      </c>
      <c r="B87" s="48"/>
      <c r="C87" s="48"/>
      <c r="D87" s="48"/>
      <c r="E87" s="48"/>
      <c r="F87" s="48"/>
      <c r="G87" s="48"/>
      <c r="H87" s="48"/>
    </row>
    <row r="88" spans="1:8">
      <c r="A88" s="48"/>
      <c r="B88" s="48"/>
      <c r="C88" s="48"/>
      <c r="D88" s="48"/>
      <c r="E88" s="48"/>
      <c r="F88" s="48"/>
      <c r="G88" s="48"/>
      <c r="H88" s="48"/>
    </row>
    <row r="89" spans="1:8">
      <c r="A89" s="48"/>
      <c r="B89" s="48"/>
      <c r="C89" s="48"/>
      <c r="D89" s="48"/>
      <c r="E89" s="48"/>
      <c r="F89" s="48"/>
      <c r="G89" s="48"/>
      <c r="H89" s="48"/>
    </row>
    <row r="90" spans="1:8">
      <c r="A90" s="48"/>
      <c r="B90" s="48"/>
      <c r="C90" s="48"/>
      <c r="D90" s="48"/>
      <c r="E90" s="48"/>
      <c r="F90" s="48"/>
      <c r="G90" s="48"/>
      <c r="H90" s="48"/>
    </row>
    <row r="92" spans="1:8">
      <c r="A92" s="16" t="s">
        <v>148</v>
      </c>
      <c r="B92" s="17" t="str">
        <f>D1</f>
        <v>19 au 31/05/16</v>
      </c>
    </row>
    <row r="94" spans="1:8" ht="45">
      <c r="A94" s="36" t="s">
        <v>88</v>
      </c>
      <c r="B94" s="36" t="s">
        <v>1</v>
      </c>
      <c r="C94" s="36" t="s">
        <v>89</v>
      </c>
      <c r="D94" s="36" t="s">
        <v>4</v>
      </c>
      <c r="E94" s="36" t="s">
        <v>35</v>
      </c>
      <c r="F94" s="36" t="s">
        <v>5</v>
      </c>
    </row>
    <row r="95" spans="1:8">
      <c r="A95" s="29" t="str">
        <f>'Données CFP'!$N36</f>
        <v>Fountaine Pajot | Luxury catamaran, Sailing Yacht</v>
      </c>
      <c r="B95" s="25">
        <f>'Données CFP'!$O36</f>
        <v>2961</v>
      </c>
      <c r="C95" s="26">
        <f>'Données CFP'!$Q36</f>
        <v>259.91050320837553</v>
      </c>
      <c r="D95" s="25">
        <f>'Données CFP'!$R36</f>
        <v>3362</v>
      </c>
      <c r="E95" s="25">
        <f>'Données CFP'!$S36</f>
        <v>7741</v>
      </c>
      <c r="F95" s="23">
        <f>'Données CFP'!$T36</f>
        <v>9.0847686592367444E-2</v>
      </c>
    </row>
    <row r="96" spans="1:8">
      <c r="A96" s="29" t="str">
        <f>'Données CFP'!$N37</f>
        <v>Fountaine Pajot | Catamarans de luxe et Motor Yacht</v>
      </c>
      <c r="B96" s="25">
        <f>'Données CFP'!$O37</f>
        <v>1597</v>
      </c>
      <c r="C96" s="26">
        <f>'Données CFP'!$Q37</f>
        <v>216.10895428929243</v>
      </c>
      <c r="D96" s="25">
        <f>'Données CFP'!$R37</f>
        <v>1556</v>
      </c>
      <c r="E96" s="25">
        <f>'Données CFP'!$S37</f>
        <v>3613</v>
      </c>
      <c r="F96" s="23">
        <f>'Données CFP'!$T37</f>
        <v>0.15466499686912963</v>
      </c>
    </row>
    <row r="97" spans="1:8">
      <c r="A97" s="29" t="str">
        <f>'Données CFP'!$N38</f>
        <v>Boarding Pass, Fountaine Pajot</v>
      </c>
      <c r="B97" s="25">
        <f>'Données CFP'!$O38</f>
        <v>927</v>
      </c>
      <c r="C97" s="26">
        <f>'Données CFP'!$Q38</f>
        <v>140.65264293419634</v>
      </c>
      <c r="D97" s="25">
        <f>'Données CFP'!$R38</f>
        <v>844</v>
      </c>
      <c r="E97" s="25">
        <f>'Données CFP'!$S38</f>
        <v>1036</v>
      </c>
      <c r="F97" s="23">
        <f>'Données CFP'!$T38</f>
        <v>0.37971952535059333</v>
      </c>
      <c r="G97" s="1"/>
      <c r="H97" s="1"/>
    </row>
    <row r="98" spans="1:8">
      <c r="A98" s="29" t="str">
        <f>'Données CFP'!$N39</f>
        <v>Page non trouvée | Fountaine Pajot</v>
      </c>
      <c r="B98" s="25">
        <f>'Données CFP'!$O39</f>
        <v>825</v>
      </c>
      <c r="C98" s="26">
        <f>'Données CFP'!$Q39</f>
        <v>100.11878787878788</v>
      </c>
      <c r="D98" s="25">
        <f>'Données CFP'!$R39</f>
        <v>699</v>
      </c>
      <c r="E98" s="25">
        <f>'Données CFP'!$S39</f>
        <v>1049</v>
      </c>
      <c r="F98" s="23">
        <f>'Données CFP'!$T39</f>
        <v>0.7345454545454545</v>
      </c>
      <c r="G98" s="1"/>
      <c r="H98" s="1"/>
    </row>
    <row r="99" spans="1:8">
      <c r="A99" s="29" t="str">
        <f>'Données CFP'!$N40</f>
        <v>Catamaran Sailboat Saba 50 - Fountaine Pajot</v>
      </c>
      <c r="B99" s="25">
        <f>'Données CFP'!$O40</f>
        <v>561</v>
      </c>
      <c r="C99" s="26">
        <f>'Données CFP'!$Q40</f>
        <v>153.22816399286987</v>
      </c>
      <c r="D99" s="25">
        <f>'Données CFP'!$R40</f>
        <v>1081</v>
      </c>
      <c r="E99" s="25">
        <f>'Données CFP'!$S40</f>
        <v>1951</v>
      </c>
      <c r="F99" s="23">
        <f>'Données CFP'!$T40</f>
        <v>0.38680926916221031</v>
      </c>
    </row>
    <row r="100" spans="1:8">
      <c r="A100" s="29" t="str">
        <f>'Données CFP'!$N41</f>
        <v>Sailing catamaran Lucia 40 - Fountaine Pajot</v>
      </c>
      <c r="B100" s="25">
        <f>'Données CFP'!$O41</f>
        <v>463</v>
      </c>
      <c r="C100" s="26">
        <f>'Données CFP'!$Q41</f>
        <v>153.12095032397409</v>
      </c>
      <c r="D100" s="25">
        <f>'Données CFP'!$R41</f>
        <v>1242</v>
      </c>
      <c r="E100" s="25">
        <f>'Données CFP'!$S41</f>
        <v>2182</v>
      </c>
      <c r="F100" s="23">
        <f>'Données CFP'!$T41</f>
        <v>0.42332613390928725</v>
      </c>
    </row>
    <row r="101" spans="1:8">
      <c r="A101" s="29" t="str">
        <f>'Données CFP'!$N42</f>
        <v>Cruising catamaran Helia 44 Evolution - Fountaine Pajot</v>
      </c>
      <c r="B101" s="25">
        <f>'Données CFP'!$O42</f>
        <v>299</v>
      </c>
      <c r="C101" s="26">
        <f>'Données CFP'!$Q42</f>
        <v>154.61204013377926</v>
      </c>
      <c r="D101" s="25">
        <f>'Données CFP'!$R42</f>
        <v>1108</v>
      </c>
      <c r="E101" s="25">
        <f>'Données CFP'!$S42</f>
        <v>2037</v>
      </c>
      <c r="F101" s="23">
        <f>'Données CFP'!$T42</f>
        <v>0.40802675585284282</v>
      </c>
    </row>
    <row r="102" spans="1:8">
      <c r="A102" s="29" t="str">
        <f>'Données CFP'!$N43</f>
        <v>Catamaran yacht Victoria 67 - Fountaine Pajot</v>
      </c>
      <c r="B102" s="25">
        <f>'Données CFP'!$O43</f>
        <v>251</v>
      </c>
      <c r="C102" s="26">
        <f>'Données CFP'!$Q43</f>
        <v>177.56573705179284</v>
      </c>
      <c r="D102" s="25">
        <f>'Données CFP'!$R43</f>
        <v>995</v>
      </c>
      <c r="E102" s="25">
        <f>'Données CFP'!$S43</f>
        <v>1576</v>
      </c>
      <c r="F102" s="23">
        <f>'Données CFP'!$T43</f>
        <v>0.41832669322709165</v>
      </c>
    </row>
    <row r="103" spans="1:8">
      <c r="A103" s="29" t="str">
        <f>'Données CFP'!$N44</f>
        <v>Page not found | Fountaine Pajot</v>
      </c>
      <c r="B103" s="25">
        <f>'Données CFP'!$O44</f>
        <v>232</v>
      </c>
      <c r="C103" s="26">
        <f>'Données CFP'!$Q44</f>
        <v>169.625</v>
      </c>
      <c r="D103" s="25">
        <f>'Données CFP'!$R44</f>
        <v>217</v>
      </c>
      <c r="E103" s="25">
        <f>'Données CFP'!$S44</f>
        <v>270</v>
      </c>
      <c r="F103" s="23">
        <f>'Données CFP'!$T44</f>
        <v>0.25</v>
      </c>
    </row>
    <row r="104" spans="1:8">
      <c r="A104" s="29" t="str">
        <f>'Données CFP'!$N45</f>
        <v>Fountaine Pajot | Catamarán de lujo, Yate a vela</v>
      </c>
      <c r="B104" s="25">
        <f>'Données CFP'!$O45</f>
        <v>213</v>
      </c>
      <c r="C104" s="26">
        <f>'Données CFP'!$Q45</f>
        <v>267.79342723004697</v>
      </c>
      <c r="D104" s="25">
        <f>'Données CFP'!$R45</f>
        <v>216</v>
      </c>
      <c r="E104" s="25">
        <f>'Données CFP'!$S45</f>
        <v>509</v>
      </c>
      <c r="F104" s="23">
        <f>'Données CFP'!$T45</f>
        <v>0.15023474178403756</v>
      </c>
    </row>
    <row r="105" spans="1:8">
      <c r="A105" s="37" t="s">
        <v>87</v>
      </c>
      <c r="B105" s="25">
        <f>'Données CFP'!$O46</f>
        <v>9212</v>
      </c>
      <c r="C105" s="26">
        <f>'Données CFP'!$Q46</f>
        <v>201.85833695180199</v>
      </c>
      <c r="D105" s="25">
        <f>'Données CFP'!$R46</f>
        <v>16209</v>
      </c>
      <c r="E105" s="25">
        <f>'Données CFP'!$S46</f>
        <v>28965</v>
      </c>
      <c r="F105" s="23">
        <f>'Données CFP'!$T46</f>
        <v>0.2777898393399913</v>
      </c>
    </row>
    <row r="107" spans="1:8">
      <c r="A107" s="43" t="s">
        <v>140</v>
      </c>
      <c r="B107" s="43"/>
      <c r="C107" s="43"/>
      <c r="D107" s="43"/>
      <c r="E107" s="43"/>
      <c r="F107" s="43"/>
      <c r="G107" s="43"/>
      <c r="H107" s="43"/>
    </row>
    <row r="108" spans="1:8">
      <c r="A108" s="43"/>
      <c r="B108" s="43"/>
      <c r="C108" s="43"/>
      <c r="D108" s="43"/>
      <c r="E108" s="43"/>
      <c r="F108" s="43"/>
      <c r="G108" s="43"/>
      <c r="H108" s="43"/>
    </row>
    <row r="109" spans="1:8">
      <c r="A109" s="43"/>
      <c r="B109" s="43"/>
      <c r="C109" s="43"/>
      <c r="D109" s="43"/>
      <c r="E109" s="43"/>
      <c r="F109" s="43"/>
      <c r="G109" s="43"/>
      <c r="H109" s="43"/>
    </row>
    <row r="110" spans="1:8">
      <c r="A110" s="43"/>
      <c r="B110" s="43"/>
      <c r="C110" s="43"/>
      <c r="D110" s="43"/>
      <c r="E110" s="43"/>
      <c r="F110" s="43"/>
      <c r="G110" s="43"/>
      <c r="H110" s="43"/>
    </row>
    <row r="111" spans="1:8">
      <c r="A111" s="43"/>
      <c r="B111" s="43"/>
      <c r="C111" s="43"/>
      <c r="D111" s="43"/>
      <c r="E111" s="43"/>
      <c r="F111" s="43"/>
      <c r="G111" s="43"/>
      <c r="H111" s="43"/>
    </row>
    <row r="112" spans="1:8">
      <c r="A112" s="43"/>
      <c r="B112" s="43"/>
      <c r="C112" s="43"/>
      <c r="D112" s="43"/>
      <c r="E112" s="43"/>
      <c r="F112" s="43"/>
      <c r="G112" s="43"/>
      <c r="H112" s="43"/>
    </row>
    <row r="114" spans="30:30">
      <c r="AD114" t="s">
        <v>90</v>
      </c>
    </row>
  </sheetData>
  <mergeCells count="7">
    <mergeCell ref="A107:H112"/>
    <mergeCell ref="A87:H90"/>
    <mergeCell ref="A1:B1"/>
    <mergeCell ref="E12:H21"/>
    <mergeCell ref="A74:H77"/>
    <mergeCell ref="E41:H51"/>
    <mergeCell ref="E25:H33"/>
  </mergeCells>
  <conditionalFormatting sqref="D9:D10 D26:D32">
    <cfRule type="cellIs" dxfId="5" priority="46" operator="greaterThan">
      <formula>50</formula>
    </cfRule>
  </conditionalFormatting>
  <conditionalFormatting sqref="D9:D10 D26:D32">
    <cfRule type="cellIs" dxfId="4" priority="44" operator="greaterThan">
      <formula>49</formula>
    </cfRule>
  </conditionalFormatting>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sheetPr>
    <tabColor theme="4" tint="-0.249977111117893"/>
  </sheetPr>
  <dimension ref="A1:I129"/>
  <sheetViews>
    <sheetView topLeftCell="A71" zoomScale="80" zoomScaleNormal="80" workbookViewId="0">
      <selection activeCell="K18" sqref="K18"/>
    </sheetView>
  </sheetViews>
  <sheetFormatPr baseColWidth="10" defaultRowHeight="15"/>
  <cols>
    <col min="1" max="1" width="56.7109375" customWidth="1"/>
    <col min="2" max="9" width="15.7109375" customWidth="1"/>
  </cols>
  <sheetData>
    <row r="1" spans="1:8" ht="30.75" customHeight="1">
      <c r="A1" s="45" t="s">
        <v>130</v>
      </c>
      <c r="B1" s="45"/>
      <c r="C1" s="17" t="s">
        <v>118</v>
      </c>
      <c r="D1" s="15" t="s">
        <v>117</v>
      </c>
    </row>
    <row r="2" spans="1:8">
      <c r="A2" s="5"/>
      <c r="B2" s="5"/>
    </row>
    <row r="3" spans="1:8">
      <c r="A3" s="5"/>
      <c r="B3" s="5"/>
    </row>
    <row r="4" spans="1:8">
      <c r="A4" s="5"/>
      <c r="B4" s="5"/>
    </row>
    <row r="5" spans="1:8" ht="19.5">
      <c r="A5" s="41" t="s">
        <v>124</v>
      </c>
      <c r="B5" s="5"/>
      <c r="C5" s="5"/>
      <c r="D5" s="5"/>
      <c r="E5" s="5"/>
    </row>
    <row r="6" spans="1:8">
      <c r="A6" s="19"/>
      <c r="B6" s="5"/>
      <c r="C6" s="5"/>
      <c r="D6" s="5"/>
      <c r="E6" s="5"/>
    </row>
    <row r="7" spans="1:8">
      <c r="A7" s="4"/>
      <c r="B7" s="5"/>
      <c r="C7" s="5"/>
      <c r="D7" s="5"/>
      <c r="E7" s="5"/>
    </row>
    <row r="8" spans="1:8">
      <c r="A8" s="1"/>
      <c r="B8" s="33" t="str">
        <f>'Reporting Catamarans'!C1</f>
        <v>05 au 17/05/16</v>
      </c>
      <c r="C8" s="34" t="str">
        <f>'Reporting Catamarans'!D1</f>
        <v>19 au 31/05/16</v>
      </c>
      <c r="D8" s="35" t="s">
        <v>37</v>
      </c>
      <c r="E8" s="5"/>
    </row>
    <row r="9" spans="1:8">
      <c r="A9" s="24" t="s">
        <v>29</v>
      </c>
      <c r="B9" s="22">
        <f>'Données MYFP'!$B27</f>
        <v>1827</v>
      </c>
      <c r="C9" s="20">
        <f>'Données MYFP'!$O27</f>
        <v>2473</v>
      </c>
      <c r="D9" s="23">
        <f>((C9-B9)/B9)</f>
        <v>0.35358511220580185</v>
      </c>
      <c r="E9" s="5"/>
    </row>
    <row r="10" spans="1:8">
      <c r="A10" s="24" t="s">
        <v>30</v>
      </c>
      <c r="B10" s="21">
        <f>'Données MYFP'!$E27</f>
        <v>1456</v>
      </c>
      <c r="C10" s="20">
        <f>'Données MYFP'!$R27</f>
        <v>1868</v>
      </c>
      <c r="D10" s="23">
        <f>((C10-B10)/B10)</f>
        <v>0.28296703296703296</v>
      </c>
      <c r="E10" s="5"/>
    </row>
    <row r="11" spans="1:8">
      <c r="A11" s="5"/>
      <c r="B11" s="5"/>
      <c r="C11" s="5"/>
      <c r="D11" s="5"/>
      <c r="E11" s="5"/>
    </row>
    <row r="12" spans="1:8">
      <c r="A12" s="5"/>
      <c r="B12" s="5"/>
      <c r="C12" s="5"/>
      <c r="D12" s="5"/>
      <c r="E12" s="46" t="s">
        <v>141</v>
      </c>
      <c r="F12" s="46"/>
      <c r="G12" s="46"/>
      <c r="H12" s="46"/>
    </row>
    <row r="13" spans="1:8">
      <c r="A13" s="5"/>
      <c r="B13" s="5"/>
      <c r="C13" s="5"/>
      <c r="D13" s="5"/>
      <c r="E13" s="46"/>
      <c r="F13" s="46"/>
      <c r="G13" s="46"/>
      <c r="H13" s="46"/>
    </row>
    <row r="14" spans="1:8">
      <c r="A14" s="5"/>
      <c r="B14" s="5"/>
      <c r="C14" s="5"/>
      <c r="D14" s="5"/>
      <c r="E14" s="46"/>
      <c r="F14" s="46"/>
      <c r="G14" s="46"/>
      <c r="H14" s="46"/>
    </row>
    <row r="15" spans="1:8">
      <c r="A15" s="5"/>
      <c r="B15" s="5"/>
      <c r="C15" s="5"/>
      <c r="D15" s="5"/>
      <c r="E15" s="46"/>
      <c r="F15" s="46"/>
      <c r="G15" s="46"/>
      <c r="H15" s="46"/>
    </row>
    <row r="16" spans="1:8">
      <c r="A16" s="5"/>
      <c r="B16" s="5"/>
      <c r="C16" s="5"/>
      <c r="D16" s="5"/>
      <c r="E16" s="46"/>
      <c r="F16" s="46"/>
      <c r="G16" s="46"/>
      <c r="H16" s="46"/>
    </row>
    <row r="17" spans="1:8">
      <c r="A17" s="5"/>
      <c r="B17" s="5"/>
      <c r="C17" s="5"/>
      <c r="D17" s="5"/>
      <c r="E17" s="46"/>
      <c r="F17" s="46"/>
      <c r="G17" s="46"/>
      <c r="H17" s="46"/>
    </row>
    <row r="18" spans="1:8">
      <c r="A18" s="5"/>
      <c r="B18" s="5"/>
      <c r="C18" s="5"/>
      <c r="D18" s="5"/>
      <c r="E18" s="46"/>
      <c r="F18" s="46"/>
      <c r="G18" s="46"/>
      <c r="H18" s="46"/>
    </row>
    <row r="19" spans="1:8">
      <c r="A19" s="5"/>
      <c r="B19" s="5"/>
      <c r="C19" s="5"/>
      <c r="D19" s="5"/>
      <c r="E19" s="46"/>
      <c r="F19" s="46"/>
      <c r="G19" s="46"/>
      <c r="H19" s="46"/>
    </row>
    <row r="20" spans="1:8">
      <c r="A20" s="5"/>
      <c r="B20" s="5"/>
      <c r="C20" s="5"/>
      <c r="D20" s="5"/>
      <c r="E20" s="46"/>
      <c r="F20" s="46"/>
      <c r="G20" s="46"/>
      <c r="H20" s="46"/>
    </row>
    <row r="21" spans="1:8">
      <c r="E21" s="46"/>
      <c r="F21" s="46"/>
      <c r="G21" s="46"/>
      <c r="H21" s="46"/>
    </row>
    <row r="23" spans="1:8">
      <c r="A23" s="19" t="s">
        <v>116</v>
      </c>
    </row>
    <row r="25" spans="1:8">
      <c r="B25" s="33" t="str">
        <f>'Reporting Catamarans'!C1</f>
        <v>05 au 17/05/16</v>
      </c>
      <c r="C25" s="35" t="str">
        <f>'Reporting Catamarans'!D1</f>
        <v>19 au 31/05/16</v>
      </c>
      <c r="D25" s="35" t="s">
        <v>37</v>
      </c>
      <c r="E25" s="46" t="s">
        <v>142</v>
      </c>
      <c r="F25" s="46"/>
      <c r="G25" s="46"/>
      <c r="H25" s="46"/>
    </row>
    <row r="26" spans="1:8">
      <c r="A26" s="27" t="s">
        <v>29</v>
      </c>
      <c r="B26" s="25">
        <f>'Données MYFP'!$B27</f>
        <v>1827</v>
      </c>
      <c r="C26" s="21">
        <f>'Données MYFP'!$O27</f>
        <v>2473</v>
      </c>
      <c r="D26" s="23">
        <f t="shared" ref="D26:D32" si="0">((C26-B26)/B26)</f>
        <v>0.35358511220580185</v>
      </c>
      <c r="E26" s="46"/>
      <c r="F26" s="46"/>
      <c r="G26" s="46"/>
      <c r="H26" s="46"/>
    </row>
    <row r="27" spans="1:8">
      <c r="A27" s="27" t="s">
        <v>86</v>
      </c>
      <c r="B27" s="26">
        <f>'Données MYFP'!$D27</f>
        <v>220.05582922824303</v>
      </c>
      <c r="C27" s="26">
        <f>'Données MYFP'!$Q27</f>
        <v>195.01253538212697</v>
      </c>
      <c r="D27" s="23">
        <f t="shared" si="0"/>
        <v>-0.11380427382426223</v>
      </c>
      <c r="E27" s="46"/>
      <c r="F27" s="46"/>
      <c r="G27" s="46"/>
      <c r="H27" s="46"/>
    </row>
    <row r="28" spans="1:8">
      <c r="A28" s="27" t="s">
        <v>30</v>
      </c>
      <c r="B28" s="25">
        <f>'Données MYFP'!$E27</f>
        <v>1456</v>
      </c>
      <c r="C28" s="21">
        <f>'Données MYFP'!$R27</f>
        <v>1868</v>
      </c>
      <c r="D28" s="23">
        <f t="shared" si="0"/>
        <v>0.28296703296703296</v>
      </c>
      <c r="E28" s="46"/>
      <c r="F28" s="46"/>
      <c r="G28" s="46"/>
      <c r="H28" s="46"/>
    </row>
    <row r="29" spans="1:8">
      <c r="A29" s="27" t="s">
        <v>31</v>
      </c>
      <c r="B29" s="25">
        <f>'Données MYFP'!$F27</f>
        <v>6699</v>
      </c>
      <c r="C29" s="21">
        <f>'Données MYFP'!$S27</f>
        <v>8789</v>
      </c>
      <c r="D29" s="23">
        <f t="shared" si="0"/>
        <v>0.31198686371100165</v>
      </c>
      <c r="E29" s="46"/>
      <c r="F29" s="46"/>
      <c r="G29" s="46"/>
      <c r="H29" s="46"/>
    </row>
    <row r="30" spans="1:8">
      <c r="A30" s="27" t="s">
        <v>32</v>
      </c>
      <c r="B30" s="23">
        <f>'Données MYFP'!$G27</f>
        <v>0.31855500821018062</v>
      </c>
      <c r="C30" s="23">
        <f>'Données MYFP'!$T27</f>
        <v>0.20097048119692681</v>
      </c>
      <c r="D30" s="23">
        <f t="shared" si="0"/>
        <v>-0.36911843789212151</v>
      </c>
      <c r="E30" s="46"/>
      <c r="F30" s="46"/>
      <c r="G30" s="46"/>
      <c r="H30" s="46"/>
    </row>
    <row r="31" spans="1:8">
      <c r="A31" s="27" t="s">
        <v>33</v>
      </c>
      <c r="B31" s="25">
        <f>'Données MYFP'!$H27</f>
        <v>1231</v>
      </c>
      <c r="C31" s="25">
        <f>'Données MYFP'!$U27</f>
        <v>1581</v>
      </c>
      <c r="D31" s="23">
        <f t="shared" si="0"/>
        <v>0.28432168968318439</v>
      </c>
      <c r="E31" s="46"/>
      <c r="F31" s="46"/>
      <c r="G31" s="46"/>
      <c r="H31" s="46"/>
    </row>
    <row r="32" spans="1:8">
      <c r="A32" s="27" t="s">
        <v>34</v>
      </c>
      <c r="B32" s="25">
        <f>'Données MYFP'!$B27-'Données MYFP'!$H27</f>
        <v>596</v>
      </c>
      <c r="C32" s="25">
        <f>'Données MYFP'!$O27-'Données MYFP'!$U27</f>
        <v>892</v>
      </c>
      <c r="D32" s="23">
        <f t="shared" si="0"/>
        <v>0.49664429530201343</v>
      </c>
      <c r="E32" s="46"/>
      <c r="F32" s="46"/>
      <c r="G32" s="46"/>
      <c r="H32" s="46"/>
    </row>
    <row r="33" spans="1:8">
      <c r="A33" s="5"/>
      <c r="B33" s="5"/>
      <c r="C33" s="5"/>
      <c r="D33" s="5"/>
    </row>
    <row r="34" spans="1:8">
      <c r="A34" s="19" t="s">
        <v>36</v>
      </c>
      <c r="B34" s="5"/>
      <c r="C34" s="5"/>
      <c r="D34" s="5"/>
    </row>
    <row r="35" spans="1:8">
      <c r="A35" s="5"/>
      <c r="B35" s="6"/>
      <c r="C35" s="5"/>
      <c r="D35" s="5"/>
    </row>
    <row r="36" spans="1:8">
      <c r="A36" s="5"/>
      <c r="B36" s="33" t="str">
        <f>'Reporting Catamarans'!C1</f>
        <v>05 au 17/05/16</v>
      </c>
      <c r="C36" s="34" t="str">
        <f>'Reporting Catamarans'!D1</f>
        <v>19 au 31/05/16</v>
      </c>
      <c r="D36" s="5"/>
    </row>
    <row r="37" spans="1:8">
      <c r="A37" s="28" t="s">
        <v>23</v>
      </c>
      <c r="B37" s="25">
        <f>'Données MYFP'!$I27</f>
        <v>0</v>
      </c>
      <c r="C37" s="25">
        <f>'Données MYFP'!$V27</f>
        <v>0</v>
      </c>
      <c r="D37" s="5"/>
      <c r="E37" s="46" t="s">
        <v>121</v>
      </c>
      <c r="F37" s="46"/>
      <c r="G37" s="46"/>
      <c r="H37" s="46"/>
    </row>
    <row r="38" spans="1:8">
      <c r="A38" s="28" t="s">
        <v>25</v>
      </c>
      <c r="B38" s="25">
        <f>'Données MYFP'!$K27</f>
        <v>0</v>
      </c>
      <c r="C38" s="25">
        <f>'Données MYFP'!$X27</f>
        <v>5</v>
      </c>
      <c r="E38" s="46"/>
      <c r="F38" s="46"/>
      <c r="G38" s="46"/>
      <c r="H38" s="46"/>
    </row>
    <row r="39" spans="1:8">
      <c r="E39" s="44"/>
      <c r="F39" s="44"/>
      <c r="G39" s="44"/>
      <c r="H39" s="44"/>
    </row>
    <row r="59" spans="1:9">
      <c r="A59" s="19" t="s">
        <v>115</v>
      </c>
      <c r="B59" s="17" t="str">
        <f>D1</f>
        <v>19 au 31/05/16</v>
      </c>
    </row>
    <row r="61" spans="1:9" ht="60">
      <c r="A61" s="36" t="s">
        <v>0</v>
      </c>
      <c r="B61" s="36" t="s">
        <v>1</v>
      </c>
      <c r="C61" s="36" t="s">
        <v>89</v>
      </c>
      <c r="D61" s="36" t="s">
        <v>4</v>
      </c>
      <c r="E61" s="36" t="s">
        <v>35</v>
      </c>
      <c r="F61" s="36" t="s">
        <v>5</v>
      </c>
      <c r="G61" s="36" t="s">
        <v>23</v>
      </c>
      <c r="H61" s="36" t="s">
        <v>25</v>
      </c>
    </row>
    <row r="62" spans="1:9">
      <c r="A62" s="25" t="str">
        <f>'Données MYFP'!$N2</f>
        <v>France</v>
      </c>
      <c r="B62" s="25">
        <f>'Données MYFP'!$O2</f>
        <v>600</v>
      </c>
      <c r="C62" s="26">
        <f>'Données MYFP'!$Q2</f>
        <v>175.32</v>
      </c>
      <c r="D62" s="25">
        <f>'Données MYFP'!$R2</f>
        <v>431</v>
      </c>
      <c r="E62" s="25">
        <f>'Données MYFP'!$S2</f>
        <v>2048</v>
      </c>
      <c r="F62" s="23">
        <f>'Données MYFP'!$T2</f>
        <v>0.20666666666666667</v>
      </c>
      <c r="G62" s="25">
        <f>'Données MYFP'!$V2</f>
        <v>0</v>
      </c>
      <c r="H62" s="25">
        <f>'Données MYFP'!$X2</f>
        <v>2</v>
      </c>
      <c r="I62" s="11"/>
    </row>
    <row r="63" spans="1:9">
      <c r="A63" s="25" t="str">
        <f>'Données MYFP'!$N3</f>
        <v>United States</v>
      </c>
      <c r="B63" s="25">
        <f>'Données MYFP'!$O3</f>
        <v>336</v>
      </c>
      <c r="C63" s="26">
        <f>'Données MYFP'!$Q3</f>
        <v>187.72916666666666</v>
      </c>
      <c r="D63" s="25">
        <f>'Données MYFP'!$R3</f>
        <v>271</v>
      </c>
      <c r="E63" s="25">
        <f>'Données MYFP'!$S3</f>
        <v>1237</v>
      </c>
      <c r="F63" s="23">
        <f>'Données MYFP'!$T3</f>
        <v>0.17559523809523808</v>
      </c>
      <c r="G63" s="25">
        <f>'Données MYFP'!$V3</f>
        <v>0</v>
      </c>
      <c r="H63" s="25">
        <f>'Données MYFP'!$X3</f>
        <v>0</v>
      </c>
    </row>
    <row r="64" spans="1:9">
      <c r="A64" s="25" t="str">
        <f>'Données MYFP'!$N4</f>
        <v>Italy</v>
      </c>
      <c r="B64" s="25">
        <f>'Données MYFP'!$O4</f>
        <v>135</v>
      </c>
      <c r="C64" s="26">
        <f>'Données MYFP'!$Q4</f>
        <v>168.13333333333333</v>
      </c>
      <c r="D64" s="25">
        <f>'Données MYFP'!$R4</f>
        <v>103</v>
      </c>
      <c r="E64" s="25">
        <f>'Données MYFP'!$S4</f>
        <v>463</v>
      </c>
      <c r="F64" s="23">
        <f>'Données MYFP'!$T4</f>
        <v>0.17777777777777778</v>
      </c>
      <c r="G64" s="25">
        <f>'Données MYFP'!$V4</f>
        <v>0</v>
      </c>
      <c r="H64" s="25">
        <f>'Données MYFP'!$X4</f>
        <v>0</v>
      </c>
    </row>
    <row r="65" spans="1:8">
      <c r="A65" s="25" t="str">
        <f>'Données MYFP'!$N5</f>
        <v>Canada</v>
      </c>
      <c r="B65" s="25">
        <f>'Données MYFP'!$O5</f>
        <v>115</v>
      </c>
      <c r="C65" s="26">
        <f>'Données MYFP'!$Q5</f>
        <v>253.51304347826087</v>
      </c>
      <c r="D65" s="25">
        <f>'Données MYFP'!$R5</f>
        <v>94</v>
      </c>
      <c r="E65" s="25">
        <f>'Données MYFP'!$S5</f>
        <v>421</v>
      </c>
      <c r="F65" s="23">
        <f>'Données MYFP'!$T5</f>
        <v>0.14782608695652175</v>
      </c>
      <c r="G65" s="25">
        <f>'Données MYFP'!$V5</f>
        <v>0</v>
      </c>
      <c r="H65" s="25">
        <f>'Données MYFP'!$X5</f>
        <v>0</v>
      </c>
    </row>
    <row r="66" spans="1:8">
      <c r="A66" s="25" t="str">
        <f>'Données MYFP'!$N6</f>
        <v>Spain</v>
      </c>
      <c r="B66" s="25">
        <f>'Données MYFP'!$O6</f>
        <v>99</v>
      </c>
      <c r="C66" s="26">
        <f>'Données MYFP'!$Q6</f>
        <v>283.16161616161617</v>
      </c>
      <c r="D66" s="25">
        <f>'Données MYFP'!$R6</f>
        <v>77</v>
      </c>
      <c r="E66" s="25">
        <f>'Données MYFP'!$S6</f>
        <v>394</v>
      </c>
      <c r="F66" s="23">
        <f>'Données MYFP'!$T6</f>
        <v>0.21212121212121213</v>
      </c>
      <c r="G66" s="25">
        <f>'Données MYFP'!$V6</f>
        <v>0</v>
      </c>
      <c r="H66" s="25">
        <f>'Données MYFP'!$X6</f>
        <v>0</v>
      </c>
    </row>
    <row r="67" spans="1:8">
      <c r="A67" s="25" t="str">
        <f>'Données MYFP'!$N7</f>
        <v>Germany</v>
      </c>
      <c r="B67" s="25">
        <f>'Données MYFP'!$O7</f>
        <v>90</v>
      </c>
      <c r="C67" s="26">
        <f>'Données MYFP'!$Q7</f>
        <v>213.7</v>
      </c>
      <c r="D67" s="25">
        <f>'Données MYFP'!$R7</f>
        <v>67</v>
      </c>
      <c r="E67" s="25">
        <f>'Données MYFP'!$S7</f>
        <v>342</v>
      </c>
      <c r="F67" s="23">
        <f>'Données MYFP'!$T7</f>
        <v>0.17777777777777778</v>
      </c>
      <c r="G67" s="25">
        <f>'Données MYFP'!$V7</f>
        <v>0</v>
      </c>
      <c r="H67" s="25">
        <f>'Données MYFP'!$X7</f>
        <v>0</v>
      </c>
    </row>
    <row r="68" spans="1:8">
      <c r="A68" s="25" t="str">
        <f>'Données MYFP'!$N8</f>
        <v>Australia</v>
      </c>
      <c r="B68" s="25">
        <f>'Données MYFP'!$O8</f>
        <v>74</v>
      </c>
      <c r="C68" s="26">
        <f>'Données MYFP'!$Q8</f>
        <v>168.82432432432432</v>
      </c>
      <c r="D68" s="25">
        <f>'Données MYFP'!$R8</f>
        <v>54</v>
      </c>
      <c r="E68" s="25">
        <f>'Données MYFP'!$S8</f>
        <v>277</v>
      </c>
      <c r="F68" s="23">
        <f>'Données MYFP'!$T8</f>
        <v>0.16216216216216217</v>
      </c>
      <c r="G68" s="25">
        <f>'Données MYFP'!$V8</f>
        <v>0</v>
      </c>
      <c r="H68" s="25">
        <f>'Données MYFP'!$X8</f>
        <v>0</v>
      </c>
    </row>
    <row r="69" spans="1:8">
      <c r="A69" s="25" t="str">
        <f>'Données MYFP'!$N9</f>
        <v>Turkey</v>
      </c>
      <c r="B69" s="25">
        <f>'Données MYFP'!$O9</f>
        <v>61</v>
      </c>
      <c r="C69" s="26">
        <f>'Données MYFP'!$Q9</f>
        <v>212.45901639344262</v>
      </c>
      <c r="D69" s="25">
        <f>'Données MYFP'!$R9</f>
        <v>46</v>
      </c>
      <c r="E69" s="25">
        <f>'Données MYFP'!$S9</f>
        <v>240</v>
      </c>
      <c r="F69" s="23">
        <f>'Données MYFP'!$T9</f>
        <v>0.14754098360655737</v>
      </c>
      <c r="G69" s="25">
        <f>'Données MYFP'!$V9</f>
        <v>0</v>
      </c>
      <c r="H69" s="25">
        <f>'Données MYFP'!$X9</f>
        <v>0</v>
      </c>
    </row>
    <row r="70" spans="1:8">
      <c r="A70" s="25" t="str">
        <f>'Données MYFP'!$N10</f>
        <v>United Kingdom</v>
      </c>
      <c r="B70" s="25">
        <f>'Données MYFP'!$O10</f>
        <v>60</v>
      </c>
      <c r="C70" s="26">
        <f>'Données MYFP'!$Q10</f>
        <v>150.41666666666666</v>
      </c>
      <c r="D70" s="25">
        <f>'Données MYFP'!$R10</f>
        <v>43</v>
      </c>
      <c r="E70" s="25">
        <f>'Données MYFP'!$S10</f>
        <v>197</v>
      </c>
      <c r="F70" s="23">
        <f>'Données MYFP'!$T10</f>
        <v>0.25</v>
      </c>
      <c r="G70" s="25">
        <f>'Données MYFP'!$V10</f>
        <v>0</v>
      </c>
      <c r="H70" s="25">
        <f>'Données MYFP'!$X10</f>
        <v>0</v>
      </c>
    </row>
    <row r="71" spans="1:8">
      <c r="A71" s="25" t="str">
        <f>'Données MYFP'!$N11</f>
        <v>Japan</v>
      </c>
      <c r="B71" s="25">
        <f>'Données MYFP'!$O11</f>
        <v>53</v>
      </c>
      <c r="C71" s="26">
        <f>'Données MYFP'!$Q11</f>
        <v>255</v>
      </c>
      <c r="D71" s="25">
        <f>'Données MYFP'!$R11</f>
        <v>36</v>
      </c>
      <c r="E71" s="25">
        <f>'Données MYFP'!$S11</f>
        <v>232</v>
      </c>
      <c r="F71" s="23">
        <f>'Données MYFP'!$T11</f>
        <v>0.11320754716981132</v>
      </c>
      <c r="G71" s="25">
        <f>'Données MYFP'!$V11</f>
        <v>0</v>
      </c>
      <c r="H71" s="25">
        <f>'Données MYFP'!$X11</f>
        <v>0</v>
      </c>
    </row>
    <row r="72" spans="1:8">
      <c r="A72" s="37" t="s">
        <v>87</v>
      </c>
      <c r="B72" s="25">
        <f>'Données MYFP'!$O27</f>
        <v>2473</v>
      </c>
      <c r="C72" s="26">
        <f>'Données MYFP'!$Q27</f>
        <v>195.01253538212697</v>
      </c>
      <c r="D72" s="25">
        <f>'Données MYFP'!$R27</f>
        <v>1868</v>
      </c>
      <c r="E72" s="25">
        <f>'Données MYFP'!$S27</f>
        <v>8789</v>
      </c>
      <c r="F72" s="23">
        <f>'Données MYFP'!$T27</f>
        <v>0.20097048119692681</v>
      </c>
      <c r="G72" s="25">
        <f>'Données MYFP'!$I27</f>
        <v>0</v>
      </c>
      <c r="H72" s="25">
        <f>'Données MYFP'!$X27</f>
        <v>5</v>
      </c>
    </row>
    <row r="74" spans="1:8">
      <c r="A74" s="46" t="s">
        <v>143</v>
      </c>
      <c r="B74" s="46"/>
      <c r="C74" s="46"/>
      <c r="D74" s="46"/>
      <c r="E74" s="46"/>
      <c r="F74" s="46"/>
      <c r="G74" s="46"/>
      <c r="H74" s="46"/>
    </row>
    <row r="75" spans="1:8">
      <c r="A75" s="46"/>
      <c r="B75" s="46"/>
      <c r="C75" s="46"/>
      <c r="D75" s="46"/>
      <c r="E75" s="46"/>
      <c r="F75" s="46"/>
      <c r="G75" s="46"/>
      <c r="H75" s="46"/>
    </row>
    <row r="76" spans="1:8">
      <c r="A76" s="46"/>
      <c r="B76" s="46"/>
      <c r="C76" s="46"/>
      <c r="D76" s="46"/>
      <c r="E76" s="46"/>
      <c r="F76" s="46"/>
      <c r="G76" s="46"/>
      <c r="H76" s="46"/>
    </row>
    <row r="77" spans="1:8">
      <c r="A77" s="46"/>
      <c r="B77" s="46"/>
      <c r="C77" s="46"/>
      <c r="D77" s="46"/>
      <c r="E77" s="46"/>
      <c r="F77" s="46"/>
      <c r="G77" s="46"/>
      <c r="H77" s="46"/>
    </row>
    <row r="78" spans="1:8">
      <c r="A78" s="42"/>
      <c r="B78" s="42"/>
      <c r="C78" s="42"/>
      <c r="D78" s="42"/>
      <c r="E78" s="42"/>
      <c r="F78" s="42"/>
      <c r="G78" s="42"/>
      <c r="H78" s="42"/>
    </row>
    <row r="79" spans="1:8">
      <c r="A79" s="16" t="s">
        <v>147</v>
      </c>
      <c r="B79" s="42"/>
      <c r="C79" s="42"/>
      <c r="D79" s="42"/>
      <c r="E79" s="42"/>
      <c r="F79" s="42"/>
      <c r="G79" s="42"/>
      <c r="H79" s="42"/>
    </row>
    <row r="80" spans="1:8">
      <c r="A80" s="7"/>
      <c r="B80" s="7"/>
      <c r="C80" s="3"/>
      <c r="D80" s="7"/>
      <c r="E80" s="7"/>
      <c r="F80" s="2"/>
      <c r="G80" s="7"/>
      <c r="H80" s="7"/>
    </row>
    <row r="81" spans="1:8" ht="60">
      <c r="A81" s="36" t="s">
        <v>38</v>
      </c>
      <c r="B81" s="36" t="s">
        <v>1</v>
      </c>
      <c r="C81" s="36" t="s">
        <v>89</v>
      </c>
      <c r="D81" s="36" t="s">
        <v>4</v>
      </c>
      <c r="E81" s="36" t="s">
        <v>35</v>
      </c>
      <c r="F81" s="36" t="s">
        <v>5</v>
      </c>
      <c r="G81" s="36" t="s">
        <v>23</v>
      </c>
      <c r="H81" s="36" t="s">
        <v>25</v>
      </c>
    </row>
    <row r="82" spans="1:8">
      <c r="A82" s="25" t="str">
        <f>'Données MYFP'!$N30</f>
        <v>referral</v>
      </c>
      <c r="B82" s="25">
        <f>'Données MYFP'!$O30</f>
        <v>1819</v>
      </c>
      <c r="C82" s="26">
        <f>'Données MYFP'!$Q30</f>
        <v>202.38427707531611</v>
      </c>
      <c r="D82" s="25">
        <f>'Données MYFP'!$R30</f>
        <v>1361</v>
      </c>
      <c r="E82" s="25">
        <f>'Données MYFP'!$S30</f>
        <v>6764</v>
      </c>
      <c r="F82" s="23">
        <f>'Données MYFP'!$T30</f>
        <v>0.15448048378229798</v>
      </c>
      <c r="G82" s="25">
        <f>'Données MYFP'!$V30</f>
        <v>0</v>
      </c>
      <c r="H82" s="25">
        <f>'Données MYFP'!$X30</f>
        <v>5</v>
      </c>
    </row>
    <row r="83" spans="1:8">
      <c r="A83" s="25" t="str">
        <f>'Données MYFP'!$N31</f>
        <v>direct</v>
      </c>
      <c r="B83" s="25">
        <f>'Données MYFP'!$O31</f>
        <v>419</v>
      </c>
      <c r="C83" s="26">
        <f>'Données MYFP'!$Q31</f>
        <v>152.64677804295943</v>
      </c>
      <c r="D83" s="25">
        <f>'Données MYFP'!$R31</f>
        <v>358</v>
      </c>
      <c r="E83" s="25">
        <f>'Données MYFP'!$S31</f>
        <v>1170</v>
      </c>
      <c r="F83" s="23">
        <f>'Données MYFP'!$T31</f>
        <v>0.3937947494033413</v>
      </c>
      <c r="G83" s="25">
        <f>'Données MYFP'!$V31</f>
        <v>0</v>
      </c>
      <c r="H83" s="25">
        <f>'Données MYFP'!$X31</f>
        <v>0</v>
      </c>
    </row>
    <row r="84" spans="1:8">
      <c r="A84" s="25" t="str">
        <f>'Données MYFP'!$N32</f>
        <v>organic</v>
      </c>
      <c r="B84" s="25">
        <f>'Données MYFP'!$O32</f>
        <v>235</v>
      </c>
      <c r="C84" s="26">
        <f>'Données MYFP'!$Q32</f>
        <v>213.48936170212767</v>
      </c>
      <c r="D84" s="25">
        <f>'Données MYFP'!$R32</f>
        <v>213</v>
      </c>
      <c r="E84" s="25">
        <f>'Données MYFP'!$S32</f>
        <v>855</v>
      </c>
      <c r="F84" s="23">
        <f>'Données MYFP'!$T32</f>
        <v>0.21702127659574469</v>
      </c>
      <c r="G84" s="25">
        <f>'Données MYFP'!$V32</f>
        <v>0</v>
      </c>
      <c r="H84" s="25">
        <f>'Données MYFP'!$X32</f>
        <v>0</v>
      </c>
    </row>
    <row r="85" spans="1:8">
      <c r="A85" s="37" t="s">
        <v>87</v>
      </c>
      <c r="B85" s="25">
        <f>'Données MYFP'!$O33</f>
        <v>2473</v>
      </c>
      <c r="C85" s="26">
        <f>'Données MYFP'!$Q33</f>
        <v>195.01253538212697</v>
      </c>
      <c r="D85" s="25">
        <f>'Données MYFP'!$R33</f>
        <v>1932</v>
      </c>
      <c r="E85" s="25">
        <f>'Données MYFP'!$S33</f>
        <v>8789</v>
      </c>
      <c r="F85" s="23">
        <f>'Données MYFP'!$T33</f>
        <v>0.20097048119692681</v>
      </c>
      <c r="G85" s="25">
        <f>'Données MYFP'!$V33</f>
        <v>0</v>
      </c>
      <c r="H85" s="25">
        <f>'Données MYFP'!$X33</f>
        <v>5</v>
      </c>
    </row>
    <row r="87" spans="1:8">
      <c r="A87" s="46" t="s">
        <v>122</v>
      </c>
      <c r="B87" s="46"/>
      <c r="C87" s="46"/>
      <c r="D87" s="46"/>
      <c r="E87" s="46"/>
      <c r="F87" s="46"/>
      <c r="G87" s="46"/>
      <c r="H87" s="46"/>
    </row>
    <row r="88" spans="1:8">
      <c r="A88" s="46"/>
      <c r="B88" s="46"/>
      <c r="C88" s="46"/>
      <c r="D88" s="46"/>
      <c r="E88" s="46"/>
      <c r="F88" s="46"/>
      <c r="G88" s="46"/>
      <c r="H88" s="46"/>
    </row>
    <row r="89" spans="1:8">
      <c r="A89" s="46"/>
      <c r="B89" s="46"/>
      <c r="C89" s="46"/>
      <c r="D89" s="46"/>
      <c r="E89" s="46"/>
      <c r="F89" s="46"/>
      <c r="G89" s="46"/>
      <c r="H89" s="46"/>
    </row>
    <row r="90" spans="1:8">
      <c r="A90" s="46"/>
      <c r="B90" s="46"/>
      <c r="C90" s="46"/>
      <c r="D90" s="46"/>
      <c r="E90" s="46"/>
      <c r="F90" s="46"/>
      <c r="G90" s="46"/>
      <c r="H90" s="46"/>
    </row>
    <row r="91" spans="1:8">
      <c r="A91" s="42"/>
      <c r="B91" s="42"/>
      <c r="C91" s="42"/>
      <c r="D91" s="42"/>
      <c r="E91" s="42"/>
      <c r="F91" s="42"/>
      <c r="G91" s="42"/>
      <c r="H91" s="42"/>
    </row>
    <row r="92" spans="1:8">
      <c r="A92" s="16" t="s">
        <v>148</v>
      </c>
      <c r="B92" s="42"/>
      <c r="C92" s="42"/>
      <c r="D92" s="42"/>
      <c r="E92" s="42"/>
      <c r="F92" s="42"/>
      <c r="G92" s="42"/>
      <c r="H92" s="42"/>
    </row>
    <row r="94" spans="1:8" ht="45">
      <c r="A94" s="36" t="s">
        <v>88</v>
      </c>
      <c r="B94" s="36" t="s">
        <v>1</v>
      </c>
      <c r="C94" s="36" t="s">
        <v>89</v>
      </c>
      <c r="D94" s="36" t="s">
        <v>4</v>
      </c>
      <c r="E94" s="36" t="s">
        <v>35</v>
      </c>
      <c r="F94" s="36" t="s">
        <v>5</v>
      </c>
    </row>
    <row r="95" spans="1:8">
      <c r="A95" s="29" t="str">
        <f>'Données MYFP'!$N36</f>
        <v>Catamaran à moteur – Fountaine Pajot Motor Yacht</v>
      </c>
      <c r="B95" s="25">
        <f>'Données MYFP'!$O36</f>
        <v>824</v>
      </c>
      <c r="C95" s="26">
        <f>'Données MYFP'!$Q36</f>
        <v>182.32281553398059</v>
      </c>
      <c r="D95" s="25">
        <f>'Données MYFP'!$R36</f>
        <v>822</v>
      </c>
      <c r="E95" s="25">
        <f>'Données MYFP'!$S36</f>
        <v>1893</v>
      </c>
      <c r="F95" s="23">
        <f>'Données MYFP'!$T36</f>
        <v>0.18567961165048544</v>
      </c>
    </row>
    <row r="96" spans="1:8">
      <c r="A96" s="29" t="str">
        <f>'Données MYFP'!$N37</f>
        <v>Catamaran de lujo – Fountaine Pajot Motor Yacht</v>
      </c>
      <c r="B96" s="25">
        <f>'Données MYFP'!$O37</f>
        <v>680</v>
      </c>
      <c r="C96" s="26">
        <f>'Données MYFP'!$Q37</f>
        <v>238.61911764705883</v>
      </c>
      <c r="D96" s="25">
        <f>'Données MYFP'!$R37</f>
        <v>640</v>
      </c>
      <c r="E96" s="25">
        <f>'Données MYFP'!$S37</f>
        <v>1477</v>
      </c>
      <c r="F96" s="23">
        <f>'Données MYFP'!$T37</f>
        <v>6.4705882352941183E-2</v>
      </c>
    </row>
    <row r="97" spans="1:8">
      <c r="A97" s="29" t="str">
        <f>'Données MYFP'!$N38</f>
        <v>Power catamaran – Fountaine Pajot Motor Yacht</v>
      </c>
      <c r="B97" s="25">
        <f>'Données MYFP'!$O38</f>
        <v>360</v>
      </c>
      <c r="C97" s="26">
        <f>'Données MYFP'!$Q38</f>
        <v>197.23333333333332</v>
      </c>
      <c r="D97" s="25">
        <f>'Données MYFP'!$R38</f>
        <v>706</v>
      </c>
      <c r="E97" s="25">
        <f>'Données MYFP'!$S38</f>
        <v>1272</v>
      </c>
      <c r="F97" s="23">
        <f>'Données MYFP'!$T38</f>
        <v>0.17777777777777778</v>
      </c>
      <c r="G97" s="4"/>
      <c r="H97" s="7"/>
    </row>
    <row r="98" spans="1:8">
      <c r="A98" s="29" t="str">
        <f>'Données MYFP'!$N39</f>
        <v>Boarding Pass, Fountaine Pajot</v>
      </c>
      <c r="B98" s="25">
        <f>'Données MYFP'!$O39</f>
        <v>127</v>
      </c>
      <c r="C98" s="26">
        <f>'Données MYFP'!$Q39</f>
        <v>74.4015748031496</v>
      </c>
      <c r="D98" s="25">
        <f>'Données MYFP'!$R39</f>
        <v>119</v>
      </c>
      <c r="E98" s="25">
        <f>'Données MYFP'!$S39</f>
        <v>145</v>
      </c>
      <c r="F98" s="23">
        <f>'Données MYFP'!$T39</f>
        <v>0.41732283464566927</v>
      </c>
      <c r="G98" s="4"/>
      <c r="H98" s="7"/>
    </row>
    <row r="99" spans="1:8">
      <c r="A99" s="29" t="str">
        <f>'Données MYFP'!$N40</f>
        <v>Page not found | Power catamaran – Fountaine Pajot Motor Yacht</v>
      </c>
      <c r="B99" s="25">
        <f>'Données MYFP'!$O40</f>
        <v>112</v>
      </c>
      <c r="C99" s="26">
        <f>'Données MYFP'!$Q40</f>
        <v>170.24107142857142</v>
      </c>
      <c r="D99" s="25">
        <f>'Données MYFP'!$R40</f>
        <v>111</v>
      </c>
      <c r="E99" s="25">
        <f>'Données MYFP'!$S40</f>
        <v>144</v>
      </c>
      <c r="F99" s="23">
        <f>'Données MYFP'!$T40</f>
        <v>0.3125</v>
      </c>
    </row>
    <row r="100" spans="1:8">
      <c r="A100" s="29" t="str">
        <f>'Données MYFP'!$N41</f>
        <v>Power catamaran MY 37 - Fountaine Pajot</v>
      </c>
      <c r="B100" s="25">
        <f>'Données MYFP'!$O41</f>
        <v>49</v>
      </c>
      <c r="C100" s="26">
        <f>'Données MYFP'!$Q41</f>
        <v>211.73469387755102</v>
      </c>
      <c r="D100" s="25">
        <f>'Données MYFP'!$R41</f>
        <v>323</v>
      </c>
      <c r="E100" s="25">
        <f>'Données MYFP'!$S41</f>
        <v>463</v>
      </c>
      <c r="F100" s="23">
        <f>'Données MYFP'!$T41</f>
        <v>0.36734693877551022</v>
      </c>
    </row>
    <row r="101" spans="1:8">
      <c r="A101" s="29" t="str">
        <f>'Données MYFP'!$N42</f>
        <v>Page non trouvée | Catamaran à moteur – Fountaine Pajot Motor Yacht</v>
      </c>
      <c r="B101" s="25">
        <f>'Données MYFP'!$O42</f>
        <v>39</v>
      </c>
      <c r="C101" s="26">
        <f>'Données MYFP'!$Q42</f>
        <v>68.410256410256409</v>
      </c>
      <c r="D101" s="25">
        <f>'Données MYFP'!$R42</f>
        <v>38</v>
      </c>
      <c r="E101" s="25">
        <f>'Données MYFP'!$S42</f>
        <v>58</v>
      </c>
      <c r="F101" s="23">
        <f>'Données MYFP'!$T42</f>
        <v>0.5641025641025641</v>
      </c>
    </row>
    <row r="102" spans="1:8">
      <c r="A102" s="29" t="str">
        <f>'Données MYFP'!$N43</f>
        <v>Catamaran yacht Queensland MY 55 - Fountaine Pajot</v>
      </c>
      <c r="B102" s="25">
        <f>'Données MYFP'!$O43</f>
        <v>34</v>
      </c>
      <c r="C102" s="26">
        <f>'Données MYFP'!$Q43</f>
        <v>137.55882352941177</v>
      </c>
      <c r="D102" s="25">
        <f>'Données MYFP'!$R43</f>
        <v>391</v>
      </c>
      <c r="E102" s="25">
        <f>'Données MYFP'!$S43</f>
        <v>534</v>
      </c>
      <c r="F102" s="23">
        <f>'Données MYFP'!$T43</f>
        <v>0.52941176470588236</v>
      </c>
    </row>
    <row r="103" spans="1:8">
      <c r="A103" s="29" t="str">
        <f>'Données MYFP'!$N44</f>
        <v>Luxury catamaran Cumberland 47 LC - Fountaine Pajot</v>
      </c>
      <c r="B103" s="25">
        <f>'Données MYFP'!$O44</f>
        <v>31</v>
      </c>
      <c r="C103" s="26">
        <f>'Données MYFP'!$Q44</f>
        <v>220.58064516129033</v>
      </c>
      <c r="D103" s="25">
        <f>'Données MYFP'!$R44</f>
        <v>258</v>
      </c>
      <c r="E103" s="25">
        <f>'Données MYFP'!$S44</f>
        <v>384</v>
      </c>
      <c r="F103" s="23">
        <f>'Données MYFP'!$T44</f>
        <v>0.5161290322580645</v>
      </c>
    </row>
    <row r="104" spans="1:8">
      <c r="A104" s="29" t="str">
        <f>'Données MYFP'!$N45</f>
        <v>Catamaran à moteur Motor Yacht 37 - Fountaine Pajot</v>
      </c>
      <c r="B104" s="25">
        <f>'Données MYFP'!$O45</f>
        <v>28</v>
      </c>
      <c r="C104" s="26">
        <f>'Données MYFP'!$Q45</f>
        <v>137.57142857142858</v>
      </c>
      <c r="D104" s="25">
        <f>'Données MYFP'!$R45</f>
        <v>260</v>
      </c>
      <c r="E104" s="25">
        <f>'Données MYFP'!$S45</f>
        <v>393</v>
      </c>
      <c r="F104" s="23">
        <f>'Données MYFP'!$T45</f>
        <v>0.6785714285714286</v>
      </c>
    </row>
    <row r="105" spans="1:8">
      <c r="A105" s="37" t="s">
        <v>87</v>
      </c>
      <c r="B105" s="25">
        <f>'Données MYFP'!$O46</f>
        <v>2473</v>
      </c>
      <c r="C105" s="26">
        <f>'Données MYFP'!$Q46</f>
        <v>195.01253538212697</v>
      </c>
      <c r="D105" s="25">
        <f>'Données MYFP'!$R46</f>
        <v>5161</v>
      </c>
      <c r="E105" s="25">
        <f>'Données MYFP'!$S46</f>
        <v>8789</v>
      </c>
      <c r="F105" s="23">
        <f>'Données MYFP'!$T46</f>
        <v>0.20097048119692681</v>
      </c>
    </row>
    <row r="107" spans="1:8">
      <c r="A107" s="46" t="s">
        <v>144</v>
      </c>
      <c r="B107" s="46"/>
      <c r="C107" s="46"/>
      <c r="D107" s="46"/>
      <c r="E107" s="46"/>
      <c r="F107" s="46"/>
      <c r="G107" s="46"/>
      <c r="H107" s="46"/>
    </row>
    <row r="108" spans="1:8">
      <c r="A108" s="46"/>
      <c r="B108" s="46"/>
      <c r="C108" s="46"/>
      <c r="D108" s="46"/>
      <c r="E108" s="46"/>
      <c r="F108" s="46"/>
      <c r="G108" s="46"/>
      <c r="H108" s="46"/>
    </row>
    <row r="109" spans="1:8">
      <c r="A109" s="46"/>
      <c r="B109" s="46"/>
      <c r="C109" s="46"/>
      <c r="D109" s="46"/>
      <c r="E109" s="46"/>
      <c r="F109" s="46"/>
      <c r="G109" s="46"/>
      <c r="H109" s="46"/>
    </row>
    <row r="110" spans="1:8">
      <c r="A110" s="46"/>
      <c r="B110" s="46"/>
      <c r="C110" s="46"/>
      <c r="D110" s="46"/>
      <c r="E110" s="46"/>
      <c r="F110" s="46"/>
      <c r="G110" s="46"/>
      <c r="H110" s="46"/>
    </row>
    <row r="115" spans="1:5">
      <c r="E115" s="5"/>
    </row>
    <row r="116" spans="1:5">
      <c r="E116" s="5"/>
    </row>
    <row r="117" spans="1:5">
      <c r="E117" s="5"/>
    </row>
    <row r="118" spans="1:5">
      <c r="E118" s="5"/>
    </row>
    <row r="119" spans="1:5">
      <c r="E119" s="5"/>
    </row>
    <row r="120" spans="1:5">
      <c r="E120" s="5"/>
    </row>
    <row r="121" spans="1:5">
      <c r="E121" s="5"/>
    </row>
    <row r="122" spans="1:5">
      <c r="E122" s="5"/>
    </row>
    <row r="123" spans="1:5">
      <c r="E123" s="5"/>
    </row>
    <row r="124" spans="1:5">
      <c r="E124" s="5"/>
    </row>
    <row r="125" spans="1:5">
      <c r="E125" s="5"/>
    </row>
    <row r="126" spans="1:5">
      <c r="E126" s="5"/>
    </row>
    <row r="127" spans="1:5">
      <c r="E127" s="5"/>
    </row>
    <row r="128" spans="1:5">
      <c r="A128" s="5"/>
      <c r="B128" s="5"/>
      <c r="C128" s="5"/>
      <c r="D128" s="5"/>
      <c r="E128" s="5"/>
    </row>
    <row r="129" spans="1:5">
      <c r="A129" s="5"/>
      <c r="B129" s="5"/>
      <c r="C129" s="5"/>
      <c r="D129" s="5"/>
      <c r="E129" s="5"/>
    </row>
  </sheetData>
  <mergeCells count="7">
    <mergeCell ref="A87:H90"/>
    <mergeCell ref="A107:H110"/>
    <mergeCell ref="A1:B1"/>
    <mergeCell ref="E12:H21"/>
    <mergeCell ref="E25:H32"/>
    <mergeCell ref="A74:H77"/>
    <mergeCell ref="E37:H39"/>
  </mergeCells>
  <conditionalFormatting sqref="D9:D10 D26:D32">
    <cfRule type="cellIs" dxfId="3" priority="19" operator="greaterThan">
      <formula>50</formula>
    </cfRule>
  </conditionalFormatting>
  <conditionalFormatting sqref="D9:D10 D26:D32">
    <cfRule type="cellIs" dxfId="2" priority="17" operator="greaterThan">
      <formula>49</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theme="0" tint="-0.34998626667073579"/>
  </sheetPr>
  <dimension ref="A1:K183"/>
  <sheetViews>
    <sheetView tabSelected="1" zoomScale="80" zoomScaleNormal="80" workbookViewId="0">
      <selection activeCell="J27" sqref="J27"/>
    </sheetView>
  </sheetViews>
  <sheetFormatPr baseColWidth="10" defaultRowHeight="15"/>
  <cols>
    <col min="1" max="1" width="56.7109375" customWidth="1"/>
    <col min="2" max="9" width="15.7109375" customWidth="1"/>
    <col min="10" max="10" width="35.7109375" customWidth="1"/>
    <col min="11" max="11" width="25.7109375" customWidth="1"/>
  </cols>
  <sheetData>
    <row r="1" spans="1:9" ht="30.75" customHeight="1">
      <c r="A1" s="45" t="s">
        <v>130</v>
      </c>
      <c r="B1" s="45"/>
      <c r="C1" s="17" t="s">
        <v>118</v>
      </c>
      <c r="D1" s="15" t="s">
        <v>117</v>
      </c>
    </row>
    <row r="5" spans="1:9" ht="19.5">
      <c r="A5" s="41" t="s">
        <v>125</v>
      </c>
      <c r="B5" s="5"/>
      <c r="C5" s="5"/>
      <c r="D5" s="5"/>
    </row>
    <row r="6" spans="1:9">
      <c r="A6" s="19"/>
      <c r="B6" s="5"/>
      <c r="C6" s="5"/>
      <c r="D6" s="5"/>
    </row>
    <row r="7" spans="1:9">
      <c r="A7" s="4"/>
      <c r="B7" s="5"/>
      <c r="C7" s="5"/>
      <c r="D7" s="5"/>
    </row>
    <row r="8" spans="1:9">
      <c r="A8" s="1"/>
      <c r="B8" s="33" t="str">
        <f>'Reporting Catamarans'!C1</f>
        <v>05 au 17/05/16</v>
      </c>
      <c r="C8" s="34" t="str">
        <f>'Reporting Catamarans'!D1</f>
        <v>19 au 31/05/16</v>
      </c>
      <c r="D8" s="35" t="s">
        <v>37</v>
      </c>
    </row>
    <row r="9" spans="1:9">
      <c r="A9" s="24" t="s">
        <v>29</v>
      </c>
      <c r="B9" s="22">
        <f>'Données Corporate'!$B27</f>
        <v>5375</v>
      </c>
      <c r="C9" s="20">
        <f>'Données Corporate'!$Q27</f>
        <v>6843</v>
      </c>
      <c r="D9" s="23">
        <f>((C9-B9)/B9)</f>
        <v>0.27311627906976743</v>
      </c>
    </row>
    <row r="10" spans="1:9">
      <c r="A10" s="24" t="s">
        <v>30</v>
      </c>
      <c r="B10" s="21">
        <f>'Données Corporate'!$E27</f>
        <v>4282</v>
      </c>
      <c r="C10" s="31">
        <f>'Données Corporate'!$T27</f>
        <v>5224</v>
      </c>
      <c r="D10" s="23">
        <f>((C10-B10)/B10)</f>
        <v>0.21999065857076133</v>
      </c>
    </row>
    <row r="11" spans="1:9">
      <c r="A11" s="5"/>
      <c r="B11" s="5"/>
      <c r="C11" s="5"/>
      <c r="D11" s="5"/>
    </row>
    <row r="12" spans="1:9">
      <c r="A12" s="5"/>
      <c r="B12" s="5"/>
      <c r="C12" s="5"/>
      <c r="D12" s="5"/>
      <c r="E12" s="46" t="s">
        <v>126</v>
      </c>
      <c r="F12" s="46"/>
      <c r="G12" s="46"/>
      <c r="H12" s="46"/>
      <c r="I12" s="46"/>
    </row>
    <row r="13" spans="1:9">
      <c r="A13" s="5"/>
      <c r="B13" s="5"/>
      <c r="C13" s="5"/>
      <c r="D13" s="5"/>
      <c r="E13" s="46"/>
      <c r="F13" s="46"/>
      <c r="G13" s="46"/>
      <c r="H13" s="46"/>
      <c r="I13" s="46"/>
    </row>
    <row r="14" spans="1:9">
      <c r="A14" s="5"/>
      <c r="B14" s="5"/>
      <c r="C14" s="5"/>
      <c r="D14" s="5"/>
      <c r="E14" s="46"/>
      <c r="F14" s="46"/>
      <c r="G14" s="46"/>
      <c r="H14" s="46"/>
      <c r="I14" s="46"/>
    </row>
    <row r="15" spans="1:9">
      <c r="A15" s="5"/>
      <c r="B15" s="5"/>
      <c r="C15" s="5"/>
      <c r="D15" s="5"/>
      <c r="E15" s="46"/>
      <c r="F15" s="46"/>
      <c r="G15" s="46"/>
      <c r="H15" s="46"/>
      <c r="I15" s="46"/>
    </row>
    <row r="16" spans="1:9">
      <c r="A16" s="5"/>
      <c r="B16" s="5"/>
      <c r="C16" s="5"/>
      <c r="D16" s="5"/>
      <c r="E16" s="46"/>
      <c r="F16" s="46"/>
      <c r="G16" s="46"/>
      <c r="H16" s="46"/>
      <c r="I16" s="46"/>
    </row>
    <row r="17" spans="1:9">
      <c r="A17" s="5"/>
      <c r="B17" s="5"/>
      <c r="C17" s="5"/>
      <c r="D17" s="5"/>
      <c r="E17" s="46"/>
      <c r="F17" s="46"/>
      <c r="G17" s="46"/>
      <c r="H17" s="46"/>
      <c r="I17" s="46"/>
    </row>
    <row r="18" spans="1:9">
      <c r="A18" s="5"/>
      <c r="B18" s="5"/>
      <c r="C18" s="5"/>
      <c r="D18" s="5"/>
      <c r="E18" s="46"/>
      <c r="F18" s="46"/>
      <c r="G18" s="46"/>
      <c r="H18" s="46"/>
      <c r="I18" s="46"/>
    </row>
    <row r="19" spans="1:9">
      <c r="A19" s="5"/>
      <c r="B19" s="5"/>
      <c r="C19" s="5"/>
      <c r="D19" s="5"/>
      <c r="E19" s="46"/>
      <c r="F19" s="46"/>
      <c r="G19" s="46"/>
      <c r="H19" s="46"/>
      <c r="I19" s="46"/>
    </row>
    <row r="20" spans="1:9">
      <c r="A20" s="5"/>
      <c r="B20" s="5"/>
      <c r="C20" s="5"/>
      <c r="D20" s="5"/>
      <c r="E20" s="46"/>
      <c r="F20" s="46"/>
      <c r="G20" s="46"/>
      <c r="H20" s="46"/>
      <c r="I20" s="46"/>
    </row>
    <row r="21" spans="1:9">
      <c r="E21" s="46"/>
      <c r="F21" s="46"/>
      <c r="G21" s="46"/>
      <c r="H21" s="46"/>
      <c r="I21" s="46"/>
    </row>
    <row r="23" spans="1:9">
      <c r="A23" s="19" t="s">
        <v>116</v>
      </c>
    </row>
    <row r="25" spans="1:9">
      <c r="B25" s="33" t="str">
        <f>'Reporting Catamarans'!C1</f>
        <v>05 au 17/05/16</v>
      </c>
      <c r="C25" s="35" t="str">
        <f>'Reporting Catamarans'!D1</f>
        <v>19 au 31/05/16</v>
      </c>
      <c r="D25" s="35" t="s">
        <v>37</v>
      </c>
      <c r="E25" s="46" t="s">
        <v>127</v>
      </c>
      <c r="F25" s="46"/>
      <c r="G25" s="46"/>
      <c r="H25" s="46"/>
      <c r="I25" s="46"/>
    </row>
    <row r="26" spans="1:9">
      <c r="A26" s="27" t="s">
        <v>29</v>
      </c>
      <c r="B26" s="25">
        <f>'Données Corporate'!$B27</f>
        <v>5375</v>
      </c>
      <c r="C26" s="26">
        <f>'Données Corporate'!$Q27</f>
        <v>6843</v>
      </c>
      <c r="D26" s="23">
        <f t="shared" ref="D26:D32" si="0">((C26-B26)/B26)</f>
        <v>0.27311627906976743</v>
      </c>
      <c r="E26" s="46"/>
      <c r="F26" s="46"/>
      <c r="G26" s="46"/>
      <c r="H26" s="46"/>
      <c r="I26" s="46"/>
    </row>
    <row r="27" spans="1:9">
      <c r="A27" s="27" t="s">
        <v>86</v>
      </c>
      <c r="B27" s="26">
        <f>'Données Corporate'!$D27</f>
        <v>63.333767441860466</v>
      </c>
      <c r="C27" s="26">
        <f>'Données Corporate'!$S27</f>
        <v>101.36343708899605</v>
      </c>
      <c r="D27" s="23">
        <f t="shared" si="0"/>
        <v>0.60046435232273687</v>
      </c>
      <c r="E27" s="46"/>
      <c r="F27" s="46"/>
      <c r="G27" s="46"/>
      <c r="H27" s="46"/>
      <c r="I27" s="46"/>
    </row>
    <row r="28" spans="1:9">
      <c r="A28" s="27" t="s">
        <v>30</v>
      </c>
      <c r="B28" s="25">
        <f>'Données Corporate'!$E27</f>
        <v>4282</v>
      </c>
      <c r="C28" s="25">
        <f>'Données Corporate'!$T27</f>
        <v>5224</v>
      </c>
      <c r="D28" s="23">
        <f t="shared" si="0"/>
        <v>0.21999065857076133</v>
      </c>
      <c r="E28" s="46"/>
      <c r="F28" s="46"/>
      <c r="G28" s="46"/>
      <c r="H28" s="46"/>
      <c r="I28" s="46"/>
    </row>
    <row r="29" spans="1:9">
      <c r="A29" s="27" t="s">
        <v>31</v>
      </c>
      <c r="B29" s="25">
        <f>'Données Corporate'!$F27</f>
        <v>7463</v>
      </c>
      <c r="C29" s="25">
        <f>'Données Corporate'!$U27</f>
        <v>14779</v>
      </c>
      <c r="D29" s="23">
        <f t="shared" si="0"/>
        <v>0.98030282728125417</v>
      </c>
      <c r="E29" s="46"/>
      <c r="F29" s="46"/>
      <c r="G29" s="46"/>
      <c r="H29" s="46"/>
      <c r="I29" s="46"/>
    </row>
    <row r="30" spans="1:9">
      <c r="A30" s="27" t="s">
        <v>32</v>
      </c>
      <c r="B30" s="23">
        <f>'Données Corporate'!$G27</f>
        <v>0.79534883720930227</v>
      </c>
      <c r="C30" s="23">
        <f>'Données Corporate'!$V27</f>
        <v>0.33201812070729214</v>
      </c>
      <c r="D30" s="23">
        <f t="shared" si="0"/>
        <v>-0.58255031606977881</v>
      </c>
      <c r="E30" s="46"/>
      <c r="F30" s="46"/>
      <c r="G30" s="46"/>
      <c r="H30" s="46"/>
      <c r="I30" s="46"/>
    </row>
    <row r="31" spans="1:9">
      <c r="A31" s="27" t="s">
        <v>33</v>
      </c>
      <c r="B31" s="25">
        <f>'Données Corporate'!$H27</f>
        <v>3497</v>
      </c>
      <c r="C31" s="25">
        <f>'Données Corporate'!$W27</f>
        <v>4337</v>
      </c>
      <c r="D31" s="23">
        <f t="shared" si="0"/>
        <v>0.24020589076351159</v>
      </c>
      <c r="E31" s="46"/>
      <c r="F31" s="46"/>
      <c r="G31" s="46"/>
      <c r="H31" s="46"/>
      <c r="I31" s="46"/>
    </row>
    <row r="32" spans="1:9">
      <c r="A32" s="27" t="s">
        <v>34</v>
      </c>
      <c r="B32" s="25">
        <f>'Données Corporate'!$B27-'Données Corporate'!$H27</f>
        <v>1878</v>
      </c>
      <c r="C32" s="25">
        <f>'Données Corporate'!$Q27-'Données Corporate'!$W27</f>
        <v>2506</v>
      </c>
      <c r="D32" s="23">
        <f t="shared" si="0"/>
        <v>0.33439829605963789</v>
      </c>
      <c r="E32" s="46"/>
      <c r="F32" s="46"/>
      <c r="G32" s="46"/>
      <c r="H32" s="46"/>
      <c r="I32" s="46"/>
    </row>
    <row r="33" spans="1:9">
      <c r="A33" s="5"/>
      <c r="B33" s="5"/>
      <c r="C33" s="5"/>
      <c r="D33" s="5"/>
    </row>
    <row r="34" spans="1:9">
      <c r="A34" s="19" t="s">
        <v>36</v>
      </c>
      <c r="B34" s="5"/>
      <c r="C34" s="5"/>
      <c r="D34" s="5"/>
    </row>
    <row r="35" spans="1:9">
      <c r="A35" s="5"/>
      <c r="B35" s="6"/>
      <c r="C35" s="5"/>
      <c r="D35" s="5"/>
    </row>
    <row r="36" spans="1:9">
      <c r="A36" s="5"/>
      <c r="B36" s="33" t="str">
        <f>'Reporting Catamarans'!C1</f>
        <v>05 au 17/05/16</v>
      </c>
      <c r="C36" s="34" t="str">
        <f>'Reporting Catamarans'!D1</f>
        <v>19 au 31/05/16</v>
      </c>
      <c r="D36" s="5"/>
      <c r="E36" s="46" t="s">
        <v>128</v>
      </c>
      <c r="F36" s="46"/>
      <c r="G36" s="46"/>
      <c r="H36" s="46"/>
      <c r="I36" s="46"/>
    </row>
    <row r="37" spans="1:9">
      <c r="A37" s="30" t="s">
        <v>7</v>
      </c>
      <c r="B37" s="25">
        <f>'Données Corporate'!$I27</f>
        <v>0</v>
      </c>
      <c r="C37" s="25">
        <f>'Données Corporate'!$X27</f>
        <v>0</v>
      </c>
      <c r="D37" s="5"/>
      <c r="E37" s="46"/>
      <c r="F37" s="46"/>
      <c r="G37" s="46"/>
      <c r="H37" s="46"/>
      <c r="I37" s="46"/>
    </row>
    <row r="38" spans="1:9">
      <c r="A38" s="28" t="s">
        <v>23</v>
      </c>
      <c r="B38" s="25">
        <f>'Données Corporate'!$K27</f>
        <v>0</v>
      </c>
      <c r="C38" s="25">
        <f>'Données Corporate'!$Z27</f>
        <v>0</v>
      </c>
      <c r="E38" s="46"/>
      <c r="F38" s="46"/>
      <c r="G38" s="46"/>
      <c r="H38" s="46"/>
      <c r="I38" s="46"/>
    </row>
    <row r="39" spans="1:9">
      <c r="A39" s="28" t="s">
        <v>25</v>
      </c>
      <c r="B39" s="25">
        <f>'Données Corporate'!$M27</f>
        <v>0</v>
      </c>
      <c r="C39" s="25">
        <f>'Données Corporate'!$AB27</f>
        <v>0</v>
      </c>
      <c r="E39" s="46"/>
      <c r="F39" s="46"/>
      <c r="G39" s="46"/>
      <c r="H39" s="46"/>
      <c r="I39" s="46"/>
    </row>
    <row r="59" spans="1:11">
      <c r="A59" s="19" t="s">
        <v>115</v>
      </c>
      <c r="B59" s="17" t="str">
        <f>D1</f>
        <v>19 au 31/05/16</v>
      </c>
    </row>
    <row r="61" spans="1:11" ht="60">
      <c r="A61" s="36" t="s">
        <v>0</v>
      </c>
      <c r="B61" s="38" t="s">
        <v>1</v>
      </c>
      <c r="C61" s="38" t="s">
        <v>89</v>
      </c>
      <c r="D61" s="38" t="s">
        <v>4</v>
      </c>
      <c r="E61" s="38" t="s">
        <v>35</v>
      </c>
      <c r="F61" s="38" t="s">
        <v>5</v>
      </c>
      <c r="G61" s="36" t="s">
        <v>7</v>
      </c>
      <c r="H61" s="38" t="s">
        <v>23</v>
      </c>
      <c r="I61" s="38" t="s">
        <v>25</v>
      </c>
    </row>
    <row r="62" spans="1:11">
      <c r="A62" s="25" t="str">
        <f>'Données Corporate'!$P2</f>
        <v>France</v>
      </c>
      <c r="B62" s="25">
        <f>'Données Corporate'!$Q2</f>
        <v>1826</v>
      </c>
      <c r="C62" s="26">
        <f>'Données Corporate'!$S2</f>
        <v>145.39759036144579</v>
      </c>
      <c r="D62" s="25">
        <f>'Données Corporate'!$T2</f>
        <v>1302</v>
      </c>
      <c r="E62" s="25">
        <f>'Données Corporate'!$U2</f>
        <v>4676</v>
      </c>
      <c r="F62" s="23">
        <f>'Données Corporate'!$V2</f>
        <v>0.30449069003285872</v>
      </c>
      <c r="G62" s="25">
        <f>'Données Corporate'!$X2</f>
        <v>0</v>
      </c>
      <c r="H62" s="25">
        <f>'Données Corporate'!$Z2</f>
        <v>0</v>
      </c>
      <c r="I62" s="25">
        <f>'Données Corporate'!$AB2</f>
        <v>0</v>
      </c>
      <c r="K62" s="11"/>
    </row>
    <row r="63" spans="1:11">
      <c r="A63" s="25" t="str">
        <f>'Données Corporate'!$P3</f>
        <v>United States</v>
      </c>
      <c r="B63" s="25">
        <f>'Données Corporate'!$Q3</f>
        <v>1195</v>
      </c>
      <c r="C63" s="26">
        <f>'Données Corporate'!$S3</f>
        <v>74.498744769874477</v>
      </c>
      <c r="D63" s="25">
        <f>'Données Corporate'!$T3</f>
        <v>972</v>
      </c>
      <c r="E63" s="25">
        <f>'Données Corporate'!$U3</f>
        <v>2290</v>
      </c>
      <c r="F63" s="23">
        <f>'Données Corporate'!$V3</f>
        <v>0.34142259414225939</v>
      </c>
      <c r="G63" s="25">
        <f>'Données Corporate'!$X3</f>
        <v>0</v>
      </c>
      <c r="H63" s="25">
        <f>'Données Corporate'!$Z3</f>
        <v>0</v>
      </c>
      <c r="I63" s="25">
        <f>'Données Corporate'!$AB3</f>
        <v>0</v>
      </c>
    </row>
    <row r="64" spans="1:11">
      <c r="A64" s="25" t="str">
        <f>'Données Corporate'!$P4</f>
        <v>Italy</v>
      </c>
      <c r="B64" s="25">
        <f>'Données Corporate'!$Q4</f>
        <v>313</v>
      </c>
      <c r="C64" s="26">
        <f>'Données Corporate'!$S4</f>
        <v>101.62939297124601</v>
      </c>
      <c r="D64" s="25">
        <f>'Données Corporate'!$T4</f>
        <v>229</v>
      </c>
      <c r="E64" s="25">
        <f>'Données Corporate'!$U4</f>
        <v>643</v>
      </c>
      <c r="F64" s="23">
        <f>'Données Corporate'!$V4</f>
        <v>0.31629392971246006</v>
      </c>
      <c r="G64" s="25">
        <f>'Données Corporate'!$X4</f>
        <v>0</v>
      </c>
      <c r="H64" s="25">
        <f>'Données Corporate'!$Z4</f>
        <v>0</v>
      </c>
      <c r="I64" s="25">
        <f>'Données Corporate'!$AB4</f>
        <v>0</v>
      </c>
    </row>
    <row r="65" spans="1:9">
      <c r="A65" s="25" t="str">
        <f>'Données Corporate'!$P5</f>
        <v>Germany</v>
      </c>
      <c r="B65" s="25">
        <f>'Données Corporate'!$Q5</f>
        <v>303</v>
      </c>
      <c r="C65" s="26">
        <f>'Données Corporate'!$S5</f>
        <v>71.636963696369634</v>
      </c>
      <c r="D65" s="25">
        <f>'Données Corporate'!$T5</f>
        <v>235</v>
      </c>
      <c r="E65" s="25">
        <f>'Données Corporate'!$U5</f>
        <v>648</v>
      </c>
      <c r="F65" s="23">
        <f>'Données Corporate'!$V5</f>
        <v>0.32673267326732675</v>
      </c>
      <c r="G65" s="25">
        <f>'Données Corporate'!$X5</f>
        <v>0</v>
      </c>
      <c r="H65" s="25">
        <f>'Données Corporate'!$Z5</f>
        <v>0</v>
      </c>
      <c r="I65" s="25">
        <f>'Données Corporate'!$AB5</f>
        <v>0</v>
      </c>
    </row>
    <row r="66" spans="1:9">
      <c r="A66" s="25" t="str">
        <f>'Données Corporate'!$P6</f>
        <v>Canada</v>
      </c>
      <c r="B66" s="25">
        <f>'Données Corporate'!$Q6</f>
        <v>254</v>
      </c>
      <c r="C66" s="26">
        <f>'Données Corporate'!$S6</f>
        <v>74.929133858267718</v>
      </c>
      <c r="D66" s="25">
        <f>'Données Corporate'!$T6</f>
        <v>198</v>
      </c>
      <c r="E66" s="25">
        <f>'Données Corporate'!$U6</f>
        <v>506</v>
      </c>
      <c r="F66" s="23">
        <f>'Données Corporate'!$V6</f>
        <v>0.31496062992125984</v>
      </c>
      <c r="G66" s="25">
        <f>'Données Corporate'!$X6</f>
        <v>0</v>
      </c>
      <c r="H66" s="25">
        <f>'Données Corporate'!$Z6</f>
        <v>0</v>
      </c>
      <c r="I66" s="25">
        <f>'Données Corporate'!$AB6</f>
        <v>0</v>
      </c>
    </row>
    <row r="67" spans="1:9">
      <c r="A67" s="25" t="str">
        <f>'Données Corporate'!$P7</f>
        <v>Spain</v>
      </c>
      <c r="B67" s="25">
        <f>'Données Corporate'!$Q7</f>
        <v>254</v>
      </c>
      <c r="C67" s="26">
        <f>'Données Corporate'!$S7</f>
        <v>103.4251968503937</v>
      </c>
      <c r="D67" s="25">
        <f>'Données Corporate'!$T7</f>
        <v>196</v>
      </c>
      <c r="E67" s="25">
        <f>'Données Corporate'!$U7</f>
        <v>570</v>
      </c>
      <c r="F67" s="23">
        <f>'Données Corporate'!$V7</f>
        <v>0.29921259842519687</v>
      </c>
      <c r="G67" s="25">
        <f>'Données Corporate'!$X7</f>
        <v>0</v>
      </c>
      <c r="H67" s="25">
        <f>'Données Corporate'!$Z7</f>
        <v>0</v>
      </c>
      <c r="I67" s="25">
        <f>'Données Corporate'!$AB7</f>
        <v>0</v>
      </c>
    </row>
    <row r="68" spans="1:9">
      <c r="A68" s="25" t="str">
        <f>'Données Corporate'!$P8</f>
        <v>Australia</v>
      </c>
      <c r="B68" s="25">
        <f>'Données Corporate'!$Q8</f>
        <v>249</v>
      </c>
      <c r="C68" s="26">
        <f>'Données Corporate'!$S8</f>
        <v>98.52208835341365</v>
      </c>
      <c r="D68" s="25">
        <f>'Données Corporate'!$T8</f>
        <v>191</v>
      </c>
      <c r="E68" s="25">
        <f>'Données Corporate'!$U8</f>
        <v>495</v>
      </c>
      <c r="F68" s="23">
        <f>'Données Corporate'!$V8</f>
        <v>0.31325301204819278</v>
      </c>
      <c r="G68" s="25">
        <f>'Données Corporate'!$X8</f>
        <v>0</v>
      </c>
      <c r="H68" s="25">
        <f>'Données Corporate'!$Z8</f>
        <v>0</v>
      </c>
      <c r="I68" s="25">
        <f>'Données Corporate'!$AB8</f>
        <v>0</v>
      </c>
    </row>
    <row r="69" spans="1:9">
      <c r="A69" s="25" t="str">
        <f>'Données Corporate'!$P9</f>
        <v>United Kingdom</v>
      </c>
      <c r="B69" s="25">
        <f>'Données Corporate'!$Q9</f>
        <v>232</v>
      </c>
      <c r="C69" s="26">
        <f>'Données Corporate'!$S9</f>
        <v>72.83620689655173</v>
      </c>
      <c r="D69" s="25">
        <f>'Données Corporate'!$T9</f>
        <v>199</v>
      </c>
      <c r="E69" s="25">
        <f>'Données Corporate'!$U9</f>
        <v>407</v>
      </c>
      <c r="F69" s="23">
        <f>'Données Corporate'!$V9</f>
        <v>0.44827586206896552</v>
      </c>
      <c r="G69" s="25">
        <f>'Données Corporate'!$X9</f>
        <v>0</v>
      </c>
      <c r="H69" s="25">
        <f>'Données Corporate'!$Z9</f>
        <v>0</v>
      </c>
      <c r="I69" s="25">
        <f>'Données Corporate'!$AB9</f>
        <v>0</v>
      </c>
    </row>
    <row r="70" spans="1:9">
      <c r="A70" s="25" t="str">
        <f>'Données Corporate'!$P10</f>
        <v>Turkey</v>
      </c>
      <c r="B70" s="25">
        <f>'Données Corporate'!$Q10</f>
        <v>134</v>
      </c>
      <c r="C70" s="26">
        <f>'Données Corporate'!$S10</f>
        <v>85.052238805970148</v>
      </c>
      <c r="D70" s="25">
        <f>'Données Corporate'!$T10</f>
        <v>97</v>
      </c>
      <c r="E70" s="25">
        <f>'Données Corporate'!$U10</f>
        <v>303</v>
      </c>
      <c r="F70" s="23">
        <f>'Données Corporate'!$V10</f>
        <v>0.23134328358208955</v>
      </c>
      <c r="G70" s="25">
        <f>'Données Corporate'!$X10</f>
        <v>0</v>
      </c>
      <c r="H70" s="25">
        <f>'Données Corporate'!$Z10</f>
        <v>0</v>
      </c>
      <c r="I70" s="25">
        <f>'Données Corporate'!$AB10</f>
        <v>0</v>
      </c>
    </row>
    <row r="71" spans="1:9">
      <c r="A71" s="25" t="str">
        <f>'Données Corporate'!$P11</f>
        <v>Brazil</v>
      </c>
      <c r="B71" s="25">
        <f>'Données Corporate'!$Q11</f>
        <v>121</v>
      </c>
      <c r="C71" s="26">
        <f>'Données Corporate'!$S11</f>
        <v>40.950413223140494</v>
      </c>
      <c r="D71" s="25">
        <f>'Données Corporate'!$T11</f>
        <v>92</v>
      </c>
      <c r="E71" s="25">
        <f>'Données Corporate'!$U11</f>
        <v>237</v>
      </c>
      <c r="F71" s="23">
        <f>'Données Corporate'!$V11</f>
        <v>0.45454545454545453</v>
      </c>
      <c r="G71" s="25">
        <f>'Données Corporate'!$X11</f>
        <v>0</v>
      </c>
      <c r="H71" s="25">
        <f>'Données Corporate'!$Z11</f>
        <v>0</v>
      </c>
      <c r="I71" s="25">
        <f>'Données Corporate'!$AB11</f>
        <v>0</v>
      </c>
    </row>
    <row r="72" spans="1:9">
      <c r="A72" s="37" t="s">
        <v>87</v>
      </c>
      <c r="B72" s="25">
        <f>'Données Corporate'!$Q27</f>
        <v>6843</v>
      </c>
      <c r="C72" s="26">
        <f>'Données Corporate'!$S27</f>
        <v>101.36343708899605</v>
      </c>
      <c r="D72" s="25">
        <f>'Données Corporate'!$T27</f>
        <v>5224</v>
      </c>
      <c r="E72" s="25">
        <f>'Données Corporate'!$T27</f>
        <v>5224</v>
      </c>
      <c r="F72" s="23">
        <f>'Données Corporate'!$V27</f>
        <v>0.33201812070729214</v>
      </c>
      <c r="G72" s="25">
        <f>'Données Corporate'!$X27</f>
        <v>0</v>
      </c>
      <c r="H72" s="25">
        <f>'Données Corporate'!$Z27</f>
        <v>0</v>
      </c>
      <c r="I72" s="25">
        <f>'Données Corporate'!$AB27</f>
        <v>0</v>
      </c>
    </row>
    <row r="74" spans="1:9">
      <c r="A74" s="46" t="s">
        <v>145</v>
      </c>
      <c r="B74" s="46"/>
      <c r="C74" s="46"/>
      <c r="D74" s="46"/>
      <c r="E74" s="46"/>
      <c r="F74" s="46"/>
      <c r="G74" s="46"/>
      <c r="H74" s="46"/>
      <c r="I74" s="46"/>
    </row>
    <row r="75" spans="1:9">
      <c r="A75" s="46"/>
      <c r="B75" s="46"/>
      <c r="C75" s="46"/>
      <c r="D75" s="46"/>
      <c r="E75" s="46"/>
      <c r="F75" s="46"/>
      <c r="G75" s="46"/>
      <c r="H75" s="46"/>
      <c r="I75" s="46"/>
    </row>
    <row r="76" spans="1:9">
      <c r="A76" s="46"/>
      <c r="B76" s="46"/>
      <c r="C76" s="46"/>
      <c r="D76" s="46"/>
      <c r="E76" s="46"/>
      <c r="F76" s="46"/>
      <c r="G76" s="46"/>
      <c r="H76" s="46"/>
      <c r="I76" s="46"/>
    </row>
    <row r="77" spans="1:9">
      <c r="A77" s="46"/>
      <c r="B77" s="46"/>
      <c r="C77" s="46"/>
      <c r="D77" s="46"/>
      <c r="E77" s="46"/>
      <c r="F77" s="46"/>
      <c r="G77" s="46"/>
      <c r="H77" s="46"/>
      <c r="I77" s="46"/>
    </row>
    <row r="78" spans="1:9">
      <c r="A78" s="42"/>
      <c r="B78" s="42"/>
      <c r="C78" s="42"/>
      <c r="D78" s="42"/>
      <c r="E78" s="42"/>
      <c r="F78" s="42"/>
      <c r="G78" s="42"/>
      <c r="H78" s="42"/>
      <c r="I78" s="42"/>
    </row>
    <row r="79" spans="1:9">
      <c r="A79" s="16" t="s">
        <v>147</v>
      </c>
      <c r="B79" s="42"/>
      <c r="C79" s="42"/>
      <c r="D79" s="42"/>
      <c r="E79" s="42"/>
      <c r="F79" s="42"/>
      <c r="G79" s="42"/>
      <c r="H79" s="42"/>
      <c r="I79" s="42"/>
    </row>
    <row r="80" spans="1:9">
      <c r="A80" s="7"/>
      <c r="B80" s="7"/>
      <c r="C80" s="3"/>
      <c r="D80" s="7"/>
      <c r="E80" s="7"/>
      <c r="F80" s="2"/>
      <c r="G80" s="7"/>
      <c r="H80" s="7"/>
      <c r="I80" s="7"/>
    </row>
    <row r="81" spans="1:9" ht="60">
      <c r="A81" s="36" t="s">
        <v>38</v>
      </c>
      <c r="B81" s="36" t="s">
        <v>1</v>
      </c>
      <c r="C81" s="36" t="s">
        <v>89</v>
      </c>
      <c r="D81" s="36" t="s">
        <v>4</v>
      </c>
      <c r="E81" s="36" t="s">
        <v>35</v>
      </c>
      <c r="F81" s="36" t="s">
        <v>5</v>
      </c>
      <c r="G81" s="36" t="s">
        <v>7</v>
      </c>
      <c r="H81" s="36" t="s">
        <v>23</v>
      </c>
      <c r="I81" s="36" t="s">
        <v>25</v>
      </c>
    </row>
    <row r="82" spans="1:9">
      <c r="A82" s="25" t="str">
        <f>'Données Corporate'!$P30</f>
        <v>organic</v>
      </c>
      <c r="B82" s="25">
        <f>'Données Corporate'!$Q30</f>
        <v>3990</v>
      </c>
      <c r="C82" s="26">
        <f>'Données Corporate'!$S30</f>
        <v>106.18721804511279</v>
      </c>
      <c r="D82" s="25">
        <f>'Données Corporate'!$T30</f>
        <v>3183</v>
      </c>
      <c r="E82" s="25">
        <f>'Données Corporate'!$U30</f>
        <v>9113</v>
      </c>
      <c r="F82" s="23">
        <f>'Données Corporate'!$V30</f>
        <v>0.25664160401002506</v>
      </c>
      <c r="G82" s="25">
        <f>'Données Corporate'!$X30</f>
        <v>0</v>
      </c>
      <c r="H82" s="25">
        <f>'Données Corporate'!$Z30</f>
        <v>0</v>
      </c>
      <c r="I82" s="25">
        <f>'Données Corporate'!$AB30</f>
        <v>0</v>
      </c>
    </row>
    <row r="83" spans="1:9">
      <c r="A83" s="25" t="str">
        <f>'Données Corporate'!$P31</f>
        <v>direct</v>
      </c>
      <c r="B83" s="25">
        <f>'Données Corporate'!$Q31</f>
        <v>1705</v>
      </c>
      <c r="C83" s="26">
        <f>'Données Corporate'!$S31</f>
        <v>97.224633431085039</v>
      </c>
      <c r="D83" s="25">
        <f>'Données Corporate'!$T31</f>
        <v>1380</v>
      </c>
      <c r="E83" s="25">
        <f>'Données Corporate'!$U31</f>
        <v>3433</v>
      </c>
      <c r="F83" s="23">
        <f>'Données Corporate'!$V31</f>
        <v>0.39648093841642229</v>
      </c>
      <c r="G83" s="25">
        <f>'Données Corporate'!$X31</f>
        <v>0</v>
      </c>
      <c r="H83" s="25">
        <f>'Données Corporate'!$Z31</f>
        <v>0</v>
      </c>
      <c r="I83" s="25">
        <f>'Données Corporate'!$AB31</f>
        <v>0</v>
      </c>
    </row>
    <row r="84" spans="1:9">
      <c r="A84" s="25" t="str">
        <f>'Données Corporate'!$P32</f>
        <v>referral</v>
      </c>
      <c r="B84" s="25">
        <f>'Données Corporate'!$Q32</f>
        <v>1148</v>
      </c>
      <c r="C84" s="26">
        <f>'Données Corporate'!$S32</f>
        <v>90.744773519163758</v>
      </c>
      <c r="D84" s="25">
        <f>'Données Corporate'!$T32</f>
        <v>909</v>
      </c>
      <c r="E84" s="25">
        <f>'Données Corporate'!$U32</f>
        <v>2233</v>
      </c>
      <c r="F84" s="23">
        <f>'Données Corporate'!$V32</f>
        <v>0.49825783972125437</v>
      </c>
      <c r="G84" s="25">
        <f>'Données Corporate'!$X32</f>
        <v>0</v>
      </c>
      <c r="H84" s="25">
        <f>'Données Corporate'!$Z32</f>
        <v>0</v>
      </c>
      <c r="I84" s="25">
        <f>'Données Corporate'!$AB32</f>
        <v>0</v>
      </c>
    </row>
    <row r="85" spans="1:9">
      <c r="A85" s="37" t="s">
        <v>87</v>
      </c>
      <c r="B85" s="25">
        <f>'Données Corporate'!$Q33</f>
        <v>6843</v>
      </c>
      <c r="C85" s="26">
        <f>'Données Corporate'!$S33</f>
        <v>101.36343708899605</v>
      </c>
      <c r="D85" s="25">
        <f>'Données Corporate'!$T33</f>
        <v>5472</v>
      </c>
      <c r="E85" s="25">
        <f>'Données Corporate'!$U33</f>
        <v>14779</v>
      </c>
      <c r="F85" s="23">
        <f>'Données Corporate'!$V33</f>
        <v>0.33201812070729214</v>
      </c>
      <c r="G85" s="25">
        <f>'Données Corporate'!$X33</f>
        <v>0</v>
      </c>
      <c r="H85" s="25">
        <f>'Données Corporate'!$Z33</f>
        <v>0</v>
      </c>
      <c r="I85" s="25">
        <f>'Données Corporate'!$AB33</f>
        <v>0</v>
      </c>
    </row>
    <row r="87" spans="1:9">
      <c r="A87" s="46" t="s">
        <v>129</v>
      </c>
      <c r="B87" s="46"/>
      <c r="C87" s="46"/>
      <c r="D87" s="46"/>
      <c r="E87" s="46"/>
      <c r="F87" s="46"/>
      <c r="G87" s="46"/>
      <c r="H87" s="46"/>
      <c r="I87" s="46"/>
    </row>
    <row r="88" spans="1:9">
      <c r="A88" s="46"/>
      <c r="B88" s="46"/>
      <c r="C88" s="46"/>
      <c r="D88" s="46"/>
      <c r="E88" s="46"/>
      <c r="F88" s="46"/>
      <c r="G88" s="46"/>
      <c r="H88" s="46"/>
      <c r="I88" s="46"/>
    </row>
    <row r="89" spans="1:9">
      <c r="A89" s="46"/>
      <c r="B89" s="46"/>
      <c r="C89" s="46"/>
      <c r="D89" s="46"/>
      <c r="E89" s="46"/>
      <c r="F89" s="46"/>
      <c r="G89" s="46"/>
      <c r="H89" s="46"/>
      <c r="I89" s="46"/>
    </row>
    <row r="90" spans="1:9">
      <c r="A90" s="46"/>
      <c r="B90" s="46"/>
      <c r="C90" s="46"/>
      <c r="D90" s="46"/>
      <c r="E90" s="46"/>
      <c r="F90" s="46"/>
      <c r="G90" s="46"/>
      <c r="H90" s="46"/>
      <c r="I90" s="46"/>
    </row>
    <row r="91" spans="1:9">
      <c r="A91" s="42"/>
      <c r="B91" s="42"/>
      <c r="C91" s="42"/>
      <c r="D91" s="42"/>
      <c r="E91" s="42"/>
      <c r="F91" s="42"/>
      <c r="G91" s="42"/>
      <c r="H91" s="42"/>
      <c r="I91" s="42"/>
    </row>
    <row r="92" spans="1:9">
      <c r="A92" s="16" t="s">
        <v>148</v>
      </c>
      <c r="B92" s="42"/>
      <c r="C92" s="42"/>
      <c r="D92" s="42"/>
      <c r="E92" s="42"/>
      <c r="F92" s="42"/>
      <c r="G92" s="42"/>
      <c r="H92" s="42"/>
      <c r="I92" s="42"/>
    </row>
    <row r="94" spans="1:9" ht="45">
      <c r="A94" s="36" t="s">
        <v>88</v>
      </c>
      <c r="B94" s="36" t="s">
        <v>1</v>
      </c>
      <c r="C94" s="36" t="s">
        <v>89</v>
      </c>
      <c r="D94" s="36" t="s">
        <v>4</v>
      </c>
      <c r="E94" s="36" t="s">
        <v>35</v>
      </c>
      <c r="F94" s="36" t="s">
        <v>5</v>
      </c>
    </row>
    <row r="95" spans="1:9">
      <c r="A95" s="28" t="str">
        <f>'Données Corporate'!$P36</f>
        <v>Fountaine Pajot | Luxury catamaran and Motor Yacht</v>
      </c>
      <c r="B95" s="25">
        <f>'Données Corporate'!$Q36</f>
        <v>3397</v>
      </c>
      <c r="C95" s="26">
        <f>'Données Corporate'!$S36</f>
        <v>83.119811598469241</v>
      </c>
      <c r="D95" s="25">
        <f>'Données Corporate'!$T36</f>
        <v>3118</v>
      </c>
      <c r="E95" s="25">
        <f>'Données Corporate'!$U36</f>
        <v>6531</v>
      </c>
      <c r="F95" s="23">
        <f>'Données Corporate'!$V36</f>
        <v>0.31763320576979687</v>
      </c>
    </row>
    <row r="96" spans="1:9">
      <c r="A96" s="28" t="str">
        <f>'Données Corporate'!$P37</f>
        <v>Fountaine Pajot | Catamaran de luxe et Motor Yacht</v>
      </c>
      <c r="B96" s="25">
        <f>'Données Corporate'!$Q37</f>
        <v>2531</v>
      </c>
      <c r="C96" s="26">
        <f>'Données Corporate'!$S37</f>
        <v>120.56578427499012</v>
      </c>
      <c r="D96" s="25">
        <f>'Données Corporate'!$T37</f>
        <v>2077</v>
      </c>
      <c r="E96" s="25">
        <f>'Données Corporate'!$U37</f>
        <v>4777</v>
      </c>
      <c r="F96" s="23">
        <f>'Données Corporate'!$V37</f>
        <v>0.30738838403792967</v>
      </c>
    </row>
    <row r="97" spans="1:9">
      <c r="A97" s="28" t="str">
        <f>'Données Corporate'!$P38</f>
        <v>Fountaine Pajot | Catamarán de lujo y Motor Yacht</v>
      </c>
      <c r="B97" s="25">
        <f>'Données Corporate'!$Q38</f>
        <v>267</v>
      </c>
      <c r="C97" s="26">
        <f>'Données Corporate'!$S38</f>
        <v>104.14232209737828</v>
      </c>
      <c r="D97" s="25">
        <f>'Données Corporate'!$T38</f>
        <v>245</v>
      </c>
      <c r="E97" s="25">
        <f>'Données Corporate'!$U38</f>
        <v>529</v>
      </c>
      <c r="F97" s="23">
        <f>'Données Corporate'!$V38</f>
        <v>0.29962546816479402</v>
      </c>
    </row>
    <row r="98" spans="1:9">
      <c r="A98" s="28" t="str">
        <f>'Données Corporate'!$P39</f>
        <v>Page non trouvée | Fountaine Pajot</v>
      </c>
      <c r="B98" s="25">
        <f>'Données Corporate'!$Q39</f>
        <v>213</v>
      </c>
      <c r="C98" s="26">
        <f>'Données Corporate'!$S39</f>
        <v>128.05633802816902</v>
      </c>
      <c r="D98" s="25">
        <f>'Données Corporate'!$T39</f>
        <v>192</v>
      </c>
      <c r="E98" s="25">
        <f>'Données Corporate'!$U39</f>
        <v>285</v>
      </c>
      <c r="F98" s="23">
        <f>'Données Corporate'!$V39</f>
        <v>0.46948356807511737</v>
      </c>
    </row>
    <row r="99" spans="1:9">
      <c r="A99" s="28" t="str">
        <f>'Données Corporate'!$P40</f>
        <v>Contact | Fountaine Pajot</v>
      </c>
      <c r="B99" s="25">
        <f>'Données Corporate'!$Q40</f>
        <v>88</v>
      </c>
      <c r="C99" s="26">
        <f>'Données Corporate'!$S40</f>
        <v>137.65909090909091</v>
      </c>
      <c r="D99" s="25">
        <f>'Données Corporate'!$T40</f>
        <v>338</v>
      </c>
      <c r="E99" s="25">
        <f>'Données Corporate'!$U40</f>
        <v>609</v>
      </c>
      <c r="F99" s="23">
        <f>'Données Corporate'!$V40</f>
        <v>0.28409090909090912</v>
      </c>
    </row>
    <row r="100" spans="1:9">
      <c r="A100" s="28" t="str">
        <f>'Données Corporate'!$P41</f>
        <v>Fountaine Pajot shipyard history, 40 years of innovation</v>
      </c>
      <c r="B100" s="25">
        <f>'Données Corporate'!$Q41</f>
        <v>63</v>
      </c>
      <c r="C100" s="26">
        <f>'Données Corporate'!$S41</f>
        <v>107.28571428571429</v>
      </c>
      <c r="D100" s="25">
        <f>'Données Corporate'!$T41</f>
        <v>122</v>
      </c>
      <c r="E100" s="25">
        <f>'Données Corporate'!$U41</f>
        <v>153</v>
      </c>
      <c r="F100" s="23">
        <f>'Données Corporate'!$V41</f>
        <v>0.38095238095238093</v>
      </c>
    </row>
    <row r="101" spans="1:9">
      <c r="A101" s="28" t="str">
        <f>'Données Corporate'!$P42</f>
        <v>Fountaine Pajot</v>
      </c>
      <c r="B101" s="25">
        <f>'Données Corporate'!$Q42</f>
        <v>56</v>
      </c>
      <c r="C101" s="26">
        <f>'Données Corporate'!$S42</f>
        <v>217.875</v>
      </c>
      <c r="D101" s="25">
        <f>'Données Corporate'!$T42</f>
        <v>32</v>
      </c>
      <c r="E101" s="25">
        <f>'Données Corporate'!$U42</f>
        <v>98</v>
      </c>
      <c r="F101" s="23">
        <f>'Données Corporate'!$V42</f>
        <v>0.5178571428571429</v>
      </c>
    </row>
    <row r="102" spans="1:9">
      <c r="A102" s="28" t="str">
        <f>'Données Corporate'!$P43</f>
        <v>Home page</v>
      </c>
      <c r="B102" s="25">
        <f>'Données Corporate'!$Q43</f>
        <v>53</v>
      </c>
      <c r="C102" s="26">
        <f>'Données Corporate'!$S43</f>
        <v>0</v>
      </c>
      <c r="D102" s="25">
        <f>'Données Corporate'!$T43</f>
        <v>53</v>
      </c>
      <c r="E102" s="25">
        <f>'Données Corporate'!$U43</f>
        <v>53</v>
      </c>
      <c r="F102" s="23">
        <f>'Données Corporate'!$V43</f>
        <v>1</v>
      </c>
    </row>
    <row r="103" spans="1:9">
      <c r="A103" s="28" t="str">
        <f>'Données Corporate'!$P44</f>
        <v>Communiqués | Fountaine Pajot</v>
      </c>
      <c r="B103" s="25">
        <f>'Données Corporate'!$Q44</f>
        <v>24</v>
      </c>
      <c r="C103" s="26">
        <f>'Données Corporate'!$S44</f>
        <v>74.583333333333329</v>
      </c>
      <c r="D103" s="25">
        <f>'Données Corporate'!$T44</f>
        <v>73</v>
      </c>
      <c r="E103" s="25">
        <f>'Données Corporate'!$U44</f>
        <v>108</v>
      </c>
      <c r="F103" s="23">
        <f>'Données Corporate'!$V44</f>
        <v>0.83333333333333337</v>
      </c>
    </row>
    <row r="104" spans="1:9">
      <c r="A104" s="28" t="str">
        <f>'Données Corporate'!$P45</f>
        <v>Page not found | Fountaine Pajot</v>
      </c>
      <c r="B104" s="25">
        <f>'Données Corporate'!$Q45</f>
        <v>24</v>
      </c>
      <c r="C104" s="26">
        <f>'Données Corporate'!$S45</f>
        <v>47.416666666666664</v>
      </c>
      <c r="D104" s="25">
        <f>'Données Corporate'!$T45</f>
        <v>19</v>
      </c>
      <c r="E104" s="25">
        <f>'Données Corporate'!$U45</f>
        <v>31</v>
      </c>
      <c r="F104" s="23">
        <f>'Données Corporate'!$V45</f>
        <v>0.375</v>
      </c>
    </row>
    <row r="105" spans="1:9">
      <c r="A105" s="39" t="s">
        <v>87</v>
      </c>
      <c r="B105" s="25">
        <f>'Données Corporate'!$Q46</f>
        <v>6843</v>
      </c>
      <c r="C105" s="26">
        <f>'Données Corporate'!$S46</f>
        <v>101.36343708899605</v>
      </c>
      <c r="D105" s="25">
        <f>'Données Corporate'!$T46</f>
        <v>7554</v>
      </c>
      <c r="E105" s="25">
        <f>'Données Corporate'!$U46</f>
        <v>14779</v>
      </c>
      <c r="F105" s="23">
        <f>'Données Corporate'!$V46</f>
        <v>0.33201812070729214</v>
      </c>
    </row>
    <row r="107" spans="1:9">
      <c r="A107" s="46" t="s">
        <v>146</v>
      </c>
      <c r="B107" s="46"/>
      <c r="C107" s="46"/>
      <c r="D107" s="46"/>
      <c r="E107" s="46"/>
      <c r="F107" s="46"/>
      <c r="G107" s="46"/>
      <c r="H107" s="46"/>
      <c r="I107" s="46"/>
    </row>
    <row r="108" spans="1:9">
      <c r="A108" s="46"/>
      <c r="B108" s="46"/>
      <c r="C108" s="46"/>
      <c r="D108" s="46"/>
      <c r="E108" s="46"/>
      <c r="F108" s="46"/>
      <c r="G108" s="46"/>
      <c r="H108" s="46"/>
      <c r="I108" s="46"/>
    </row>
    <row r="109" spans="1:9">
      <c r="A109" s="46"/>
      <c r="B109" s="46"/>
      <c r="C109" s="46"/>
      <c r="D109" s="46"/>
      <c r="E109" s="46"/>
      <c r="F109" s="46"/>
      <c r="G109" s="46"/>
      <c r="H109" s="46"/>
      <c r="I109" s="46"/>
    </row>
    <row r="110" spans="1:9">
      <c r="A110" s="46"/>
      <c r="B110" s="46"/>
      <c r="C110" s="46"/>
      <c r="D110" s="46"/>
      <c r="E110" s="46"/>
      <c r="F110" s="46"/>
      <c r="G110" s="46"/>
      <c r="H110" s="46"/>
      <c r="I110" s="46"/>
    </row>
    <row r="111" spans="1:9">
      <c r="A111" s="46"/>
      <c r="B111" s="46"/>
      <c r="C111" s="46"/>
      <c r="D111" s="46"/>
      <c r="E111" s="46"/>
      <c r="F111" s="46"/>
      <c r="G111" s="46"/>
      <c r="H111" s="46"/>
      <c r="I111" s="46"/>
    </row>
    <row r="125" spans="1:4">
      <c r="A125" s="5"/>
      <c r="B125" s="5"/>
      <c r="C125" s="5"/>
      <c r="D125" s="5"/>
    </row>
    <row r="183" spans="2:4">
      <c r="B183" s="7"/>
      <c r="C183" s="9"/>
      <c r="D183" s="9"/>
    </row>
  </sheetData>
  <mergeCells count="8">
    <mergeCell ref="A87:I90"/>
    <mergeCell ref="A107:I110"/>
    <mergeCell ref="A111:I111"/>
    <mergeCell ref="A1:B1"/>
    <mergeCell ref="E12:I21"/>
    <mergeCell ref="E25:I32"/>
    <mergeCell ref="E36:I39"/>
    <mergeCell ref="A74:I77"/>
  </mergeCells>
  <conditionalFormatting sqref="D9:D10 D26:D32">
    <cfRule type="cellIs" dxfId="1" priority="2" operator="greaterThan">
      <formula>50</formula>
    </cfRule>
  </conditionalFormatting>
  <conditionalFormatting sqref="D9:D10 D26:D32">
    <cfRule type="cellIs" dxfId="0" priority="1" operator="greaterThan">
      <formula>49</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Y49"/>
  <sheetViews>
    <sheetView zoomScale="70" zoomScaleNormal="70" workbookViewId="0">
      <selection activeCell="K33" sqref="K33"/>
    </sheetView>
  </sheetViews>
  <sheetFormatPr baseColWidth="10" defaultRowHeight="15"/>
  <cols>
    <col min="1" max="10" width="25.7109375" customWidth="1"/>
    <col min="11" max="11" width="37.5703125" customWidth="1"/>
    <col min="12" max="14" width="25.7109375" customWidth="1"/>
    <col min="16" max="27" width="25.7109375" customWidth="1"/>
  </cols>
  <sheetData>
    <row r="1" spans="1:25" ht="45">
      <c r="A1" t="s">
        <v>0</v>
      </c>
      <c r="B1" t="s">
        <v>1</v>
      </c>
      <c r="C1" t="s">
        <v>2</v>
      </c>
      <c r="D1" t="s">
        <v>3</v>
      </c>
      <c r="E1" t="s">
        <v>4</v>
      </c>
      <c r="F1" t="s">
        <v>35</v>
      </c>
      <c r="G1" t="s">
        <v>5</v>
      </c>
      <c r="H1" t="s">
        <v>6</v>
      </c>
      <c r="I1" s="10"/>
      <c r="J1" s="10"/>
      <c r="K1" s="10"/>
      <c r="L1" s="10"/>
      <c r="M1" s="10"/>
      <c r="N1" s="11" t="s">
        <v>0</v>
      </c>
      <c r="O1" s="11" t="s">
        <v>1</v>
      </c>
      <c r="P1" s="11" t="s">
        <v>2</v>
      </c>
      <c r="Q1" s="11" t="s">
        <v>3</v>
      </c>
      <c r="R1" s="11" t="s">
        <v>4</v>
      </c>
      <c r="S1" s="11" t="s">
        <v>35</v>
      </c>
      <c r="T1" s="11" t="s">
        <v>5</v>
      </c>
      <c r="U1" s="11" t="s">
        <v>6</v>
      </c>
      <c r="V1" s="11" t="s">
        <v>23</v>
      </c>
      <c r="W1" s="11" t="s">
        <v>24</v>
      </c>
      <c r="X1" s="11" t="s">
        <v>25</v>
      </c>
      <c r="Y1" s="11" t="s">
        <v>26</v>
      </c>
    </row>
    <row r="2" spans="1:25">
      <c r="A2" t="s">
        <v>14</v>
      </c>
      <c r="B2">
        <v>1891</v>
      </c>
      <c r="C2" s="8">
        <v>0.59862506610259125</v>
      </c>
      <c r="D2" s="12">
        <v>233.05764145954521</v>
      </c>
      <c r="E2">
        <v>1372</v>
      </c>
      <c r="F2">
        <v>7351</v>
      </c>
      <c r="G2" s="8">
        <v>0.32734003172924381</v>
      </c>
      <c r="H2">
        <v>1132</v>
      </c>
      <c r="J2" s="8"/>
      <c r="L2" s="8"/>
      <c r="N2" t="s">
        <v>14</v>
      </c>
      <c r="O2">
        <v>2277</v>
      </c>
      <c r="P2" s="8">
        <v>0.51822573561704</v>
      </c>
      <c r="Q2" s="12">
        <v>203.3153271848924</v>
      </c>
      <c r="R2">
        <v>1447</v>
      </c>
      <c r="S2">
        <v>6943</v>
      </c>
      <c r="T2" s="8">
        <v>0.29644268774703558</v>
      </c>
      <c r="U2">
        <v>1180</v>
      </c>
      <c r="V2">
        <v>0</v>
      </c>
      <c r="W2" s="8">
        <v>4.391743522178305E-4</v>
      </c>
      <c r="X2">
        <v>8</v>
      </c>
      <c r="Y2" s="8">
        <v>3.513394817742644E-3</v>
      </c>
    </row>
    <row r="3" spans="1:25">
      <c r="A3" t="s">
        <v>13</v>
      </c>
      <c r="B3">
        <v>914</v>
      </c>
      <c r="C3" s="8">
        <v>0.59846827133479208</v>
      </c>
      <c r="D3" s="12">
        <v>237.82056892778994</v>
      </c>
      <c r="E3">
        <v>697</v>
      </c>
      <c r="F3">
        <v>3800</v>
      </c>
      <c r="G3" s="8">
        <v>0.30087527352297594</v>
      </c>
      <c r="H3">
        <v>547</v>
      </c>
      <c r="J3" s="8"/>
      <c r="L3" s="8"/>
      <c r="N3" t="s">
        <v>13</v>
      </c>
      <c r="O3">
        <v>1490</v>
      </c>
      <c r="P3" s="8">
        <v>0.5281879194630873</v>
      </c>
      <c r="Q3" s="12">
        <v>172.54161073825503</v>
      </c>
      <c r="R3">
        <v>985</v>
      </c>
      <c r="S3">
        <v>4788</v>
      </c>
      <c r="T3" s="8">
        <v>0.24295302013422818</v>
      </c>
      <c r="U3">
        <v>787</v>
      </c>
      <c r="V3">
        <v>0</v>
      </c>
      <c r="W3" s="8">
        <v>0</v>
      </c>
      <c r="X3">
        <v>5</v>
      </c>
      <c r="Y3" s="8">
        <v>3.3557046979865771E-3</v>
      </c>
    </row>
    <row r="4" spans="1:25">
      <c r="A4" t="s">
        <v>16</v>
      </c>
      <c r="B4">
        <v>370</v>
      </c>
      <c r="C4" s="8">
        <v>0.55135135135135138</v>
      </c>
      <c r="D4" s="12">
        <v>235.11351351351351</v>
      </c>
      <c r="E4">
        <v>266</v>
      </c>
      <c r="F4">
        <v>1717</v>
      </c>
      <c r="G4" s="8">
        <v>0.22702702702702704</v>
      </c>
      <c r="H4">
        <v>204</v>
      </c>
      <c r="J4" s="8"/>
      <c r="L4" s="8"/>
      <c r="N4" t="s">
        <v>16</v>
      </c>
      <c r="O4">
        <v>411</v>
      </c>
      <c r="P4" s="8">
        <v>0.47201946472019463</v>
      </c>
      <c r="Q4" s="12">
        <v>203.99756690997566</v>
      </c>
      <c r="R4">
        <v>256</v>
      </c>
      <c r="S4">
        <v>1373</v>
      </c>
      <c r="T4" s="8">
        <v>0.21897810218978103</v>
      </c>
      <c r="U4">
        <v>194</v>
      </c>
      <c r="V4">
        <v>0</v>
      </c>
      <c r="W4" s="8">
        <v>0</v>
      </c>
      <c r="X4">
        <v>0</v>
      </c>
      <c r="Y4" s="8">
        <v>0</v>
      </c>
    </row>
    <row r="5" spans="1:25">
      <c r="A5" t="s">
        <v>19</v>
      </c>
      <c r="B5">
        <v>300</v>
      </c>
      <c r="C5" s="8">
        <v>0.55000000000000004</v>
      </c>
      <c r="D5" s="12">
        <v>269.05666666666667</v>
      </c>
      <c r="E5">
        <v>211</v>
      </c>
      <c r="F5">
        <v>1164</v>
      </c>
      <c r="G5" s="8">
        <v>0.30333333333333334</v>
      </c>
      <c r="H5">
        <v>165</v>
      </c>
      <c r="J5" s="8"/>
      <c r="L5" s="8"/>
      <c r="N5" t="s">
        <v>19</v>
      </c>
      <c r="O5">
        <v>409</v>
      </c>
      <c r="P5" s="8">
        <v>0.49877750611246946</v>
      </c>
      <c r="Q5" s="12">
        <v>281.92420537897311</v>
      </c>
      <c r="R5">
        <v>255</v>
      </c>
      <c r="S5">
        <v>1444</v>
      </c>
      <c r="T5" s="8">
        <v>0.26161369193154033</v>
      </c>
      <c r="U5">
        <v>204</v>
      </c>
      <c r="V5">
        <v>0</v>
      </c>
      <c r="W5" s="8">
        <v>0</v>
      </c>
      <c r="X5">
        <v>2</v>
      </c>
      <c r="Y5" s="8">
        <v>4.8899755501222494E-3</v>
      </c>
    </row>
    <row r="6" spans="1:25">
      <c r="A6" t="s">
        <v>18</v>
      </c>
      <c r="B6">
        <v>279</v>
      </c>
      <c r="C6" s="8">
        <v>0.59498207885304655</v>
      </c>
      <c r="D6" s="12">
        <v>253.30824372759858</v>
      </c>
      <c r="E6">
        <v>198</v>
      </c>
      <c r="F6">
        <v>1212</v>
      </c>
      <c r="G6" s="8">
        <v>0.30107526881720431</v>
      </c>
      <c r="H6">
        <v>166</v>
      </c>
      <c r="J6" s="8"/>
      <c r="L6" s="8"/>
      <c r="N6" t="s">
        <v>18</v>
      </c>
      <c r="O6">
        <v>398</v>
      </c>
      <c r="P6" s="8">
        <v>0.52261306532663321</v>
      </c>
      <c r="Q6" s="12">
        <v>132.26381909547737</v>
      </c>
      <c r="R6">
        <v>255</v>
      </c>
      <c r="S6">
        <v>1103</v>
      </c>
      <c r="T6" s="8">
        <v>0.33668341708542715</v>
      </c>
      <c r="U6">
        <v>208</v>
      </c>
      <c r="V6">
        <v>0</v>
      </c>
      <c r="W6" s="8">
        <v>0</v>
      </c>
      <c r="X6">
        <v>0</v>
      </c>
      <c r="Y6" s="8">
        <v>0</v>
      </c>
    </row>
    <row r="7" spans="1:25">
      <c r="A7" t="s">
        <v>17</v>
      </c>
      <c r="B7">
        <v>273</v>
      </c>
      <c r="C7" s="8">
        <v>0.64102564102564108</v>
      </c>
      <c r="D7" s="12">
        <v>293</v>
      </c>
      <c r="E7">
        <v>208</v>
      </c>
      <c r="F7">
        <v>1454</v>
      </c>
      <c r="G7" s="8">
        <v>0.25274725274725274</v>
      </c>
      <c r="H7">
        <v>175</v>
      </c>
      <c r="J7" s="8"/>
      <c r="L7" s="8"/>
      <c r="N7" t="s">
        <v>17</v>
      </c>
      <c r="O7">
        <v>372</v>
      </c>
      <c r="P7" s="8">
        <v>0.51881720430107525</v>
      </c>
      <c r="Q7" s="12">
        <v>230.44354838709677</v>
      </c>
      <c r="R7">
        <v>249</v>
      </c>
      <c r="S7">
        <v>1366</v>
      </c>
      <c r="T7" s="8">
        <v>0.21236559139784947</v>
      </c>
      <c r="U7">
        <v>193</v>
      </c>
      <c r="V7">
        <v>0</v>
      </c>
      <c r="W7" s="8">
        <v>0</v>
      </c>
      <c r="X7">
        <v>0</v>
      </c>
      <c r="Y7" s="8">
        <v>0</v>
      </c>
    </row>
    <row r="8" spans="1:25">
      <c r="A8" t="s">
        <v>15</v>
      </c>
      <c r="B8">
        <v>262</v>
      </c>
      <c r="C8" s="8">
        <v>0.69465648854961837</v>
      </c>
      <c r="D8" s="12">
        <v>250.70610687022901</v>
      </c>
      <c r="E8">
        <v>214</v>
      </c>
      <c r="F8">
        <v>1095</v>
      </c>
      <c r="G8" s="8">
        <v>0.26335877862595419</v>
      </c>
      <c r="H8">
        <v>182</v>
      </c>
      <c r="J8" s="8"/>
      <c r="L8" s="8"/>
      <c r="N8" t="s">
        <v>20</v>
      </c>
      <c r="O8">
        <v>357</v>
      </c>
      <c r="P8" s="8">
        <v>0.52380952380952384</v>
      </c>
      <c r="Q8" s="12">
        <v>188.64705882352942</v>
      </c>
      <c r="R8">
        <v>225</v>
      </c>
      <c r="S8">
        <v>932</v>
      </c>
      <c r="T8" s="8">
        <v>0.36694677871148457</v>
      </c>
      <c r="U8">
        <v>187</v>
      </c>
      <c r="V8">
        <v>0</v>
      </c>
      <c r="W8" s="8">
        <v>0</v>
      </c>
      <c r="X8">
        <v>0</v>
      </c>
      <c r="Y8" s="8">
        <v>0</v>
      </c>
    </row>
    <row r="9" spans="1:25">
      <c r="A9" t="s">
        <v>27</v>
      </c>
      <c r="B9">
        <v>199</v>
      </c>
      <c r="C9" s="8">
        <v>0.62814070351758799</v>
      </c>
      <c r="D9" s="12">
        <v>258.3115577889447</v>
      </c>
      <c r="E9">
        <v>147</v>
      </c>
      <c r="F9">
        <v>751</v>
      </c>
      <c r="G9" s="8">
        <v>0.35175879396984927</v>
      </c>
      <c r="H9">
        <v>125</v>
      </c>
      <c r="J9" s="8"/>
      <c r="L9" s="8"/>
      <c r="N9" t="s">
        <v>15</v>
      </c>
      <c r="O9">
        <v>353</v>
      </c>
      <c r="P9" s="8">
        <v>0.5439093484419264</v>
      </c>
      <c r="Q9" s="12">
        <v>187.71104815864024</v>
      </c>
      <c r="R9">
        <v>237</v>
      </c>
      <c r="S9">
        <v>1115</v>
      </c>
      <c r="T9" s="8">
        <v>0.25212464589235128</v>
      </c>
      <c r="U9">
        <v>192</v>
      </c>
      <c r="V9">
        <v>0</v>
      </c>
      <c r="W9" s="8">
        <v>0</v>
      </c>
      <c r="X9">
        <v>0</v>
      </c>
      <c r="Y9" s="8">
        <v>0</v>
      </c>
    </row>
    <row r="10" spans="1:25">
      <c r="A10" t="s">
        <v>20</v>
      </c>
      <c r="B10">
        <v>150</v>
      </c>
      <c r="C10" s="8">
        <v>0.60666666666666669</v>
      </c>
      <c r="D10" s="12">
        <v>178.70666666666668</v>
      </c>
      <c r="E10">
        <v>115</v>
      </c>
      <c r="F10">
        <v>465</v>
      </c>
      <c r="G10" s="8">
        <v>0.36666666666666664</v>
      </c>
      <c r="H10">
        <v>91</v>
      </c>
      <c r="J10" s="8"/>
      <c r="L10" s="8"/>
      <c r="N10" t="s">
        <v>27</v>
      </c>
      <c r="O10">
        <v>224</v>
      </c>
      <c r="P10" s="8">
        <v>0.5357142857142857</v>
      </c>
      <c r="Q10" s="12">
        <v>193.46875</v>
      </c>
      <c r="R10">
        <v>149</v>
      </c>
      <c r="S10">
        <v>642</v>
      </c>
      <c r="T10" s="8">
        <v>0.30357142857142855</v>
      </c>
      <c r="U10">
        <v>120</v>
      </c>
      <c r="V10">
        <v>0</v>
      </c>
      <c r="W10" s="8">
        <v>0</v>
      </c>
      <c r="X10">
        <v>1</v>
      </c>
      <c r="Y10" s="8">
        <v>4.464285714285714E-3</v>
      </c>
    </row>
    <row r="11" spans="1:25">
      <c r="A11" t="s">
        <v>22</v>
      </c>
      <c r="B11">
        <v>150</v>
      </c>
      <c r="C11" s="8">
        <v>0.54</v>
      </c>
      <c r="D11" s="12">
        <v>199.78</v>
      </c>
      <c r="E11">
        <v>103</v>
      </c>
      <c r="F11">
        <v>652</v>
      </c>
      <c r="G11" s="8">
        <v>0.30666666666666664</v>
      </c>
      <c r="H11">
        <v>81</v>
      </c>
      <c r="J11" s="8"/>
      <c r="L11" s="8"/>
      <c r="N11" t="s">
        <v>21</v>
      </c>
      <c r="O11">
        <v>205</v>
      </c>
      <c r="P11" s="8">
        <v>0.4682926829268293</v>
      </c>
      <c r="Q11" s="12">
        <v>230.49756097560976</v>
      </c>
      <c r="R11">
        <v>120</v>
      </c>
      <c r="S11">
        <v>677</v>
      </c>
      <c r="T11" s="8">
        <v>0.26829268292682928</v>
      </c>
      <c r="U11">
        <v>96</v>
      </c>
      <c r="V11">
        <v>0</v>
      </c>
      <c r="W11" s="8">
        <v>0</v>
      </c>
      <c r="X11">
        <v>0</v>
      </c>
      <c r="Y11" s="8">
        <v>0</v>
      </c>
    </row>
    <row r="12" spans="1:25">
      <c r="A12" t="s">
        <v>21</v>
      </c>
      <c r="B12">
        <v>145</v>
      </c>
      <c r="C12" s="8">
        <v>0.58620689655172409</v>
      </c>
      <c r="D12" s="12">
        <v>229.30344827586208</v>
      </c>
      <c r="E12">
        <v>106</v>
      </c>
      <c r="F12">
        <v>657</v>
      </c>
      <c r="G12" s="8">
        <v>0.31034482758620691</v>
      </c>
      <c r="H12">
        <v>85</v>
      </c>
      <c r="J12" s="8"/>
      <c r="L12" s="8"/>
      <c r="N12" t="s">
        <v>69</v>
      </c>
      <c r="O12">
        <v>170</v>
      </c>
      <c r="P12" s="8">
        <v>0.44117647058823528</v>
      </c>
      <c r="Q12" s="12">
        <v>199.24705882352941</v>
      </c>
      <c r="R12">
        <v>95</v>
      </c>
      <c r="S12">
        <v>532</v>
      </c>
      <c r="T12" s="8">
        <v>0.2411764705882353</v>
      </c>
      <c r="U12">
        <v>75</v>
      </c>
      <c r="V12">
        <v>0</v>
      </c>
      <c r="W12" s="8">
        <v>0</v>
      </c>
      <c r="X12">
        <v>1</v>
      </c>
      <c r="Y12" s="8">
        <v>5.8823529411764705E-3</v>
      </c>
    </row>
    <row r="13" spans="1:25">
      <c r="A13" t="s">
        <v>72</v>
      </c>
      <c r="B13">
        <v>112</v>
      </c>
      <c r="C13" s="8">
        <v>0.5267857142857143</v>
      </c>
      <c r="D13" s="12">
        <v>184.59821428571428</v>
      </c>
      <c r="E13">
        <v>81</v>
      </c>
      <c r="F13">
        <v>411</v>
      </c>
      <c r="G13" s="8">
        <v>0.375</v>
      </c>
      <c r="H13">
        <v>59</v>
      </c>
      <c r="J13" s="8"/>
      <c r="L13" s="8"/>
      <c r="N13" t="s">
        <v>22</v>
      </c>
      <c r="O13">
        <v>157</v>
      </c>
      <c r="P13" s="8">
        <v>0.4713375796178344</v>
      </c>
      <c r="Q13" s="12">
        <v>248.19745222929936</v>
      </c>
      <c r="R13">
        <v>109</v>
      </c>
      <c r="S13">
        <v>580</v>
      </c>
      <c r="T13" s="8">
        <v>0.25477707006369427</v>
      </c>
      <c r="U13">
        <v>74</v>
      </c>
      <c r="V13">
        <v>0</v>
      </c>
      <c r="W13" s="8">
        <v>0</v>
      </c>
      <c r="X13">
        <v>0</v>
      </c>
      <c r="Y13" s="8">
        <v>0</v>
      </c>
    </row>
    <row r="14" spans="1:25">
      <c r="A14" t="s">
        <v>70</v>
      </c>
      <c r="B14">
        <v>110</v>
      </c>
      <c r="C14" s="8">
        <v>0.57272727272727275</v>
      </c>
      <c r="D14" s="12">
        <v>327.06363636363636</v>
      </c>
      <c r="E14">
        <v>74</v>
      </c>
      <c r="F14">
        <v>548</v>
      </c>
      <c r="G14" s="8">
        <v>0.35454545454545455</v>
      </c>
      <c r="H14">
        <v>63</v>
      </c>
      <c r="J14" s="8"/>
      <c r="L14" s="8"/>
      <c r="N14" t="s">
        <v>70</v>
      </c>
      <c r="O14">
        <v>128</v>
      </c>
      <c r="P14" s="8">
        <v>0.4921875</v>
      </c>
      <c r="Q14" s="12">
        <v>151.9375</v>
      </c>
      <c r="R14">
        <v>78</v>
      </c>
      <c r="S14">
        <v>378</v>
      </c>
      <c r="T14" s="8">
        <v>0.296875</v>
      </c>
      <c r="U14">
        <v>63</v>
      </c>
      <c r="V14">
        <v>0</v>
      </c>
      <c r="W14" s="8">
        <v>0</v>
      </c>
      <c r="X14">
        <v>0</v>
      </c>
      <c r="Y14" s="8">
        <v>0</v>
      </c>
    </row>
    <row r="15" spans="1:25">
      <c r="A15" t="s">
        <v>69</v>
      </c>
      <c r="B15">
        <v>100</v>
      </c>
      <c r="C15" s="8">
        <v>0.53</v>
      </c>
      <c r="D15" s="12">
        <v>272.85000000000002</v>
      </c>
      <c r="E15">
        <v>79</v>
      </c>
      <c r="F15">
        <v>495</v>
      </c>
      <c r="G15" s="8">
        <v>0.32</v>
      </c>
      <c r="H15">
        <v>53</v>
      </c>
      <c r="J15" s="8"/>
      <c r="L15" s="8"/>
      <c r="N15" t="s">
        <v>71</v>
      </c>
      <c r="O15">
        <v>118</v>
      </c>
      <c r="P15" s="8">
        <v>0.47457627118644069</v>
      </c>
      <c r="Q15" s="12">
        <v>192.79661016949152</v>
      </c>
      <c r="R15">
        <v>71</v>
      </c>
      <c r="S15">
        <v>372</v>
      </c>
      <c r="T15" s="8">
        <v>0.27966101694915252</v>
      </c>
      <c r="U15">
        <v>56</v>
      </c>
      <c r="V15">
        <v>0</v>
      </c>
      <c r="W15" s="8">
        <v>0</v>
      </c>
      <c r="X15">
        <v>0</v>
      </c>
      <c r="Y15" s="8">
        <v>0</v>
      </c>
    </row>
    <row r="16" spans="1:25">
      <c r="A16" t="s">
        <v>73</v>
      </c>
      <c r="B16">
        <v>92</v>
      </c>
      <c r="C16" s="8">
        <v>0.52173913043478259</v>
      </c>
      <c r="D16" s="12">
        <v>342.10869565217394</v>
      </c>
      <c r="E16">
        <v>61</v>
      </c>
      <c r="F16">
        <v>441</v>
      </c>
      <c r="G16" s="8">
        <v>0.33695652173913043</v>
      </c>
      <c r="H16">
        <v>48</v>
      </c>
      <c r="J16" s="8"/>
      <c r="L16" s="8"/>
      <c r="N16" t="s">
        <v>74</v>
      </c>
      <c r="O16">
        <v>99</v>
      </c>
      <c r="P16" s="8">
        <v>0.60606060606060608</v>
      </c>
      <c r="Q16" s="12">
        <v>169.87878787878788</v>
      </c>
      <c r="R16">
        <v>73</v>
      </c>
      <c r="S16">
        <v>252</v>
      </c>
      <c r="T16" s="8">
        <v>0.44444444444444442</v>
      </c>
      <c r="U16">
        <v>60</v>
      </c>
      <c r="V16">
        <v>0</v>
      </c>
      <c r="W16" s="8">
        <v>0</v>
      </c>
      <c r="X16">
        <v>0</v>
      </c>
      <c r="Y16" s="8">
        <v>0</v>
      </c>
    </row>
    <row r="17" spans="1:25">
      <c r="A17" t="s">
        <v>71</v>
      </c>
      <c r="B17">
        <v>88</v>
      </c>
      <c r="C17" s="8">
        <v>0.48863636363636365</v>
      </c>
      <c r="D17" s="12">
        <v>206.38636363636363</v>
      </c>
      <c r="E17">
        <v>58</v>
      </c>
      <c r="F17">
        <v>378</v>
      </c>
      <c r="G17" s="8">
        <v>0.28409090909090912</v>
      </c>
      <c r="H17">
        <v>43</v>
      </c>
      <c r="J17" s="8"/>
      <c r="L17" s="8"/>
      <c r="N17" t="s">
        <v>72</v>
      </c>
      <c r="O17">
        <v>97</v>
      </c>
      <c r="P17" s="8">
        <v>0.59793814432989689</v>
      </c>
      <c r="Q17" s="12">
        <v>195.48453608247422</v>
      </c>
      <c r="R17">
        <v>71</v>
      </c>
      <c r="S17">
        <v>320</v>
      </c>
      <c r="T17" s="8">
        <v>0.22680412371134021</v>
      </c>
      <c r="U17">
        <v>58</v>
      </c>
      <c r="V17">
        <v>0</v>
      </c>
      <c r="W17" s="8">
        <v>0</v>
      </c>
      <c r="X17">
        <v>0</v>
      </c>
      <c r="Y17" s="8">
        <v>0</v>
      </c>
    </row>
    <row r="18" spans="1:25">
      <c r="A18" t="s">
        <v>75</v>
      </c>
      <c r="B18">
        <v>74</v>
      </c>
      <c r="C18" s="8">
        <v>0.71621621621621623</v>
      </c>
      <c r="D18" s="12">
        <v>300.16216216216219</v>
      </c>
      <c r="E18">
        <v>62</v>
      </c>
      <c r="F18">
        <v>361</v>
      </c>
      <c r="G18" s="8">
        <v>0.24324324324324326</v>
      </c>
      <c r="H18">
        <v>53</v>
      </c>
      <c r="J18" s="8"/>
      <c r="L18" s="8"/>
      <c r="N18" t="s">
        <v>75</v>
      </c>
      <c r="O18">
        <v>90</v>
      </c>
      <c r="P18" s="8">
        <v>0.56666666666666665</v>
      </c>
      <c r="Q18" s="12">
        <v>224.01111111111112</v>
      </c>
      <c r="R18">
        <v>62</v>
      </c>
      <c r="S18">
        <v>317</v>
      </c>
      <c r="T18" s="8">
        <v>0.2</v>
      </c>
      <c r="U18">
        <v>51</v>
      </c>
      <c r="V18">
        <v>0</v>
      </c>
      <c r="W18" s="8">
        <v>0</v>
      </c>
      <c r="X18">
        <v>0</v>
      </c>
      <c r="Y18" s="8">
        <v>0</v>
      </c>
    </row>
    <row r="19" spans="1:25">
      <c r="A19" t="s">
        <v>74</v>
      </c>
      <c r="B19">
        <v>73</v>
      </c>
      <c r="C19" s="8">
        <v>0.57534246575342463</v>
      </c>
      <c r="D19" s="12">
        <v>298.02739726027397</v>
      </c>
      <c r="E19">
        <v>50</v>
      </c>
      <c r="F19">
        <v>372</v>
      </c>
      <c r="G19" s="8">
        <v>0.28767123287671231</v>
      </c>
      <c r="H19">
        <v>42</v>
      </c>
      <c r="J19" s="8"/>
      <c r="L19" s="8"/>
      <c r="N19" t="s">
        <v>73</v>
      </c>
      <c r="O19">
        <v>88</v>
      </c>
      <c r="P19" s="8">
        <v>0.40909090909090912</v>
      </c>
      <c r="Q19" s="12">
        <v>223.68181818181819</v>
      </c>
      <c r="R19">
        <v>52</v>
      </c>
      <c r="S19">
        <v>293</v>
      </c>
      <c r="T19" s="8">
        <v>0.25</v>
      </c>
      <c r="U19">
        <v>36</v>
      </c>
      <c r="V19">
        <v>0</v>
      </c>
      <c r="W19" s="8">
        <v>0</v>
      </c>
      <c r="X19">
        <v>0</v>
      </c>
      <c r="Y19" s="8">
        <v>0</v>
      </c>
    </row>
    <row r="20" spans="1:25">
      <c r="A20" t="s">
        <v>78</v>
      </c>
      <c r="B20">
        <v>68</v>
      </c>
      <c r="C20" s="8">
        <v>0.6029411764705882</v>
      </c>
      <c r="D20" s="12">
        <v>212.72058823529412</v>
      </c>
      <c r="E20">
        <v>50</v>
      </c>
      <c r="F20">
        <v>319</v>
      </c>
      <c r="G20" s="8">
        <v>0.27941176470588236</v>
      </c>
      <c r="H20">
        <v>41</v>
      </c>
      <c r="J20" s="8"/>
      <c r="L20" s="8"/>
      <c r="N20" t="s">
        <v>79</v>
      </c>
      <c r="O20">
        <v>81</v>
      </c>
      <c r="P20" s="8">
        <v>0.65432098765432101</v>
      </c>
      <c r="Q20" s="12">
        <v>263.07407407407408</v>
      </c>
      <c r="R20">
        <v>60</v>
      </c>
      <c r="S20">
        <v>270</v>
      </c>
      <c r="T20" s="8">
        <v>0.27160493827160492</v>
      </c>
      <c r="U20">
        <v>53</v>
      </c>
      <c r="V20">
        <v>0</v>
      </c>
      <c r="W20" s="8">
        <v>0</v>
      </c>
      <c r="X20">
        <v>0</v>
      </c>
      <c r="Y20" s="8">
        <v>0</v>
      </c>
    </row>
    <row r="21" spans="1:25">
      <c r="A21" t="s">
        <v>77</v>
      </c>
      <c r="B21">
        <v>65</v>
      </c>
      <c r="C21" s="8">
        <v>0.50769230769230766</v>
      </c>
      <c r="D21" s="12">
        <v>299.49230769230769</v>
      </c>
      <c r="E21">
        <v>47</v>
      </c>
      <c r="F21">
        <v>285</v>
      </c>
      <c r="G21" s="8">
        <v>0.23076923076923078</v>
      </c>
      <c r="H21">
        <v>33</v>
      </c>
      <c r="J21" s="8"/>
      <c r="L21" s="8"/>
      <c r="N21" t="s">
        <v>77</v>
      </c>
      <c r="O21">
        <v>76</v>
      </c>
      <c r="P21" s="8">
        <v>0.27631578947368424</v>
      </c>
      <c r="Q21" s="12">
        <v>145.93421052631578</v>
      </c>
      <c r="R21">
        <v>32</v>
      </c>
      <c r="S21">
        <v>186</v>
      </c>
      <c r="T21" s="8">
        <v>0.44736842105263158</v>
      </c>
      <c r="U21">
        <v>21</v>
      </c>
      <c r="V21">
        <v>0</v>
      </c>
      <c r="W21" s="8">
        <v>0</v>
      </c>
      <c r="X21">
        <v>1</v>
      </c>
      <c r="Y21" s="8">
        <v>1.3157894736842105E-2</v>
      </c>
    </row>
    <row r="22" spans="1:25">
      <c r="A22" t="s">
        <v>76</v>
      </c>
      <c r="B22">
        <v>65</v>
      </c>
      <c r="C22" s="8">
        <v>0.64615384615384619</v>
      </c>
      <c r="D22" s="12">
        <v>105.9076923076923</v>
      </c>
      <c r="E22">
        <v>52</v>
      </c>
      <c r="F22">
        <v>230</v>
      </c>
      <c r="G22" s="8">
        <v>0.32307692307692309</v>
      </c>
      <c r="H22">
        <v>42</v>
      </c>
      <c r="J22" s="8"/>
      <c r="L22" s="8"/>
      <c r="N22" t="s">
        <v>76</v>
      </c>
      <c r="O22">
        <v>73</v>
      </c>
      <c r="P22" s="8">
        <v>0.58904109589041098</v>
      </c>
      <c r="Q22" s="12">
        <v>157.0958904109589</v>
      </c>
      <c r="R22">
        <v>53</v>
      </c>
      <c r="S22">
        <v>250</v>
      </c>
      <c r="T22" s="8">
        <v>0.19178082191780821</v>
      </c>
      <c r="U22">
        <v>43</v>
      </c>
      <c r="V22">
        <v>0</v>
      </c>
      <c r="W22" s="8">
        <v>0</v>
      </c>
      <c r="X22">
        <v>0</v>
      </c>
      <c r="Y22" s="8">
        <v>0</v>
      </c>
    </row>
    <row r="23" spans="1:25">
      <c r="A23" t="s">
        <v>81</v>
      </c>
      <c r="B23">
        <v>64</v>
      </c>
      <c r="C23" s="8">
        <v>0.359375</v>
      </c>
      <c r="D23" s="12">
        <v>215.8125</v>
      </c>
      <c r="E23">
        <v>32</v>
      </c>
      <c r="F23">
        <v>221</v>
      </c>
      <c r="G23" s="8">
        <v>0.4375</v>
      </c>
      <c r="H23">
        <v>23</v>
      </c>
      <c r="J23" s="8"/>
      <c r="L23" s="8"/>
      <c r="N23" t="s">
        <v>78</v>
      </c>
      <c r="O23">
        <v>71</v>
      </c>
      <c r="P23" s="8">
        <v>0.46478873239436619</v>
      </c>
      <c r="Q23" s="12">
        <v>231.21126760563379</v>
      </c>
      <c r="R23">
        <v>41</v>
      </c>
      <c r="S23">
        <v>288</v>
      </c>
      <c r="T23" s="8">
        <v>0.11267605633802817</v>
      </c>
      <c r="U23">
        <v>33</v>
      </c>
      <c r="V23">
        <v>0</v>
      </c>
      <c r="W23" s="8">
        <v>0</v>
      </c>
      <c r="X23">
        <v>0</v>
      </c>
      <c r="Y23" s="8">
        <v>0</v>
      </c>
    </row>
    <row r="24" spans="1:25">
      <c r="A24" t="s">
        <v>80</v>
      </c>
      <c r="B24">
        <v>52</v>
      </c>
      <c r="C24" s="8">
        <v>0.57692307692307687</v>
      </c>
      <c r="D24" s="12">
        <v>125.75</v>
      </c>
      <c r="E24">
        <v>37</v>
      </c>
      <c r="F24">
        <v>138</v>
      </c>
      <c r="G24" s="8">
        <v>0.5</v>
      </c>
      <c r="H24">
        <v>30</v>
      </c>
      <c r="J24" s="8"/>
      <c r="L24" s="8"/>
      <c r="N24" t="s">
        <v>80</v>
      </c>
      <c r="O24">
        <v>69</v>
      </c>
      <c r="P24" s="8">
        <v>0.37681159420289856</v>
      </c>
      <c r="Q24" s="12">
        <v>232.43478260869566</v>
      </c>
      <c r="R24">
        <v>37</v>
      </c>
      <c r="S24">
        <v>218</v>
      </c>
      <c r="T24" s="8">
        <v>0.27536231884057971</v>
      </c>
      <c r="U24">
        <v>26</v>
      </c>
      <c r="V24">
        <v>0</v>
      </c>
      <c r="W24" s="8">
        <v>0</v>
      </c>
      <c r="X24">
        <v>0</v>
      </c>
      <c r="Y24" s="8">
        <v>0</v>
      </c>
    </row>
    <row r="25" spans="1:25">
      <c r="A25" t="s">
        <v>28</v>
      </c>
      <c r="B25">
        <v>44</v>
      </c>
      <c r="C25" s="8">
        <v>0.61363636363636365</v>
      </c>
      <c r="D25" s="12">
        <v>348.75</v>
      </c>
      <c r="E25">
        <v>33</v>
      </c>
      <c r="F25">
        <v>263</v>
      </c>
      <c r="G25" s="8">
        <v>0.22727272727272727</v>
      </c>
      <c r="H25">
        <v>27</v>
      </c>
      <c r="J25" s="8"/>
      <c r="L25" s="8"/>
      <c r="N25" t="s">
        <v>81</v>
      </c>
      <c r="O25">
        <v>65</v>
      </c>
      <c r="P25" s="8">
        <v>0.4</v>
      </c>
      <c r="Q25" s="12">
        <v>177.46153846153845</v>
      </c>
      <c r="R25">
        <v>34</v>
      </c>
      <c r="S25">
        <v>156</v>
      </c>
      <c r="T25" s="8">
        <v>0.33846153846153848</v>
      </c>
      <c r="U25">
        <v>26</v>
      </c>
      <c r="V25">
        <v>0</v>
      </c>
      <c r="W25" s="8">
        <v>0</v>
      </c>
      <c r="X25">
        <v>0</v>
      </c>
      <c r="Y25" s="8">
        <v>0</v>
      </c>
    </row>
    <row r="26" spans="1:25">
      <c r="A26" t="s">
        <v>92</v>
      </c>
      <c r="B26">
        <v>41</v>
      </c>
      <c r="C26" s="8">
        <v>0.51219512195121952</v>
      </c>
      <c r="D26" s="12">
        <v>172.6829268292683</v>
      </c>
      <c r="E26">
        <v>27</v>
      </c>
      <c r="F26">
        <v>207</v>
      </c>
      <c r="G26" s="8">
        <v>0.26829268292682928</v>
      </c>
      <c r="H26">
        <v>21</v>
      </c>
      <c r="J26" s="8"/>
      <c r="L26" s="8"/>
      <c r="N26" t="s">
        <v>28</v>
      </c>
      <c r="O26">
        <v>54</v>
      </c>
      <c r="P26" s="8">
        <v>0.44444444444444442</v>
      </c>
      <c r="Q26" s="12">
        <v>149.35185185185185</v>
      </c>
      <c r="R26">
        <v>33</v>
      </c>
      <c r="S26">
        <v>208</v>
      </c>
      <c r="T26" s="8">
        <v>0.22222222222222221</v>
      </c>
      <c r="U26">
        <v>24</v>
      </c>
      <c r="V26">
        <v>0</v>
      </c>
      <c r="W26" s="8">
        <v>0</v>
      </c>
      <c r="X26">
        <v>0</v>
      </c>
      <c r="Y26" s="8">
        <v>0</v>
      </c>
    </row>
    <row r="27" spans="1:25">
      <c r="B27">
        <v>6855</v>
      </c>
      <c r="C27" s="8">
        <v>0.5928519328956966</v>
      </c>
      <c r="D27" s="12">
        <v>241.86053975200585</v>
      </c>
      <c r="E27">
        <v>5045</v>
      </c>
      <c r="F27">
        <v>28567</v>
      </c>
      <c r="G27" s="8">
        <v>0.31261852662290301</v>
      </c>
      <c r="H27">
        <v>4064</v>
      </c>
      <c r="J27" s="8"/>
      <c r="L27" s="8"/>
      <c r="O27">
        <v>9212</v>
      </c>
      <c r="P27" s="8">
        <v>0.50640468953538864</v>
      </c>
      <c r="Q27" s="12">
        <v>201.85833695180199</v>
      </c>
      <c r="R27">
        <v>5846</v>
      </c>
      <c r="S27">
        <v>28965</v>
      </c>
      <c r="T27" s="8">
        <v>0.2777898393399913</v>
      </c>
      <c r="U27">
        <v>4665</v>
      </c>
      <c r="V27">
        <v>0</v>
      </c>
      <c r="W27" s="8">
        <v>1.0855405992184108E-4</v>
      </c>
      <c r="X27">
        <v>20</v>
      </c>
      <c r="Y27" s="8">
        <v>2.1710811984368217E-3</v>
      </c>
    </row>
    <row r="29" spans="1:25" s="11" customFormat="1" ht="45">
      <c r="A29" t="s">
        <v>38</v>
      </c>
      <c r="B29" t="s">
        <v>1</v>
      </c>
      <c r="C29" t="s">
        <v>2</v>
      </c>
      <c r="D29" t="s">
        <v>3</v>
      </c>
      <c r="E29" t="s">
        <v>4</v>
      </c>
      <c r="F29" t="s">
        <v>35</v>
      </c>
      <c r="G29" t="s">
        <v>5</v>
      </c>
      <c r="H29" t="s">
        <v>6</v>
      </c>
      <c r="N29" s="11" t="s">
        <v>38</v>
      </c>
      <c r="O29" s="11" t="s">
        <v>1</v>
      </c>
      <c r="P29" s="11" t="s">
        <v>2</v>
      </c>
      <c r="Q29" s="11" t="s">
        <v>3</v>
      </c>
      <c r="R29" s="11" t="s">
        <v>4</v>
      </c>
      <c r="S29" s="11" t="s">
        <v>35</v>
      </c>
      <c r="T29" s="11" t="s">
        <v>5</v>
      </c>
      <c r="U29" s="11" t="s">
        <v>6</v>
      </c>
      <c r="V29" s="11" t="s">
        <v>23</v>
      </c>
      <c r="W29" s="11" t="s">
        <v>24</v>
      </c>
      <c r="X29" s="11" t="s">
        <v>25</v>
      </c>
      <c r="Y29" s="11" t="s">
        <v>26</v>
      </c>
    </row>
    <row r="30" spans="1:25">
      <c r="A30" t="s">
        <v>131</v>
      </c>
      <c r="B30">
        <v>6279</v>
      </c>
      <c r="C30" s="8">
        <v>0.63354037267080743</v>
      </c>
      <c r="D30" s="12">
        <v>243.75664914795348</v>
      </c>
      <c r="E30">
        <v>4827</v>
      </c>
      <c r="F30">
        <v>26529</v>
      </c>
      <c r="G30" s="8">
        <v>0.30450708711578278</v>
      </c>
      <c r="H30">
        <v>3978</v>
      </c>
      <c r="J30" s="8"/>
      <c r="L30" s="8"/>
      <c r="N30" t="s">
        <v>39</v>
      </c>
      <c r="O30">
        <v>6398</v>
      </c>
      <c r="P30" s="8">
        <v>0.48186933416692718</v>
      </c>
      <c r="Q30" s="12">
        <v>211.17974366989685</v>
      </c>
      <c r="R30">
        <v>4105</v>
      </c>
      <c r="S30">
        <v>20738</v>
      </c>
      <c r="T30" s="8">
        <v>0.25507971241012817</v>
      </c>
      <c r="U30">
        <v>3083</v>
      </c>
      <c r="V30">
        <v>1</v>
      </c>
      <c r="W30" s="8">
        <v>1.5629884338855892E-4</v>
      </c>
      <c r="X30">
        <v>20</v>
      </c>
      <c r="Y30" s="8">
        <v>3.1259768677711786E-3</v>
      </c>
    </row>
    <row r="31" spans="1:25">
      <c r="A31" t="s">
        <v>40</v>
      </c>
      <c r="B31">
        <v>349</v>
      </c>
      <c r="C31" s="8">
        <v>0.12893982808022922</v>
      </c>
      <c r="D31" s="12">
        <v>182.40401146131805</v>
      </c>
      <c r="E31">
        <v>243</v>
      </c>
      <c r="F31">
        <v>1108</v>
      </c>
      <c r="G31" s="8">
        <v>0.47277936962750716</v>
      </c>
      <c r="H31">
        <v>45</v>
      </c>
      <c r="J31" s="8"/>
      <c r="L31" s="8"/>
      <c r="N31" t="s">
        <v>40</v>
      </c>
      <c r="O31">
        <v>1463</v>
      </c>
      <c r="P31" s="8">
        <v>0.58988380041011623</v>
      </c>
      <c r="Q31" s="12">
        <v>191.32467532467533</v>
      </c>
      <c r="R31">
        <v>1171</v>
      </c>
      <c r="S31">
        <v>4587</v>
      </c>
      <c r="T31" s="8">
        <v>0.2638414217361586</v>
      </c>
      <c r="U31">
        <v>863</v>
      </c>
      <c r="V31">
        <v>0</v>
      </c>
      <c r="W31" s="8">
        <v>0</v>
      </c>
      <c r="X31">
        <v>0</v>
      </c>
      <c r="Y31" s="8">
        <v>0</v>
      </c>
    </row>
    <row r="32" spans="1:25">
      <c r="A32" t="s">
        <v>39</v>
      </c>
      <c r="B32">
        <v>227</v>
      </c>
      <c r="C32" s="8">
        <v>0.18061674008810572</v>
      </c>
      <c r="D32" s="12">
        <v>280.82378854625551</v>
      </c>
      <c r="E32">
        <v>116</v>
      </c>
      <c r="F32">
        <v>930</v>
      </c>
      <c r="G32" s="8">
        <v>0.29074889867841408</v>
      </c>
      <c r="H32">
        <v>41</v>
      </c>
      <c r="J32" s="8"/>
      <c r="L32" s="8"/>
      <c r="N32" t="s">
        <v>119</v>
      </c>
      <c r="O32">
        <v>1351</v>
      </c>
      <c r="P32" s="8">
        <v>0.53219837157660987</v>
      </c>
      <c r="Q32" s="12">
        <v>169.12139156180606</v>
      </c>
      <c r="R32">
        <v>999</v>
      </c>
      <c r="S32">
        <v>3640</v>
      </c>
      <c r="T32" s="8">
        <v>0.40044411547002223</v>
      </c>
      <c r="U32">
        <v>719</v>
      </c>
      <c r="V32">
        <v>0</v>
      </c>
      <c r="W32" s="8">
        <v>0</v>
      </c>
      <c r="X32">
        <v>0</v>
      </c>
      <c r="Y32" s="8">
        <v>0</v>
      </c>
    </row>
    <row r="33" spans="1:25">
      <c r="B33">
        <v>6855</v>
      </c>
      <c r="C33" s="8">
        <v>0.5928519328956966</v>
      </c>
      <c r="D33" s="12">
        <v>241.86053975200585</v>
      </c>
      <c r="E33">
        <v>5186</v>
      </c>
      <c r="F33">
        <v>28567</v>
      </c>
      <c r="G33" s="8">
        <v>0.31261852662290301</v>
      </c>
      <c r="H33">
        <v>4064</v>
      </c>
      <c r="J33" s="8"/>
      <c r="L33" s="8"/>
      <c r="O33">
        <v>9212</v>
      </c>
      <c r="P33" s="8">
        <v>0.50640468953538864</v>
      </c>
      <c r="Q33" s="12">
        <v>201.85833695180199</v>
      </c>
      <c r="R33">
        <v>6275</v>
      </c>
      <c r="S33">
        <v>28965</v>
      </c>
      <c r="T33" s="8">
        <v>0.2777898393399913</v>
      </c>
      <c r="U33">
        <v>4665</v>
      </c>
      <c r="V33">
        <v>1</v>
      </c>
      <c r="W33" s="8">
        <v>1.0855405992184108E-4</v>
      </c>
      <c r="X33">
        <v>20</v>
      </c>
      <c r="Y33" s="8">
        <v>2.1710811984368217E-3</v>
      </c>
    </row>
    <row r="34" spans="1:25">
      <c r="A34" s="1"/>
    </row>
    <row r="35" spans="1:25" s="11" customFormat="1" ht="45">
      <c r="A35" t="s">
        <v>41</v>
      </c>
      <c r="B35" t="s">
        <v>1</v>
      </c>
      <c r="C35" t="s">
        <v>2</v>
      </c>
      <c r="D35" t="s">
        <v>3</v>
      </c>
      <c r="E35" t="s">
        <v>4</v>
      </c>
      <c r="F35" t="s">
        <v>35</v>
      </c>
      <c r="G35" t="s">
        <v>5</v>
      </c>
      <c r="H35" t="s">
        <v>6</v>
      </c>
      <c r="N35" s="11" t="s">
        <v>41</v>
      </c>
      <c r="O35" s="11" t="s">
        <v>1</v>
      </c>
      <c r="P35" s="11" t="s">
        <v>2</v>
      </c>
      <c r="Q35" s="11" t="s">
        <v>3</v>
      </c>
      <c r="R35" s="11" t="s">
        <v>4</v>
      </c>
      <c r="S35" s="11" t="s">
        <v>35</v>
      </c>
      <c r="T35" s="11" t="s">
        <v>5</v>
      </c>
      <c r="U35" s="11" t="s">
        <v>6</v>
      </c>
      <c r="V35" s="11" t="s">
        <v>23</v>
      </c>
      <c r="W35" s="11" t="s">
        <v>24</v>
      </c>
      <c r="X35" s="11" t="s">
        <v>25</v>
      </c>
      <c r="Y35" s="11" t="s">
        <v>26</v>
      </c>
    </row>
    <row r="36" spans="1:25">
      <c r="A36" t="s">
        <v>42</v>
      </c>
      <c r="B36">
        <v>6753</v>
      </c>
      <c r="C36" s="8">
        <v>0.59158892344143343</v>
      </c>
      <c r="D36" s="12">
        <v>242.83385162150157</v>
      </c>
      <c r="E36">
        <v>4952</v>
      </c>
      <c r="F36">
        <v>28300</v>
      </c>
      <c r="G36" s="8">
        <v>0.30771508958981192</v>
      </c>
      <c r="H36">
        <v>3995</v>
      </c>
      <c r="J36" s="8"/>
      <c r="L36" s="8"/>
      <c r="N36" t="s">
        <v>43</v>
      </c>
      <c r="O36">
        <v>2961</v>
      </c>
      <c r="P36" s="8">
        <v>0.61870989530564002</v>
      </c>
      <c r="Q36" s="12">
        <v>259.91050320837553</v>
      </c>
      <c r="R36">
        <v>3362</v>
      </c>
      <c r="S36">
        <v>7741</v>
      </c>
      <c r="T36" s="8">
        <v>9.0847686592367444E-2</v>
      </c>
      <c r="U36">
        <v>1832</v>
      </c>
      <c r="V36">
        <v>0</v>
      </c>
      <c r="W36" s="8">
        <v>0</v>
      </c>
      <c r="X36">
        <v>0</v>
      </c>
      <c r="Y36" s="8">
        <v>0</v>
      </c>
    </row>
    <row r="37" spans="1:25">
      <c r="A37" t="s">
        <v>44</v>
      </c>
      <c r="B37">
        <v>34</v>
      </c>
      <c r="C37" s="8">
        <v>0.3235294117647059</v>
      </c>
      <c r="D37" s="12">
        <v>345.61764705882354</v>
      </c>
      <c r="E37">
        <v>19</v>
      </c>
      <c r="F37">
        <v>72</v>
      </c>
      <c r="G37" s="8">
        <v>0.3235294117647059</v>
      </c>
      <c r="H37">
        <v>11</v>
      </c>
      <c r="J37" s="8"/>
      <c r="L37" s="8"/>
      <c r="N37" t="s">
        <v>44</v>
      </c>
      <c r="O37">
        <v>1597</v>
      </c>
      <c r="P37" s="8">
        <v>0.58234189104571066</v>
      </c>
      <c r="Q37" s="12">
        <v>216.10895428929243</v>
      </c>
      <c r="R37">
        <v>1556</v>
      </c>
      <c r="S37">
        <v>3613</v>
      </c>
      <c r="T37" s="8">
        <v>0.15466499686912963</v>
      </c>
      <c r="U37">
        <v>930</v>
      </c>
      <c r="V37">
        <v>0</v>
      </c>
      <c r="W37" s="8">
        <v>0</v>
      </c>
      <c r="X37">
        <v>0</v>
      </c>
      <c r="Y37" s="8">
        <v>0</v>
      </c>
    </row>
    <row r="38" spans="1:25">
      <c r="A38" t="s">
        <v>94</v>
      </c>
      <c r="B38">
        <v>19</v>
      </c>
      <c r="C38" s="8">
        <v>0.84210526315789469</v>
      </c>
      <c r="D38" s="12">
        <v>83.578947368421055</v>
      </c>
      <c r="E38">
        <v>17</v>
      </c>
      <c r="F38">
        <v>23</v>
      </c>
      <c r="G38" s="8">
        <v>0.78947368421052633</v>
      </c>
      <c r="H38">
        <v>16</v>
      </c>
      <c r="J38" s="8"/>
      <c r="L38" s="8"/>
      <c r="N38" t="s">
        <v>45</v>
      </c>
      <c r="O38">
        <v>927</v>
      </c>
      <c r="P38" s="8">
        <v>0.12405609492988134</v>
      </c>
      <c r="Q38" s="12">
        <v>140.65264293419634</v>
      </c>
      <c r="R38">
        <v>844</v>
      </c>
      <c r="S38">
        <v>1036</v>
      </c>
      <c r="T38" s="8">
        <v>0.37971952535059333</v>
      </c>
      <c r="U38">
        <v>115</v>
      </c>
      <c r="V38">
        <v>0</v>
      </c>
      <c r="W38" s="8">
        <v>0</v>
      </c>
      <c r="X38">
        <v>0</v>
      </c>
      <c r="Y38" s="8">
        <v>0</v>
      </c>
    </row>
    <row r="39" spans="1:25">
      <c r="A39" t="s">
        <v>67</v>
      </c>
      <c r="B39">
        <v>18</v>
      </c>
      <c r="C39" s="8">
        <v>1</v>
      </c>
      <c r="D39" s="12">
        <v>0</v>
      </c>
      <c r="E39">
        <v>18</v>
      </c>
      <c r="F39">
        <v>18</v>
      </c>
      <c r="G39" s="8">
        <v>1</v>
      </c>
      <c r="H39">
        <v>18</v>
      </c>
      <c r="J39" s="8"/>
      <c r="L39" s="8"/>
      <c r="N39" t="s">
        <v>46</v>
      </c>
      <c r="O39">
        <v>825</v>
      </c>
      <c r="P39" s="8">
        <v>0.54424242424242419</v>
      </c>
      <c r="Q39" s="12">
        <v>100.11878787878788</v>
      </c>
      <c r="R39">
        <v>699</v>
      </c>
      <c r="S39">
        <v>1049</v>
      </c>
      <c r="T39" s="8">
        <v>0.7345454545454545</v>
      </c>
      <c r="U39">
        <v>449</v>
      </c>
      <c r="V39">
        <v>0</v>
      </c>
      <c r="W39" s="8">
        <v>0</v>
      </c>
      <c r="X39">
        <v>0</v>
      </c>
      <c r="Y39" s="8">
        <v>0</v>
      </c>
    </row>
    <row r="40" spans="1:25">
      <c r="A40" t="s">
        <v>93</v>
      </c>
      <c r="B40">
        <v>17</v>
      </c>
      <c r="C40" s="8">
        <v>1</v>
      </c>
      <c r="D40" s="12">
        <v>0</v>
      </c>
      <c r="E40">
        <v>18</v>
      </c>
      <c r="F40">
        <v>18</v>
      </c>
      <c r="G40" s="8">
        <v>1</v>
      </c>
      <c r="H40">
        <v>17</v>
      </c>
      <c r="J40" s="8"/>
      <c r="L40" s="8"/>
      <c r="N40" t="s">
        <v>47</v>
      </c>
      <c r="O40">
        <v>561</v>
      </c>
      <c r="P40" s="8">
        <v>0.49732620320855614</v>
      </c>
      <c r="Q40" s="12">
        <v>153.22816399286987</v>
      </c>
      <c r="R40">
        <v>1081</v>
      </c>
      <c r="S40">
        <v>1951</v>
      </c>
      <c r="T40" s="8">
        <v>0.38680926916221031</v>
      </c>
      <c r="U40">
        <v>279</v>
      </c>
      <c r="V40">
        <v>0</v>
      </c>
      <c r="W40" s="8">
        <v>0</v>
      </c>
      <c r="X40">
        <v>0</v>
      </c>
      <c r="Y40" s="8">
        <v>0</v>
      </c>
    </row>
    <row r="41" spans="1:25">
      <c r="A41" t="s">
        <v>132</v>
      </c>
      <c r="B41">
        <v>2</v>
      </c>
      <c r="C41" s="8">
        <v>1</v>
      </c>
      <c r="D41" s="12">
        <v>0</v>
      </c>
      <c r="E41">
        <v>2</v>
      </c>
      <c r="F41">
        <v>2</v>
      </c>
      <c r="G41" s="8">
        <v>1</v>
      </c>
      <c r="H41">
        <v>2</v>
      </c>
      <c r="J41" s="8"/>
      <c r="L41" s="8"/>
      <c r="N41" t="s">
        <v>48</v>
      </c>
      <c r="O41">
        <v>463</v>
      </c>
      <c r="P41" s="8">
        <v>0.44492440604751621</v>
      </c>
      <c r="Q41" s="12">
        <v>153.12095032397409</v>
      </c>
      <c r="R41">
        <v>1242</v>
      </c>
      <c r="S41">
        <v>2182</v>
      </c>
      <c r="T41" s="8">
        <v>0.42332613390928725</v>
      </c>
      <c r="U41">
        <v>206</v>
      </c>
      <c r="V41">
        <v>0</v>
      </c>
      <c r="W41" s="8">
        <v>0</v>
      </c>
      <c r="X41">
        <v>0</v>
      </c>
      <c r="Y41" s="8">
        <v>0</v>
      </c>
    </row>
    <row r="42" spans="1:25">
      <c r="A42" t="s">
        <v>98</v>
      </c>
      <c r="B42">
        <v>2</v>
      </c>
      <c r="C42" s="8">
        <v>0.5</v>
      </c>
      <c r="D42" s="12">
        <v>6</v>
      </c>
      <c r="E42">
        <v>6</v>
      </c>
      <c r="F42">
        <v>12</v>
      </c>
      <c r="G42" s="8">
        <v>0.5</v>
      </c>
      <c r="H42">
        <v>1</v>
      </c>
      <c r="J42" s="8"/>
      <c r="L42" s="8"/>
      <c r="N42" t="s">
        <v>50</v>
      </c>
      <c r="O42">
        <v>299</v>
      </c>
      <c r="P42" s="8">
        <v>0.27759197324414714</v>
      </c>
      <c r="Q42" s="12">
        <v>154.61204013377926</v>
      </c>
      <c r="R42">
        <v>1108</v>
      </c>
      <c r="S42">
        <v>2037</v>
      </c>
      <c r="T42" s="8">
        <v>0.40802675585284282</v>
      </c>
      <c r="U42">
        <v>83</v>
      </c>
      <c r="V42">
        <v>0</v>
      </c>
      <c r="W42" s="8">
        <v>0</v>
      </c>
      <c r="X42">
        <v>0</v>
      </c>
      <c r="Y42" s="8">
        <v>0</v>
      </c>
    </row>
    <row r="43" spans="1:25">
      <c r="A43" t="s">
        <v>95</v>
      </c>
      <c r="B43">
        <v>1</v>
      </c>
      <c r="C43" s="8">
        <v>0</v>
      </c>
      <c r="D43" s="12">
        <v>1408</v>
      </c>
      <c r="E43">
        <v>2</v>
      </c>
      <c r="F43">
        <v>2</v>
      </c>
      <c r="G43" s="8">
        <v>0</v>
      </c>
      <c r="H43">
        <v>0</v>
      </c>
      <c r="J43" s="8"/>
      <c r="L43" s="8"/>
      <c r="N43" t="s">
        <v>51</v>
      </c>
      <c r="O43">
        <v>251</v>
      </c>
      <c r="P43" s="8">
        <v>0.39442231075697209</v>
      </c>
      <c r="Q43" s="12">
        <v>177.56573705179284</v>
      </c>
      <c r="R43">
        <v>995</v>
      </c>
      <c r="S43">
        <v>1576</v>
      </c>
      <c r="T43" s="8">
        <v>0.41832669322709165</v>
      </c>
      <c r="U43">
        <v>99</v>
      </c>
      <c r="V43">
        <v>0</v>
      </c>
      <c r="W43" s="8">
        <v>0</v>
      </c>
      <c r="X43">
        <v>0</v>
      </c>
      <c r="Y43" s="8">
        <v>0</v>
      </c>
    </row>
    <row r="44" spans="1:25">
      <c r="A44" t="s">
        <v>96</v>
      </c>
      <c r="B44">
        <v>1</v>
      </c>
      <c r="C44" s="8">
        <v>1</v>
      </c>
      <c r="D44" s="12">
        <v>123</v>
      </c>
      <c r="E44">
        <v>5</v>
      </c>
      <c r="F44">
        <v>5</v>
      </c>
      <c r="G44" s="8">
        <v>0</v>
      </c>
      <c r="H44">
        <v>1</v>
      </c>
      <c r="J44" s="8"/>
      <c r="L44" s="8"/>
      <c r="N44" t="s">
        <v>49</v>
      </c>
      <c r="O44">
        <v>232</v>
      </c>
      <c r="P44" s="8">
        <v>0.65086206896551724</v>
      </c>
      <c r="Q44" s="12">
        <v>169.625</v>
      </c>
      <c r="R44">
        <v>217</v>
      </c>
      <c r="S44">
        <v>270</v>
      </c>
      <c r="T44" s="8">
        <v>0.25</v>
      </c>
      <c r="U44">
        <v>151</v>
      </c>
      <c r="V44">
        <v>0</v>
      </c>
      <c r="W44" s="8">
        <v>0</v>
      </c>
      <c r="X44">
        <v>0</v>
      </c>
      <c r="Y44" s="8">
        <v>0</v>
      </c>
    </row>
    <row r="45" spans="1:25">
      <c r="A45" t="s">
        <v>97</v>
      </c>
      <c r="B45">
        <v>1</v>
      </c>
      <c r="C45" s="8">
        <v>0</v>
      </c>
      <c r="D45" s="12">
        <v>778</v>
      </c>
      <c r="E45">
        <v>8</v>
      </c>
      <c r="F45">
        <v>14</v>
      </c>
      <c r="G45" s="8">
        <v>0</v>
      </c>
      <c r="H45">
        <v>0</v>
      </c>
      <c r="J45" s="8"/>
      <c r="L45" s="8"/>
      <c r="N45" t="s">
        <v>100</v>
      </c>
      <c r="O45">
        <v>213</v>
      </c>
      <c r="P45" s="8">
        <v>0.63380281690140849</v>
      </c>
      <c r="Q45" s="12">
        <v>267.79342723004697</v>
      </c>
      <c r="R45">
        <v>216</v>
      </c>
      <c r="S45">
        <v>509</v>
      </c>
      <c r="T45" s="8">
        <v>0.15023474178403756</v>
      </c>
      <c r="U45">
        <v>135</v>
      </c>
      <c r="V45">
        <v>0</v>
      </c>
      <c r="W45" s="8">
        <v>0</v>
      </c>
      <c r="X45">
        <v>0</v>
      </c>
      <c r="Y45" s="8">
        <v>0</v>
      </c>
    </row>
    <row r="46" spans="1:25">
      <c r="B46">
        <v>6855</v>
      </c>
      <c r="C46" s="8">
        <v>0.5928519328956966</v>
      </c>
      <c r="D46" s="12">
        <v>241.86053975200585</v>
      </c>
      <c r="E46">
        <v>5106</v>
      </c>
      <c r="F46">
        <v>28567</v>
      </c>
      <c r="G46" s="8">
        <v>0.31261852662290301</v>
      </c>
      <c r="H46">
        <v>4064</v>
      </c>
      <c r="J46" s="8"/>
      <c r="L46" s="8"/>
      <c r="O46">
        <v>9212</v>
      </c>
      <c r="P46" s="8">
        <v>0.50640468953538864</v>
      </c>
      <c r="Q46" s="12">
        <v>201.85833695180199</v>
      </c>
      <c r="R46">
        <v>16209</v>
      </c>
      <c r="S46">
        <v>28965</v>
      </c>
      <c r="T46" s="8">
        <v>0.2777898393399913</v>
      </c>
      <c r="U46">
        <v>4665</v>
      </c>
      <c r="V46">
        <v>0</v>
      </c>
      <c r="W46" s="8">
        <v>0</v>
      </c>
      <c r="X46">
        <v>0</v>
      </c>
      <c r="Y46" s="8">
        <v>0</v>
      </c>
    </row>
    <row r="49" spans="1:14">
      <c r="A49" t="s">
        <v>91</v>
      </c>
      <c r="N49" t="s">
        <v>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Y767"/>
  <sheetViews>
    <sheetView topLeftCell="A10" zoomScale="70" zoomScaleNormal="70" workbookViewId="0">
      <selection activeCell="C30" sqref="C30"/>
    </sheetView>
  </sheetViews>
  <sheetFormatPr baseColWidth="10" defaultRowHeight="15"/>
  <cols>
    <col min="1" max="12" width="25.7109375" customWidth="1"/>
    <col min="14" max="14" width="11.42578125" style="32"/>
    <col min="16" max="27" width="25.7109375" customWidth="1"/>
  </cols>
  <sheetData>
    <row r="1" spans="1:25" s="11" customFormat="1" ht="45">
      <c r="A1" t="s">
        <v>0</v>
      </c>
      <c r="B1" t="s">
        <v>1</v>
      </c>
      <c r="C1" t="s">
        <v>2</v>
      </c>
      <c r="D1" t="s">
        <v>3</v>
      </c>
      <c r="E1" t="s">
        <v>4</v>
      </c>
      <c r="F1" t="s">
        <v>35</v>
      </c>
      <c r="G1" t="s">
        <v>5</v>
      </c>
      <c r="H1" t="s">
        <v>6</v>
      </c>
      <c r="I1"/>
      <c r="J1"/>
      <c r="K1"/>
      <c r="L1"/>
      <c r="N1" t="s">
        <v>0</v>
      </c>
      <c r="O1" s="11" t="s">
        <v>1</v>
      </c>
      <c r="P1" s="11" t="s">
        <v>2</v>
      </c>
      <c r="Q1" s="11" t="s">
        <v>3</v>
      </c>
      <c r="R1" s="11" t="s">
        <v>4</v>
      </c>
      <c r="S1" s="11" t="s">
        <v>35</v>
      </c>
      <c r="T1" s="11" t="s">
        <v>5</v>
      </c>
      <c r="U1" s="11" t="s">
        <v>6</v>
      </c>
      <c r="V1" s="11" t="s">
        <v>23</v>
      </c>
      <c r="W1" s="11" t="s">
        <v>24</v>
      </c>
      <c r="X1" s="11" t="s">
        <v>25</v>
      </c>
      <c r="Y1" s="11" t="s">
        <v>26</v>
      </c>
    </row>
    <row r="2" spans="1:25">
      <c r="A2" t="s">
        <v>13</v>
      </c>
      <c r="B2">
        <v>379</v>
      </c>
      <c r="C2" s="8">
        <v>0.65171503957783639</v>
      </c>
      <c r="D2" s="12">
        <v>245.73087071240104</v>
      </c>
      <c r="E2">
        <v>295</v>
      </c>
      <c r="F2">
        <v>1354</v>
      </c>
      <c r="G2" s="8">
        <v>0.34828496042216361</v>
      </c>
      <c r="H2">
        <v>247</v>
      </c>
      <c r="J2" s="8"/>
      <c r="N2" t="s">
        <v>13</v>
      </c>
      <c r="O2">
        <v>600</v>
      </c>
      <c r="P2" s="8">
        <v>0.60166666666666668</v>
      </c>
      <c r="Q2" s="12">
        <v>175.32</v>
      </c>
      <c r="R2">
        <v>431</v>
      </c>
      <c r="S2">
        <v>2048</v>
      </c>
      <c r="T2" s="8">
        <v>0.20666666666666667</v>
      </c>
      <c r="U2">
        <v>361</v>
      </c>
      <c r="V2">
        <v>0</v>
      </c>
      <c r="W2" s="8">
        <v>0</v>
      </c>
      <c r="X2">
        <v>2</v>
      </c>
      <c r="Y2" s="8">
        <v>3.3333333333333335E-3</v>
      </c>
    </row>
    <row r="3" spans="1:25">
      <c r="A3" t="s">
        <v>14</v>
      </c>
      <c r="B3">
        <v>368</v>
      </c>
      <c r="C3" s="8">
        <v>0.72554347826086951</v>
      </c>
      <c r="D3" s="12">
        <v>230.24728260869566</v>
      </c>
      <c r="E3">
        <v>303</v>
      </c>
      <c r="F3">
        <v>1353</v>
      </c>
      <c r="G3" s="8">
        <v>0.29347826086956524</v>
      </c>
      <c r="H3">
        <v>267</v>
      </c>
      <c r="J3" s="8"/>
      <c r="N3" t="s">
        <v>14</v>
      </c>
      <c r="O3">
        <v>336</v>
      </c>
      <c r="P3" s="8">
        <v>0.6964285714285714</v>
      </c>
      <c r="Q3" s="12">
        <v>187.72916666666666</v>
      </c>
      <c r="R3">
        <v>271</v>
      </c>
      <c r="S3">
        <v>1237</v>
      </c>
      <c r="T3" s="8">
        <v>0.17559523809523808</v>
      </c>
      <c r="U3">
        <v>234</v>
      </c>
      <c r="V3">
        <v>0</v>
      </c>
      <c r="W3" s="8">
        <v>0</v>
      </c>
      <c r="X3">
        <v>0</v>
      </c>
      <c r="Y3" s="8">
        <v>0</v>
      </c>
    </row>
    <row r="4" spans="1:25">
      <c r="A4" t="s">
        <v>16</v>
      </c>
      <c r="B4">
        <v>102</v>
      </c>
      <c r="C4" s="8">
        <v>0.66666666666666663</v>
      </c>
      <c r="D4" s="12">
        <v>193.4607843137255</v>
      </c>
      <c r="E4">
        <v>84</v>
      </c>
      <c r="F4">
        <v>379</v>
      </c>
      <c r="G4" s="8">
        <v>0.27450980392156865</v>
      </c>
      <c r="H4">
        <v>68</v>
      </c>
      <c r="J4" s="8"/>
      <c r="N4" t="s">
        <v>15</v>
      </c>
      <c r="O4">
        <v>135</v>
      </c>
      <c r="P4" s="8">
        <v>0.67407407407407405</v>
      </c>
      <c r="Q4" s="12">
        <v>168.13333333333333</v>
      </c>
      <c r="R4">
        <v>103</v>
      </c>
      <c r="S4">
        <v>463</v>
      </c>
      <c r="T4" s="8">
        <v>0.17777777777777778</v>
      </c>
      <c r="U4">
        <v>91</v>
      </c>
      <c r="V4">
        <v>0</v>
      </c>
      <c r="W4" s="8">
        <v>0</v>
      </c>
      <c r="X4">
        <v>0</v>
      </c>
      <c r="Y4" s="8">
        <v>0</v>
      </c>
    </row>
    <row r="5" spans="1:25">
      <c r="A5" t="s">
        <v>15</v>
      </c>
      <c r="B5">
        <v>85</v>
      </c>
      <c r="C5" s="8">
        <v>0.71764705882352942</v>
      </c>
      <c r="D5" s="12">
        <v>170.04705882352943</v>
      </c>
      <c r="E5">
        <v>72</v>
      </c>
      <c r="F5">
        <v>337</v>
      </c>
      <c r="G5" s="8">
        <v>0.31764705882352939</v>
      </c>
      <c r="H5">
        <v>61</v>
      </c>
      <c r="J5" s="8"/>
      <c r="N5" t="s">
        <v>19</v>
      </c>
      <c r="O5">
        <v>115</v>
      </c>
      <c r="P5" s="8">
        <v>0.73043478260869565</v>
      </c>
      <c r="Q5" s="12">
        <v>253.51304347826087</v>
      </c>
      <c r="R5">
        <v>94</v>
      </c>
      <c r="S5">
        <v>421</v>
      </c>
      <c r="T5" s="8">
        <v>0.14782608695652175</v>
      </c>
      <c r="U5">
        <v>84</v>
      </c>
      <c r="V5">
        <v>0</v>
      </c>
      <c r="W5" s="8">
        <v>0</v>
      </c>
      <c r="X5">
        <v>0</v>
      </c>
      <c r="Y5" s="8">
        <v>0</v>
      </c>
    </row>
    <row r="6" spans="1:25">
      <c r="A6" t="s">
        <v>17</v>
      </c>
      <c r="B6">
        <v>75</v>
      </c>
      <c r="C6" s="8">
        <v>0.73333333333333328</v>
      </c>
      <c r="D6" s="12">
        <v>169.69333333333333</v>
      </c>
      <c r="E6">
        <v>66</v>
      </c>
      <c r="F6">
        <v>304</v>
      </c>
      <c r="G6" s="8">
        <v>0.33333333333333331</v>
      </c>
      <c r="H6">
        <v>55</v>
      </c>
      <c r="J6" s="8"/>
      <c r="N6" t="s">
        <v>17</v>
      </c>
      <c r="O6">
        <v>99</v>
      </c>
      <c r="P6" s="8">
        <v>0.5757575757575758</v>
      </c>
      <c r="Q6" s="12">
        <v>283.16161616161617</v>
      </c>
      <c r="R6">
        <v>77</v>
      </c>
      <c r="S6">
        <v>394</v>
      </c>
      <c r="T6" s="8">
        <v>0.21212121212121213</v>
      </c>
      <c r="U6">
        <v>57</v>
      </c>
      <c r="V6">
        <v>0</v>
      </c>
      <c r="W6" s="8">
        <v>0</v>
      </c>
      <c r="X6">
        <v>0</v>
      </c>
      <c r="Y6" s="8">
        <v>0</v>
      </c>
    </row>
    <row r="7" spans="1:25">
      <c r="A7" t="s">
        <v>18</v>
      </c>
      <c r="B7">
        <v>71</v>
      </c>
      <c r="C7" s="8">
        <v>0.676056338028169</v>
      </c>
      <c r="D7" s="12">
        <v>186.46478873239437</v>
      </c>
      <c r="E7">
        <v>56</v>
      </c>
      <c r="F7">
        <v>230</v>
      </c>
      <c r="G7" s="8">
        <v>0.38028169014084506</v>
      </c>
      <c r="H7">
        <v>48</v>
      </c>
      <c r="J7" s="8"/>
      <c r="N7" t="s">
        <v>16</v>
      </c>
      <c r="O7">
        <v>90</v>
      </c>
      <c r="P7" s="8">
        <v>0.61111111111111116</v>
      </c>
      <c r="Q7" s="12">
        <v>213.7</v>
      </c>
      <c r="R7">
        <v>67</v>
      </c>
      <c r="S7">
        <v>342</v>
      </c>
      <c r="T7" s="8">
        <v>0.17777777777777778</v>
      </c>
      <c r="U7">
        <v>55</v>
      </c>
      <c r="V7">
        <v>0</v>
      </c>
      <c r="W7" s="8">
        <v>0</v>
      </c>
      <c r="X7">
        <v>0</v>
      </c>
      <c r="Y7" s="8">
        <v>0</v>
      </c>
    </row>
    <row r="8" spans="1:25">
      <c r="A8" t="s">
        <v>78</v>
      </c>
      <c r="B8">
        <v>58</v>
      </c>
      <c r="C8" s="8">
        <v>0.39655172413793105</v>
      </c>
      <c r="D8" s="12">
        <v>255.4655172413793</v>
      </c>
      <c r="E8">
        <v>29</v>
      </c>
      <c r="F8">
        <v>203</v>
      </c>
      <c r="G8" s="8">
        <v>0.41379310344827586</v>
      </c>
      <c r="H8">
        <v>23</v>
      </c>
      <c r="J8" s="8"/>
      <c r="N8" t="s">
        <v>20</v>
      </c>
      <c r="O8">
        <v>74</v>
      </c>
      <c r="P8" s="8">
        <v>0.64864864864864868</v>
      </c>
      <c r="Q8" s="12">
        <v>168.82432432432432</v>
      </c>
      <c r="R8">
        <v>54</v>
      </c>
      <c r="S8">
        <v>277</v>
      </c>
      <c r="T8" s="8">
        <v>0.16216216216216217</v>
      </c>
      <c r="U8">
        <v>48</v>
      </c>
      <c r="V8">
        <v>0</v>
      </c>
      <c r="W8" s="8">
        <v>0</v>
      </c>
      <c r="X8">
        <v>0</v>
      </c>
      <c r="Y8" s="8">
        <v>0</v>
      </c>
    </row>
    <row r="9" spans="1:25">
      <c r="A9" t="s">
        <v>21</v>
      </c>
      <c r="B9">
        <v>56</v>
      </c>
      <c r="C9" s="8">
        <v>0.625</v>
      </c>
      <c r="D9" s="12">
        <v>238.67857142857142</v>
      </c>
      <c r="E9">
        <v>40</v>
      </c>
      <c r="F9">
        <v>202</v>
      </c>
      <c r="G9" s="8">
        <v>0.26785714285714285</v>
      </c>
      <c r="H9">
        <v>35</v>
      </c>
      <c r="J9" s="8"/>
      <c r="N9" t="s">
        <v>21</v>
      </c>
      <c r="O9">
        <v>61</v>
      </c>
      <c r="P9" s="8">
        <v>0.67213114754098358</v>
      </c>
      <c r="Q9" s="12">
        <v>212.45901639344262</v>
      </c>
      <c r="R9">
        <v>46</v>
      </c>
      <c r="S9">
        <v>240</v>
      </c>
      <c r="T9" s="8">
        <v>0.14754098360655737</v>
      </c>
      <c r="U9">
        <v>41</v>
      </c>
      <c r="V9">
        <v>0</v>
      </c>
      <c r="W9" s="8">
        <v>0</v>
      </c>
      <c r="X9">
        <v>0</v>
      </c>
      <c r="Y9" s="8">
        <v>0</v>
      </c>
    </row>
    <row r="10" spans="1:25">
      <c r="A10" t="s">
        <v>19</v>
      </c>
      <c r="B10">
        <v>53</v>
      </c>
      <c r="C10" s="8">
        <v>0.73584905660377353</v>
      </c>
      <c r="D10" s="12">
        <v>133.88679245283018</v>
      </c>
      <c r="E10">
        <v>45</v>
      </c>
      <c r="F10">
        <v>151</v>
      </c>
      <c r="G10" s="8">
        <v>0.41509433962264153</v>
      </c>
      <c r="H10">
        <v>39</v>
      </c>
      <c r="J10" s="8"/>
      <c r="N10" t="s">
        <v>18</v>
      </c>
      <c r="O10">
        <v>60</v>
      </c>
      <c r="P10" s="8">
        <v>0.56666666666666665</v>
      </c>
      <c r="Q10" s="12">
        <v>150.41666666666666</v>
      </c>
      <c r="R10">
        <v>43</v>
      </c>
      <c r="S10">
        <v>197</v>
      </c>
      <c r="T10" s="8">
        <v>0.25</v>
      </c>
      <c r="U10">
        <v>34</v>
      </c>
      <c r="V10">
        <v>0</v>
      </c>
      <c r="W10" s="8">
        <v>0</v>
      </c>
      <c r="X10">
        <v>0</v>
      </c>
      <c r="Y10" s="8">
        <v>0</v>
      </c>
    </row>
    <row r="11" spans="1:25">
      <c r="A11" t="s">
        <v>20</v>
      </c>
      <c r="B11">
        <v>39</v>
      </c>
      <c r="C11" s="8">
        <v>0.87179487179487181</v>
      </c>
      <c r="D11" s="12">
        <v>214.07692307692307</v>
      </c>
      <c r="E11">
        <v>36</v>
      </c>
      <c r="F11">
        <v>116</v>
      </c>
      <c r="G11" s="8">
        <v>0.35897435897435898</v>
      </c>
      <c r="H11">
        <v>34</v>
      </c>
      <c r="J11" s="8"/>
      <c r="N11" t="s">
        <v>28</v>
      </c>
      <c r="O11">
        <v>53</v>
      </c>
      <c r="P11" s="8">
        <v>0.52830188679245282</v>
      </c>
      <c r="Q11" s="12">
        <v>255</v>
      </c>
      <c r="R11">
        <v>36</v>
      </c>
      <c r="S11">
        <v>232</v>
      </c>
      <c r="T11" s="8">
        <v>0.11320754716981132</v>
      </c>
      <c r="U11">
        <v>28</v>
      </c>
      <c r="V11">
        <v>0</v>
      </c>
      <c r="W11" s="8">
        <v>0</v>
      </c>
      <c r="X11">
        <v>0</v>
      </c>
      <c r="Y11" s="8">
        <v>0</v>
      </c>
    </row>
    <row r="12" spans="1:25">
      <c r="A12" t="s">
        <v>75</v>
      </c>
      <c r="B12">
        <v>31</v>
      </c>
      <c r="C12" s="8">
        <v>0.77419354838709675</v>
      </c>
      <c r="D12" s="12">
        <v>208</v>
      </c>
      <c r="E12">
        <v>26</v>
      </c>
      <c r="F12">
        <v>95</v>
      </c>
      <c r="G12" s="8">
        <v>0.35483870967741937</v>
      </c>
      <c r="H12">
        <v>24</v>
      </c>
      <c r="J12" s="8"/>
      <c r="N12" t="s">
        <v>71</v>
      </c>
      <c r="O12">
        <v>41</v>
      </c>
      <c r="P12" s="8">
        <v>0.68292682926829273</v>
      </c>
      <c r="Q12" s="12">
        <v>161.4390243902439</v>
      </c>
      <c r="R12">
        <v>32</v>
      </c>
      <c r="S12">
        <v>164</v>
      </c>
      <c r="T12" s="8">
        <v>0.17073170731707318</v>
      </c>
      <c r="U12">
        <v>28</v>
      </c>
      <c r="V12">
        <v>0</v>
      </c>
      <c r="W12" s="8">
        <v>0</v>
      </c>
      <c r="X12">
        <v>0</v>
      </c>
      <c r="Y12" s="8">
        <v>0</v>
      </c>
    </row>
    <row r="13" spans="1:25">
      <c r="A13" t="s">
        <v>28</v>
      </c>
      <c r="B13">
        <v>30</v>
      </c>
      <c r="C13" s="8">
        <v>0.4</v>
      </c>
      <c r="D13" s="12">
        <v>342.36666666666667</v>
      </c>
      <c r="E13">
        <v>18</v>
      </c>
      <c r="F13">
        <v>156</v>
      </c>
      <c r="G13" s="8">
        <v>0.3</v>
      </c>
      <c r="H13">
        <v>12</v>
      </c>
      <c r="J13" s="8"/>
      <c r="N13" t="s">
        <v>72</v>
      </c>
      <c r="O13">
        <v>36</v>
      </c>
      <c r="P13" s="8">
        <v>0.72222222222222221</v>
      </c>
      <c r="Q13" s="12">
        <v>150.88888888888889</v>
      </c>
      <c r="R13">
        <v>30</v>
      </c>
      <c r="S13">
        <v>124</v>
      </c>
      <c r="T13" s="8">
        <v>0.22222222222222221</v>
      </c>
      <c r="U13">
        <v>26</v>
      </c>
      <c r="V13">
        <v>0</v>
      </c>
      <c r="W13" s="8">
        <v>0</v>
      </c>
      <c r="X13">
        <v>0</v>
      </c>
      <c r="Y13" s="8">
        <v>0</v>
      </c>
    </row>
    <row r="14" spans="1:25">
      <c r="A14" t="s">
        <v>70</v>
      </c>
      <c r="B14">
        <v>27</v>
      </c>
      <c r="C14" s="8">
        <v>0.77777777777777779</v>
      </c>
      <c r="D14" s="12">
        <v>231.66666666666666</v>
      </c>
      <c r="E14">
        <v>22</v>
      </c>
      <c r="F14">
        <v>114</v>
      </c>
      <c r="G14" s="8">
        <v>0.25925925925925924</v>
      </c>
      <c r="H14">
        <v>21</v>
      </c>
      <c r="J14" s="8"/>
      <c r="N14" t="s">
        <v>27</v>
      </c>
      <c r="O14">
        <v>36</v>
      </c>
      <c r="P14" s="8">
        <v>0.72222222222222221</v>
      </c>
      <c r="Q14" s="12">
        <v>168.58333333333334</v>
      </c>
      <c r="R14">
        <v>29</v>
      </c>
      <c r="S14">
        <v>92</v>
      </c>
      <c r="T14" s="8">
        <v>0.5</v>
      </c>
      <c r="U14">
        <v>26</v>
      </c>
      <c r="V14">
        <v>0</v>
      </c>
      <c r="W14" s="8">
        <v>0</v>
      </c>
      <c r="X14">
        <v>0</v>
      </c>
      <c r="Y14" s="8">
        <v>0</v>
      </c>
    </row>
    <row r="15" spans="1:25">
      <c r="A15" t="s">
        <v>22</v>
      </c>
      <c r="B15">
        <v>26</v>
      </c>
      <c r="C15" s="8">
        <v>0.61538461538461542</v>
      </c>
      <c r="D15" s="12">
        <v>220.61538461538461</v>
      </c>
      <c r="E15">
        <v>20</v>
      </c>
      <c r="F15">
        <v>118</v>
      </c>
      <c r="G15" s="8">
        <v>7.6923076923076927E-2</v>
      </c>
      <c r="H15">
        <v>16</v>
      </c>
      <c r="J15" s="8"/>
      <c r="N15" t="s">
        <v>75</v>
      </c>
      <c r="O15">
        <v>33</v>
      </c>
      <c r="P15" s="8">
        <v>0.60606060606060608</v>
      </c>
      <c r="Q15" s="12">
        <v>209.03030303030303</v>
      </c>
      <c r="R15">
        <v>26</v>
      </c>
      <c r="S15">
        <v>129</v>
      </c>
      <c r="T15" s="8">
        <v>0.15151515151515152</v>
      </c>
      <c r="U15">
        <v>20</v>
      </c>
      <c r="V15">
        <v>0</v>
      </c>
      <c r="W15" s="8">
        <v>0</v>
      </c>
      <c r="X15">
        <v>0</v>
      </c>
      <c r="Y15" s="8">
        <v>0</v>
      </c>
    </row>
    <row r="16" spans="1:25">
      <c r="A16" t="s">
        <v>72</v>
      </c>
      <c r="B16">
        <v>21</v>
      </c>
      <c r="C16" s="8">
        <v>0.7142857142857143</v>
      </c>
      <c r="D16" s="12">
        <v>206.23809523809524</v>
      </c>
      <c r="E16">
        <v>20</v>
      </c>
      <c r="F16">
        <v>92</v>
      </c>
      <c r="G16" s="8">
        <v>0.23809523809523808</v>
      </c>
      <c r="H16">
        <v>15</v>
      </c>
      <c r="J16" s="8"/>
      <c r="N16" t="s">
        <v>78</v>
      </c>
      <c r="O16">
        <v>33</v>
      </c>
      <c r="P16" s="8">
        <v>0.66666666666666663</v>
      </c>
      <c r="Q16" s="12">
        <v>169.60606060606059</v>
      </c>
      <c r="R16">
        <v>25</v>
      </c>
      <c r="S16">
        <v>122</v>
      </c>
      <c r="T16" s="8">
        <v>0.15151515151515152</v>
      </c>
      <c r="U16">
        <v>22</v>
      </c>
      <c r="V16">
        <v>0</v>
      </c>
      <c r="W16" s="8">
        <v>0</v>
      </c>
      <c r="X16">
        <v>0</v>
      </c>
      <c r="Y16" s="8">
        <v>0</v>
      </c>
    </row>
    <row r="17" spans="1:25">
      <c r="A17" t="s">
        <v>71</v>
      </c>
      <c r="B17">
        <v>21</v>
      </c>
      <c r="C17" s="8">
        <v>0.66666666666666663</v>
      </c>
      <c r="D17" s="12">
        <v>189.8095238095238</v>
      </c>
      <c r="E17">
        <v>17</v>
      </c>
      <c r="F17">
        <v>79</v>
      </c>
      <c r="G17" s="8">
        <v>0.33333333333333331</v>
      </c>
      <c r="H17">
        <v>14</v>
      </c>
      <c r="J17" s="8"/>
      <c r="N17" t="s">
        <v>74</v>
      </c>
      <c r="O17">
        <v>32</v>
      </c>
      <c r="P17" s="8">
        <v>0.75</v>
      </c>
      <c r="Q17" s="12">
        <v>195.84375</v>
      </c>
      <c r="R17">
        <v>28</v>
      </c>
      <c r="S17">
        <v>77</v>
      </c>
      <c r="T17" s="8">
        <v>0.625</v>
      </c>
      <c r="U17">
        <v>24</v>
      </c>
      <c r="V17">
        <v>0</v>
      </c>
      <c r="W17" s="8">
        <v>0</v>
      </c>
      <c r="X17">
        <v>0</v>
      </c>
      <c r="Y17" s="8">
        <v>0</v>
      </c>
    </row>
    <row r="18" spans="1:25">
      <c r="A18" t="s">
        <v>69</v>
      </c>
      <c r="B18">
        <v>20</v>
      </c>
      <c r="C18" s="8">
        <v>0.75</v>
      </c>
      <c r="D18" s="12">
        <v>242.75</v>
      </c>
      <c r="E18">
        <v>16</v>
      </c>
      <c r="F18">
        <v>79</v>
      </c>
      <c r="G18" s="8">
        <v>0.15</v>
      </c>
      <c r="H18">
        <v>15</v>
      </c>
      <c r="J18" s="8"/>
      <c r="N18" t="s">
        <v>22</v>
      </c>
      <c r="O18">
        <v>30</v>
      </c>
      <c r="P18" s="8">
        <v>0.73333333333333328</v>
      </c>
      <c r="Q18" s="12">
        <v>321.39999999999998</v>
      </c>
      <c r="R18">
        <v>26</v>
      </c>
      <c r="S18">
        <v>131</v>
      </c>
      <c r="T18" s="8">
        <v>0.1</v>
      </c>
      <c r="U18">
        <v>22</v>
      </c>
      <c r="V18">
        <v>0</v>
      </c>
      <c r="W18" s="8">
        <v>0</v>
      </c>
      <c r="X18">
        <v>0</v>
      </c>
      <c r="Y18" s="8">
        <v>0</v>
      </c>
    </row>
    <row r="19" spans="1:25">
      <c r="A19" t="s">
        <v>81</v>
      </c>
      <c r="B19">
        <v>20</v>
      </c>
      <c r="C19" s="8">
        <v>0.45</v>
      </c>
      <c r="D19" s="12">
        <v>256.95</v>
      </c>
      <c r="E19">
        <v>14</v>
      </c>
      <c r="F19">
        <v>73</v>
      </c>
      <c r="G19" s="8">
        <v>0.25</v>
      </c>
      <c r="H19">
        <v>9</v>
      </c>
      <c r="J19" s="8"/>
      <c r="N19" t="s">
        <v>76</v>
      </c>
      <c r="O19">
        <v>29</v>
      </c>
      <c r="P19" s="8">
        <v>0.51724137931034486</v>
      </c>
      <c r="Q19" s="12">
        <v>155.51724137931035</v>
      </c>
      <c r="R19">
        <v>17</v>
      </c>
      <c r="S19">
        <v>90</v>
      </c>
      <c r="T19" s="8">
        <v>0.27586206896551724</v>
      </c>
      <c r="U19">
        <v>15</v>
      </c>
      <c r="V19">
        <v>0</v>
      </c>
      <c r="W19" s="8">
        <v>0</v>
      </c>
      <c r="X19">
        <v>0</v>
      </c>
      <c r="Y19" s="8">
        <v>0</v>
      </c>
    </row>
    <row r="20" spans="1:25">
      <c r="A20" t="s">
        <v>27</v>
      </c>
      <c r="B20">
        <v>19</v>
      </c>
      <c r="C20" s="8">
        <v>0.57894736842105265</v>
      </c>
      <c r="D20" s="12">
        <v>205.26315789473685</v>
      </c>
      <c r="E20">
        <v>15</v>
      </c>
      <c r="F20">
        <v>63</v>
      </c>
      <c r="G20" s="8">
        <v>0.31578947368421051</v>
      </c>
      <c r="H20">
        <v>11</v>
      </c>
      <c r="J20" s="8"/>
      <c r="N20" t="s">
        <v>82</v>
      </c>
      <c r="O20">
        <v>27</v>
      </c>
      <c r="P20" s="8">
        <v>0.51851851851851849</v>
      </c>
      <c r="Q20" s="12">
        <v>247.5185185185185</v>
      </c>
      <c r="R20">
        <v>18</v>
      </c>
      <c r="S20">
        <v>87</v>
      </c>
      <c r="T20" s="8">
        <v>0.1111111111111111</v>
      </c>
      <c r="U20">
        <v>14</v>
      </c>
      <c r="V20">
        <v>0</v>
      </c>
      <c r="W20" s="8">
        <v>0</v>
      </c>
      <c r="X20">
        <v>0</v>
      </c>
      <c r="Y20" s="8">
        <v>0</v>
      </c>
    </row>
    <row r="21" spans="1:25">
      <c r="A21" t="s">
        <v>120</v>
      </c>
      <c r="B21">
        <v>17</v>
      </c>
      <c r="C21" s="8">
        <v>0.17647058823529413</v>
      </c>
      <c r="D21" s="12">
        <v>455.41176470588238</v>
      </c>
      <c r="E21">
        <v>6</v>
      </c>
      <c r="F21">
        <v>66</v>
      </c>
      <c r="G21" s="8">
        <v>0.35294117647058826</v>
      </c>
      <c r="H21">
        <v>3</v>
      </c>
      <c r="J21" s="8"/>
      <c r="N21" t="s">
        <v>79</v>
      </c>
      <c r="O21">
        <v>27</v>
      </c>
      <c r="P21" s="8">
        <v>0.7407407407407407</v>
      </c>
      <c r="Q21" s="12">
        <v>90.481481481481481</v>
      </c>
      <c r="R21">
        <v>20</v>
      </c>
      <c r="S21">
        <v>84</v>
      </c>
      <c r="T21" s="8">
        <v>0.14814814814814814</v>
      </c>
      <c r="U21">
        <v>20</v>
      </c>
      <c r="V21">
        <v>0</v>
      </c>
      <c r="W21" s="8">
        <v>0</v>
      </c>
      <c r="X21">
        <v>0</v>
      </c>
      <c r="Y21" s="8">
        <v>0</v>
      </c>
    </row>
    <row r="22" spans="1:25">
      <c r="A22" t="s">
        <v>74</v>
      </c>
      <c r="B22">
        <v>15</v>
      </c>
      <c r="C22" s="8">
        <v>0.6</v>
      </c>
      <c r="D22" s="12">
        <v>191.66666666666666</v>
      </c>
      <c r="E22">
        <v>12</v>
      </c>
      <c r="F22">
        <v>57</v>
      </c>
      <c r="G22" s="8">
        <v>0.33333333333333331</v>
      </c>
      <c r="H22">
        <v>9</v>
      </c>
      <c r="J22" s="8"/>
      <c r="N22" t="s">
        <v>70</v>
      </c>
      <c r="O22">
        <v>26</v>
      </c>
      <c r="P22" s="8">
        <v>0.61538461538461542</v>
      </c>
      <c r="Q22" s="12">
        <v>172.61538461538461</v>
      </c>
      <c r="R22">
        <v>20</v>
      </c>
      <c r="S22">
        <v>86</v>
      </c>
      <c r="T22" s="8">
        <v>0.26923076923076922</v>
      </c>
      <c r="U22">
        <v>16</v>
      </c>
      <c r="V22">
        <v>0</v>
      </c>
      <c r="W22" s="8">
        <v>0</v>
      </c>
      <c r="X22">
        <v>0</v>
      </c>
      <c r="Y22" s="8">
        <v>0</v>
      </c>
    </row>
    <row r="23" spans="1:25">
      <c r="A23" t="s">
        <v>82</v>
      </c>
      <c r="B23">
        <v>14</v>
      </c>
      <c r="C23" s="8">
        <v>0.21428571428571427</v>
      </c>
      <c r="D23" s="12">
        <v>386.64285714285717</v>
      </c>
      <c r="E23">
        <v>8</v>
      </c>
      <c r="F23">
        <v>65</v>
      </c>
      <c r="G23" s="8">
        <v>0.35714285714285715</v>
      </c>
      <c r="H23">
        <v>3</v>
      </c>
      <c r="J23" s="8"/>
      <c r="N23" t="s">
        <v>83</v>
      </c>
      <c r="O23">
        <v>25</v>
      </c>
      <c r="P23" s="8">
        <v>0.72</v>
      </c>
      <c r="Q23" s="12">
        <v>225.08</v>
      </c>
      <c r="R23">
        <v>19</v>
      </c>
      <c r="S23">
        <v>108</v>
      </c>
      <c r="T23" s="8">
        <v>0.04</v>
      </c>
      <c r="U23">
        <v>18</v>
      </c>
      <c r="V23">
        <v>0</v>
      </c>
      <c r="W23" s="8">
        <v>0</v>
      </c>
      <c r="X23">
        <v>0</v>
      </c>
      <c r="Y23" s="8">
        <v>0</v>
      </c>
    </row>
    <row r="24" spans="1:25">
      <c r="A24" t="s">
        <v>84</v>
      </c>
      <c r="B24">
        <v>14</v>
      </c>
      <c r="C24" s="8">
        <v>0.5714285714285714</v>
      </c>
      <c r="D24" s="12">
        <v>334.28571428571428</v>
      </c>
      <c r="E24">
        <v>10</v>
      </c>
      <c r="F24">
        <v>59</v>
      </c>
      <c r="G24" s="8">
        <v>0.35714285714285715</v>
      </c>
      <c r="H24">
        <v>8</v>
      </c>
      <c r="J24" s="8"/>
      <c r="N24" t="s">
        <v>69</v>
      </c>
      <c r="O24">
        <v>24</v>
      </c>
      <c r="P24" s="8">
        <v>0.66666666666666663</v>
      </c>
      <c r="Q24" s="12">
        <v>256</v>
      </c>
      <c r="R24">
        <v>19</v>
      </c>
      <c r="S24">
        <v>81</v>
      </c>
      <c r="T24" s="8">
        <v>0.16666666666666666</v>
      </c>
      <c r="U24">
        <v>16</v>
      </c>
      <c r="V24">
        <v>0</v>
      </c>
      <c r="W24" s="8">
        <v>0</v>
      </c>
      <c r="X24">
        <v>0</v>
      </c>
      <c r="Y24" s="8">
        <v>0</v>
      </c>
    </row>
    <row r="25" spans="1:25">
      <c r="A25" t="s">
        <v>76</v>
      </c>
      <c r="B25">
        <v>14</v>
      </c>
      <c r="C25" s="8">
        <v>0.5</v>
      </c>
      <c r="D25" s="12">
        <v>241.64285714285714</v>
      </c>
      <c r="E25">
        <v>11</v>
      </c>
      <c r="F25">
        <v>47</v>
      </c>
      <c r="G25" s="8">
        <v>0.2857142857142857</v>
      </c>
      <c r="H25">
        <v>7</v>
      </c>
      <c r="J25" s="8"/>
      <c r="N25" t="s">
        <v>84</v>
      </c>
      <c r="O25">
        <v>22</v>
      </c>
      <c r="P25" s="8">
        <v>0.36363636363636365</v>
      </c>
      <c r="Q25" s="12">
        <v>120.59090909090909</v>
      </c>
      <c r="R25">
        <v>11</v>
      </c>
      <c r="S25">
        <v>64</v>
      </c>
      <c r="T25" s="8">
        <v>0.27272727272727271</v>
      </c>
      <c r="U25">
        <v>8</v>
      </c>
      <c r="V25">
        <v>0</v>
      </c>
      <c r="W25" s="8">
        <v>0</v>
      </c>
      <c r="X25">
        <v>0</v>
      </c>
      <c r="Y25" s="8">
        <v>0</v>
      </c>
    </row>
    <row r="26" spans="1:25">
      <c r="A26" t="s">
        <v>83</v>
      </c>
      <c r="B26">
        <v>13</v>
      </c>
      <c r="C26" s="8">
        <v>0.76923076923076927</v>
      </c>
      <c r="D26" s="12">
        <v>171.38461538461539</v>
      </c>
      <c r="E26">
        <v>11</v>
      </c>
      <c r="F26">
        <v>63</v>
      </c>
      <c r="G26" s="8">
        <v>7.6923076923076927E-2</v>
      </c>
      <c r="H26">
        <v>10</v>
      </c>
      <c r="J26" s="8"/>
      <c r="N26" t="s">
        <v>106</v>
      </c>
      <c r="O26">
        <v>17</v>
      </c>
      <c r="P26" s="8">
        <v>0.6470588235294118</v>
      </c>
      <c r="Q26" s="12">
        <v>370.41176470588238</v>
      </c>
      <c r="R26">
        <v>14</v>
      </c>
      <c r="S26">
        <v>66</v>
      </c>
      <c r="T26" s="8">
        <v>0.17647058823529413</v>
      </c>
      <c r="U26">
        <v>11</v>
      </c>
      <c r="V26">
        <v>0</v>
      </c>
      <c r="W26" s="8">
        <v>0</v>
      </c>
      <c r="X26">
        <v>1</v>
      </c>
      <c r="Y26" s="8">
        <v>5.8823529411764705E-2</v>
      </c>
    </row>
    <row r="27" spans="1:25">
      <c r="B27">
        <v>1827</v>
      </c>
      <c r="C27" s="8">
        <v>0.67378215654077722</v>
      </c>
      <c r="D27" s="12">
        <v>220.05582922824303</v>
      </c>
      <c r="E27">
        <v>1456</v>
      </c>
      <c r="F27">
        <v>6699</v>
      </c>
      <c r="G27" s="8">
        <v>0.31855500821018062</v>
      </c>
      <c r="H27">
        <v>1231</v>
      </c>
      <c r="J27" s="8"/>
      <c r="N27"/>
      <c r="O27">
        <v>2473</v>
      </c>
      <c r="P27" s="8">
        <v>0.63930448847553578</v>
      </c>
      <c r="Q27" s="12">
        <v>195.01253538212697</v>
      </c>
      <c r="R27">
        <v>1868</v>
      </c>
      <c r="S27">
        <v>8789</v>
      </c>
      <c r="T27" s="8">
        <v>0.20097048119692681</v>
      </c>
      <c r="U27">
        <v>1581</v>
      </c>
      <c r="V27">
        <v>0</v>
      </c>
      <c r="W27" s="8">
        <v>0</v>
      </c>
      <c r="X27">
        <v>5</v>
      </c>
      <c r="Y27" s="8">
        <v>2.0218358269308533E-3</v>
      </c>
    </row>
    <row r="28" spans="1:25">
      <c r="N28"/>
    </row>
    <row r="29" spans="1:25" s="11" customFormat="1" ht="45">
      <c r="A29" t="s">
        <v>38</v>
      </c>
      <c r="B29" t="s">
        <v>1</v>
      </c>
      <c r="C29" t="s">
        <v>2</v>
      </c>
      <c r="D29" t="s">
        <v>3</v>
      </c>
      <c r="E29" t="s">
        <v>4</v>
      </c>
      <c r="F29" t="s">
        <v>35</v>
      </c>
      <c r="G29" t="s">
        <v>5</v>
      </c>
      <c r="H29" t="s">
        <v>6</v>
      </c>
      <c r="N29" t="s">
        <v>38</v>
      </c>
      <c r="O29" s="11" t="s">
        <v>1</v>
      </c>
      <c r="P29" s="11" t="s">
        <v>2</v>
      </c>
      <c r="Q29" s="11" t="s">
        <v>3</v>
      </c>
      <c r="R29" s="11" t="s">
        <v>4</v>
      </c>
      <c r="S29" s="11" t="s">
        <v>35</v>
      </c>
      <c r="T29" s="11" t="s">
        <v>5</v>
      </c>
      <c r="U29" s="11" t="s">
        <v>6</v>
      </c>
      <c r="V29" s="11" t="s">
        <v>23</v>
      </c>
      <c r="W29" s="11" t="s">
        <v>24</v>
      </c>
      <c r="X29" s="11" t="s">
        <v>25</v>
      </c>
      <c r="Y29" s="11" t="s">
        <v>26</v>
      </c>
    </row>
    <row r="30" spans="1:25">
      <c r="A30" t="s">
        <v>119</v>
      </c>
      <c r="B30">
        <v>1690</v>
      </c>
      <c r="C30" s="8">
        <v>0.71420118343195271</v>
      </c>
      <c r="D30" s="12">
        <v>207.68639053254438</v>
      </c>
      <c r="E30">
        <v>1402</v>
      </c>
      <c r="F30">
        <v>6147</v>
      </c>
      <c r="G30" s="8">
        <v>0.31715976331360946</v>
      </c>
      <c r="H30">
        <v>1207</v>
      </c>
      <c r="J30" s="8"/>
      <c r="L30" s="8"/>
      <c r="N30" t="s">
        <v>39</v>
      </c>
      <c r="O30">
        <v>1819</v>
      </c>
      <c r="P30" s="8">
        <v>0.61847168774051675</v>
      </c>
      <c r="Q30" s="12">
        <v>202.38427707531611</v>
      </c>
      <c r="R30">
        <v>1361</v>
      </c>
      <c r="S30">
        <v>6764</v>
      </c>
      <c r="T30" s="8">
        <v>0.15448048378229798</v>
      </c>
      <c r="U30">
        <v>1125</v>
      </c>
      <c r="V30">
        <v>0</v>
      </c>
      <c r="W30" s="8">
        <v>0</v>
      </c>
      <c r="X30">
        <v>5</v>
      </c>
      <c r="Y30" s="8">
        <v>2.7487630566245189E-3</v>
      </c>
    </row>
    <row r="31" spans="1:25">
      <c r="A31" t="s">
        <v>40</v>
      </c>
      <c r="B31">
        <v>80</v>
      </c>
      <c r="C31" s="8">
        <v>0.1125</v>
      </c>
      <c r="D31" s="12">
        <v>320.82499999999999</v>
      </c>
      <c r="E31">
        <v>48</v>
      </c>
      <c r="F31">
        <v>323</v>
      </c>
      <c r="G31" s="8">
        <v>0.375</v>
      </c>
      <c r="H31">
        <v>9</v>
      </c>
      <c r="J31" s="8"/>
      <c r="L31" s="8"/>
      <c r="N31" t="s">
        <v>119</v>
      </c>
      <c r="O31">
        <v>419</v>
      </c>
      <c r="P31" s="8">
        <v>0.68496420047732698</v>
      </c>
      <c r="Q31" s="12">
        <v>152.64677804295943</v>
      </c>
      <c r="R31">
        <v>358</v>
      </c>
      <c r="S31">
        <v>1170</v>
      </c>
      <c r="T31" s="8">
        <v>0.3937947494033413</v>
      </c>
      <c r="U31">
        <v>287</v>
      </c>
      <c r="V31">
        <v>0</v>
      </c>
      <c r="W31" s="8">
        <v>0</v>
      </c>
      <c r="X31">
        <v>0</v>
      </c>
      <c r="Y31" s="8">
        <v>0</v>
      </c>
    </row>
    <row r="32" spans="1:25">
      <c r="A32" t="s">
        <v>39</v>
      </c>
      <c r="B32">
        <v>57</v>
      </c>
      <c r="C32" s="8">
        <v>0.26315789473684209</v>
      </c>
      <c r="D32" s="12">
        <v>445.36842105263156</v>
      </c>
      <c r="E32">
        <v>34</v>
      </c>
      <c r="F32">
        <v>229</v>
      </c>
      <c r="G32" s="8">
        <v>0.2807017543859649</v>
      </c>
      <c r="H32">
        <v>15</v>
      </c>
      <c r="J32" s="8"/>
      <c r="L32" s="8"/>
      <c r="N32" t="s">
        <v>40</v>
      </c>
      <c r="O32">
        <v>235</v>
      </c>
      <c r="P32" s="8">
        <v>0.7191489361702128</v>
      </c>
      <c r="Q32" s="12">
        <v>213.48936170212767</v>
      </c>
      <c r="R32">
        <v>213</v>
      </c>
      <c r="S32">
        <v>855</v>
      </c>
      <c r="T32" s="8">
        <v>0.21702127659574469</v>
      </c>
      <c r="U32">
        <v>169</v>
      </c>
      <c r="V32">
        <v>0</v>
      </c>
      <c r="W32" s="8">
        <v>0</v>
      </c>
      <c r="X32">
        <v>0</v>
      </c>
      <c r="Y32" s="8">
        <v>0</v>
      </c>
    </row>
    <row r="33" spans="1:25">
      <c r="B33">
        <v>1827</v>
      </c>
      <c r="C33" s="8">
        <v>0.67378215654077722</v>
      </c>
      <c r="D33" s="12">
        <v>220.05582922824303</v>
      </c>
      <c r="E33">
        <v>1484</v>
      </c>
      <c r="F33">
        <v>6699</v>
      </c>
      <c r="G33" s="8">
        <v>0.31855500821018062</v>
      </c>
      <c r="H33">
        <v>1231</v>
      </c>
      <c r="J33" s="8"/>
      <c r="L33" s="8"/>
      <c r="N33"/>
      <c r="O33">
        <v>2473</v>
      </c>
      <c r="P33" s="8">
        <v>0.63930448847553578</v>
      </c>
      <c r="Q33" s="12">
        <v>195.01253538212697</v>
      </c>
      <c r="R33">
        <v>1932</v>
      </c>
      <c r="S33">
        <v>8789</v>
      </c>
      <c r="T33" s="8">
        <v>0.20097048119692681</v>
      </c>
      <c r="U33">
        <v>1581</v>
      </c>
      <c r="V33">
        <v>0</v>
      </c>
      <c r="W33" s="8">
        <v>0</v>
      </c>
      <c r="X33">
        <v>5</v>
      </c>
      <c r="Y33" s="8">
        <v>2.0218358269308533E-3</v>
      </c>
    </row>
    <row r="34" spans="1:25">
      <c r="N34"/>
    </row>
    <row r="35" spans="1:25" s="11" customFormat="1" ht="45">
      <c r="A35" t="s">
        <v>41</v>
      </c>
      <c r="B35" t="s">
        <v>1</v>
      </c>
      <c r="C35" t="s">
        <v>2</v>
      </c>
      <c r="D35" t="s">
        <v>3</v>
      </c>
      <c r="E35" t="s">
        <v>4</v>
      </c>
      <c r="F35" t="s">
        <v>35</v>
      </c>
      <c r="G35" t="s">
        <v>5</v>
      </c>
      <c r="H35" t="s">
        <v>6</v>
      </c>
      <c r="N35" t="s">
        <v>41</v>
      </c>
      <c r="O35" s="11" t="s">
        <v>1</v>
      </c>
      <c r="P35" s="11" t="s">
        <v>2</v>
      </c>
      <c r="Q35" s="11" t="s">
        <v>3</v>
      </c>
      <c r="R35" s="11" t="s">
        <v>4</v>
      </c>
      <c r="S35" s="11" t="s">
        <v>35</v>
      </c>
      <c r="T35" s="11" t="s">
        <v>5</v>
      </c>
      <c r="U35" s="11" t="s">
        <v>6</v>
      </c>
      <c r="V35" s="11" t="s">
        <v>23</v>
      </c>
      <c r="W35" s="11" t="s">
        <v>24</v>
      </c>
      <c r="X35" s="11" t="s">
        <v>25</v>
      </c>
      <c r="Y35" s="11" t="s">
        <v>26</v>
      </c>
    </row>
    <row r="36" spans="1:25">
      <c r="A36" t="s">
        <v>54</v>
      </c>
      <c r="B36">
        <v>1184</v>
      </c>
      <c r="C36" s="8">
        <v>0.67567567567567566</v>
      </c>
      <c r="D36" s="12">
        <v>214.15625</v>
      </c>
      <c r="E36">
        <v>946</v>
      </c>
      <c r="F36">
        <v>4274</v>
      </c>
      <c r="G36" s="8">
        <v>0.3158783783783784</v>
      </c>
      <c r="H36">
        <v>800</v>
      </c>
      <c r="J36" s="8"/>
      <c r="L36" s="8"/>
      <c r="N36" t="s">
        <v>52</v>
      </c>
      <c r="O36">
        <v>824</v>
      </c>
      <c r="P36" s="8">
        <v>0.70145631067961167</v>
      </c>
      <c r="Q36" s="12">
        <v>182.32281553398059</v>
      </c>
      <c r="R36">
        <v>822</v>
      </c>
      <c r="S36">
        <v>1893</v>
      </c>
      <c r="T36" s="8">
        <v>0.18567961165048544</v>
      </c>
      <c r="U36">
        <v>578</v>
      </c>
      <c r="V36">
        <v>0</v>
      </c>
      <c r="W36" s="8">
        <v>0</v>
      </c>
      <c r="X36">
        <v>0</v>
      </c>
      <c r="Y36" s="8">
        <v>0</v>
      </c>
    </row>
    <row r="37" spans="1:25">
      <c r="A37" t="s">
        <v>56</v>
      </c>
      <c r="B37">
        <v>444</v>
      </c>
      <c r="C37" s="8">
        <v>0.65540540540540537</v>
      </c>
      <c r="D37" s="12">
        <v>232.59684684684686</v>
      </c>
      <c r="E37">
        <v>358</v>
      </c>
      <c r="F37">
        <v>1635</v>
      </c>
      <c r="G37" s="8">
        <v>0.33108108108108109</v>
      </c>
      <c r="H37">
        <v>291</v>
      </c>
      <c r="J37" s="8"/>
      <c r="L37" s="8"/>
      <c r="N37" t="s">
        <v>53</v>
      </c>
      <c r="O37">
        <v>680</v>
      </c>
      <c r="P37" s="8">
        <v>0.75735294117647056</v>
      </c>
      <c r="Q37" s="12">
        <v>238.61911764705883</v>
      </c>
      <c r="R37">
        <v>640</v>
      </c>
      <c r="S37">
        <v>1477</v>
      </c>
      <c r="T37" s="8">
        <v>6.4705882352941183E-2</v>
      </c>
      <c r="U37">
        <v>515</v>
      </c>
      <c r="V37">
        <v>0</v>
      </c>
      <c r="W37" s="8">
        <v>0</v>
      </c>
      <c r="X37">
        <v>0</v>
      </c>
      <c r="Y37" s="8">
        <v>0</v>
      </c>
    </row>
    <row r="38" spans="1:25">
      <c r="A38" t="s">
        <v>59</v>
      </c>
      <c r="B38">
        <v>93</v>
      </c>
      <c r="C38" s="8">
        <v>0.74193548387096775</v>
      </c>
      <c r="D38" s="12">
        <v>169.12903225806451</v>
      </c>
      <c r="E38">
        <v>84</v>
      </c>
      <c r="F38">
        <v>383</v>
      </c>
      <c r="G38" s="8">
        <v>0.24731182795698925</v>
      </c>
      <c r="H38">
        <v>69</v>
      </c>
      <c r="J38" s="8"/>
      <c r="L38" s="8"/>
      <c r="N38" t="s">
        <v>55</v>
      </c>
      <c r="O38">
        <v>360</v>
      </c>
      <c r="P38" s="8">
        <v>0.63055555555555554</v>
      </c>
      <c r="Q38" s="12">
        <v>197.23333333333332</v>
      </c>
      <c r="R38">
        <v>706</v>
      </c>
      <c r="S38">
        <v>1272</v>
      </c>
      <c r="T38" s="8">
        <v>0.17777777777777778</v>
      </c>
      <c r="U38">
        <v>227</v>
      </c>
      <c r="V38">
        <v>0</v>
      </c>
      <c r="W38" s="8">
        <v>0</v>
      </c>
      <c r="X38">
        <v>0</v>
      </c>
      <c r="Y38" s="8">
        <v>0</v>
      </c>
    </row>
    <row r="39" spans="1:25">
      <c r="A39" t="s">
        <v>101</v>
      </c>
      <c r="B39">
        <v>81</v>
      </c>
      <c r="C39" s="8">
        <v>0.7407407407407407</v>
      </c>
      <c r="D39" s="12">
        <v>167.72839506172841</v>
      </c>
      <c r="E39">
        <v>73</v>
      </c>
      <c r="F39">
        <v>324</v>
      </c>
      <c r="G39" s="8">
        <v>0.34567901234567899</v>
      </c>
      <c r="H39">
        <v>60</v>
      </c>
      <c r="J39" s="8"/>
      <c r="L39" s="8"/>
      <c r="N39" t="s">
        <v>45</v>
      </c>
      <c r="O39">
        <v>127</v>
      </c>
      <c r="P39" s="8">
        <v>4.7244094488188976E-2</v>
      </c>
      <c r="Q39" s="12">
        <v>74.4015748031496</v>
      </c>
      <c r="R39">
        <v>119</v>
      </c>
      <c r="S39">
        <v>145</v>
      </c>
      <c r="T39" s="8">
        <v>0.41732283464566927</v>
      </c>
      <c r="U39">
        <v>6</v>
      </c>
      <c r="V39">
        <v>0</v>
      </c>
      <c r="W39" s="8">
        <v>0</v>
      </c>
      <c r="X39">
        <v>0</v>
      </c>
      <c r="Y39" s="8">
        <v>0</v>
      </c>
    </row>
    <row r="40" spans="1:25">
      <c r="A40" t="s">
        <v>52</v>
      </c>
      <c r="B40">
        <v>21</v>
      </c>
      <c r="C40" s="8">
        <v>0.52380952380952384</v>
      </c>
      <c r="D40" s="12">
        <v>626.57142857142856</v>
      </c>
      <c r="E40">
        <v>14</v>
      </c>
      <c r="F40">
        <v>44</v>
      </c>
      <c r="G40" s="8">
        <v>0.38095238095238093</v>
      </c>
      <c r="H40">
        <v>11</v>
      </c>
      <c r="J40" s="8"/>
      <c r="L40" s="8"/>
      <c r="N40" t="s">
        <v>57</v>
      </c>
      <c r="O40">
        <v>112</v>
      </c>
      <c r="P40" s="8">
        <v>0.6875</v>
      </c>
      <c r="Q40" s="12">
        <v>170.24107142857142</v>
      </c>
      <c r="R40">
        <v>111</v>
      </c>
      <c r="S40">
        <v>144</v>
      </c>
      <c r="T40" s="8">
        <v>0.3125</v>
      </c>
      <c r="U40">
        <v>77</v>
      </c>
      <c r="V40">
        <v>0</v>
      </c>
      <c r="W40" s="8">
        <v>0</v>
      </c>
      <c r="X40">
        <v>0</v>
      </c>
      <c r="Y40" s="8">
        <v>0</v>
      </c>
    </row>
    <row r="41" spans="1:25">
      <c r="A41" t="s">
        <v>102</v>
      </c>
      <c r="B41">
        <v>2</v>
      </c>
      <c r="C41" s="8">
        <v>0</v>
      </c>
      <c r="D41" s="12">
        <v>0</v>
      </c>
      <c r="E41">
        <v>4</v>
      </c>
      <c r="F41">
        <v>7</v>
      </c>
      <c r="G41" s="8">
        <v>1</v>
      </c>
      <c r="H41">
        <v>0</v>
      </c>
      <c r="J41" s="8"/>
      <c r="L41" s="8"/>
      <c r="N41" t="s">
        <v>58</v>
      </c>
      <c r="O41">
        <v>49</v>
      </c>
      <c r="P41" s="8">
        <v>0.46938775510204084</v>
      </c>
      <c r="Q41" s="12">
        <v>211.73469387755102</v>
      </c>
      <c r="R41">
        <v>323</v>
      </c>
      <c r="S41">
        <v>463</v>
      </c>
      <c r="T41" s="8">
        <v>0.36734693877551022</v>
      </c>
      <c r="U41">
        <v>23</v>
      </c>
      <c r="V41">
        <v>0</v>
      </c>
      <c r="W41" s="8">
        <v>0</v>
      </c>
      <c r="X41">
        <v>0</v>
      </c>
      <c r="Y41" s="8">
        <v>0</v>
      </c>
    </row>
    <row r="42" spans="1:25">
      <c r="A42" t="s">
        <v>103</v>
      </c>
      <c r="B42">
        <v>1</v>
      </c>
      <c r="C42" s="8">
        <v>0</v>
      </c>
      <c r="D42" s="12">
        <v>961</v>
      </c>
      <c r="E42">
        <v>1</v>
      </c>
      <c r="F42">
        <v>2</v>
      </c>
      <c r="G42" s="8">
        <v>0</v>
      </c>
      <c r="H42">
        <v>0</v>
      </c>
      <c r="J42" s="8"/>
      <c r="L42" s="8"/>
      <c r="N42" t="s">
        <v>60</v>
      </c>
      <c r="O42">
        <v>39</v>
      </c>
      <c r="P42" s="8">
        <v>0.41025641025641024</v>
      </c>
      <c r="Q42" s="12">
        <v>68.410256410256409</v>
      </c>
      <c r="R42">
        <v>38</v>
      </c>
      <c r="S42">
        <v>58</v>
      </c>
      <c r="T42" s="8">
        <v>0.5641025641025641</v>
      </c>
      <c r="U42">
        <v>16</v>
      </c>
      <c r="V42">
        <v>0</v>
      </c>
      <c r="W42" s="8">
        <v>0</v>
      </c>
      <c r="X42">
        <v>0</v>
      </c>
      <c r="Y42" s="8">
        <v>0</v>
      </c>
    </row>
    <row r="43" spans="1:25">
      <c r="A43" t="s">
        <v>104</v>
      </c>
      <c r="B43">
        <v>1</v>
      </c>
      <c r="C43" s="8">
        <v>0</v>
      </c>
      <c r="D43" s="12">
        <v>1774</v>
      </c>
      <c r="E43">
        <v>2</v>
      </c>
      <c r="F43">
        <v>4</v>
      </c>
      <c r="G43" s="8">
        <v>0</v>
      </c>
      <c r="H43">
        <v>0</v>
      </c>
      <c r="J43" s="8"/>
      <c r="L43" s="8"/>
      <c r="N43" t="s">
        <v>107</v>
      </c>
      <c r="O43">
        <v>34</v>
      </c>
      <c r="P43" s="8">
        <v>0.44117647058823528</v>
      </c>
      <c r="Q43" s="12">
        <v>137.55882352941177</v>
      </c>
      <c r="R43">
        <v>391</v>
      </c>
      <c r="S43">
        <v>534</v>
      </c>
      <c r="T43" s="8">
        <v>0.52941176470588236</v>
      </c>
      <c r="U43">
        <v>15</v>
      </c>
      <c r="V43">
        <v>0</v>
      </c>
      <c r="W43" s="8">
        <v>0</v>
      </c>
      <c r="X43">
        <v>0</v>
      </c>
      <c r="Y43" s="8">
        <v>0</v>
      </c>
    </row>
    <row r="44" spans="1:25">
      <c r="A44" t="s">
        <v>105</v>
      </c>
      <c r="B44">
        <v>0</v>
      </c>
      <c r="C44" s="8">
        <v>0</v>
      </c>
      <c r="D44" s="12">
        <v>0</v>
      </c>
      <c r="E44">
        <v>2</v>
      </c>
      <c r="F44">
        <v>2</v>
      </c>
      <c r="G44" s="8">
        <v>0</v>
      </c>
      <c r="H44">
        <v>0</v>
      </c>
      <c r="J44" s="8"/>
      <c r="L44" s="8"/>
      <c r="N44" t="s">
        <v>108</v>
      </c>
      <c r="O44">
        <v>31</v>
      </c>
      <c r="P44" s="8">
        <v>0.38709677419354838</v>
      </c>
      <c r="Q44" s="12">
        <v>220.58064516129033</v>
      </c>
      <c r="R44">
        <v>258</v>
      </c>
      <c r="S44">
        <v>384</v>
      </c>
      <c r="T44" s="8">
        <v>0.5161290322580645</v>
      </c>
      <c r="U44">
        <v>12</v>
      </c>
      <c r="V44">
        <v>0</v>
      </c>
      <c r="W44" s="8">
        <v>0</v>
      </c>
      <c r="X44">
        <v>0</v>
      </c>
      <c r="Y44" s="8">
        <v>0</v>
      </c>
    </row>
    <row r="45" spans="1:25">
      <c r="A45" t="s">
        <v>53</v>
      </c>
      <c r="B45">
        <v>0</v>
      </c>
      <c r="C45" s="8">
        <v>0</v>
      </c>
      <c r="D45" s="12">
        <v>0</v>
      </c>
      <c r="E45">
        <v>1</v>
      </c>
      <c r="F45">
        <v>1</v>
      </c>
      <c r="G45" s="8">
        <v>0</v>
      </c>
      <c r="H45">
        <v>0</v>
      </c>
      <c r="J45" s="8"/>
      <c r="L45" s="8"/>
      <c r="N45" t="s">
        <v>102</v>
      </c>
      <c r="O45">
        <v>28</v>
      </c>
      <c r="P45" s="8">
        <v>0.25</v>
      </c>
      <c r="Q45" s="12">
        <v>137.57142857142858</v>
      </c>
      <c r="R45">
        <v>260</v>
      </c>
      <c r="S45">
        <v>393</v>
      </c>
      <c r="T45" s="8">
        <v>0.6785714285714286</v>
      </c>
      <c r="U45">
        <v>7</v>
      </c>
      <c r="V45">
        <v>0</v>
      </c>
      <c r="W45" s="8">
        <v>0</v>
      </c>
      <c r="X45">
        <v>0</v>
      </c>
      <c r="Y45" s="8">
        <v>0</v>
      </c>
    </row>
    <row r="46" spans="1:25">
      <c r="B46">
        <v>1827</v>
      </c>
      <c r="C46" s="8">
        <v>0.67378215654077722</v>
      </c>
      <c r="D46" s="12">
        <v>220.05582922824303</v>
      </c>
      <c r="E46">
        <v>1501</v>
      </c>
      <c r="F46">
        <v>6699</v>
      </c>
      <c r="G46" s="8">
        <v>0.31855500821018062</v>
      </c>
      <c r="H46">
        <v>1231</v>
      </c>
      <c r="J46" s="8"/>
      <c r="L46" s="8"/>
      <c r="N46"/>
      <c r="O46">
        <v>2473</v>
      </c>
      <c r="P46" s="8">
        <v>0.63930448847553578</v>
      </c>
      <c r="Q46" s="12">
        <v>195.01253538212697</v>
      </c>
      <c r="R46">
        <v>5161</v>
      </c>
      <c r="S46">
        <v>8789</v>
      </c>
      <c r="T46" s="8">
        <v>0.20097048119692681</v>
      </c>
      <c r="U46">
        <v>1581</v>
      </c>
      <c r="V46">
        <v>0</v>
      </c>
      <c r="W46" s="8">
        <v>0</v>
      </c>
      <c r="X46">
        <v>0</v>
      </c>
      <c r="Y46" s="8">
        <v>0</v>
      </c>
    </row>
    <row r="47" spans="1:25">
      <c r="N47"/>
    </row>
    <row r="48" spans="1:25">
      <c r="N48"/>
    </row>
    <row r="49" spans="1:14">
      <c r="A49" t="s">
        <v>91</v>
      </c>
      <c r="N49" t="s">
        <v>99</v>
      </c>
    </row>
    <row r="50" spans="1:14">
      <c r="N50"/>
    </row>
    <row r="51" spans="1:14">
      <c r="N51"/>
    </row>
    <row r="52" spans="1:14">
      <c r="N52"/>
    </row>
    <row r="53" spans="1:14">
      <c r="N53"/>
    </row>
    <row r="54" spans="1:14">
      <c r="N54"/>
    </row>
    <row r="55" spans="1:14">
      <c r="N55"/>
    </row>
    <row r="56" spans="1:14">
      <c r="N56"/>
    </row>
    <row r="57" spans="1:14">
      <c r="N57"/>
    </row>
    <row r="58" spans="1:14">
      <c r="N58"/>
    </row>
    <row r="59" spans="1:14">
      <c r="N59"/>
    </row>
    <row r="60" spans="1:14">
      <c r="N60"/>
    </row>
    <row r="61" spans="1:14">
      <c r="N61"/>
    </row>
    <row r="62" spans="1:14">
      <c r="N62"/>
    </row>
    <row r="63" spans="1:14">
      <c r="N63"/>
    </row>
    <row r="64" spans="1:14">
      <c r="N64"/>
    </row>
    <row r="65" spans="14:14">
      <c r="N65"/>
    </row>
    <row r="66" spans="14:14">
      <c r="N66"/>
    </row>
    <row r="67" spans="14:14">
      <c r="N67"/>
    </row>
    <row r="68" spans="14:14">
      <c r="N68"/>
    </row>
    <row r="69" spans="14:14">
      <c r="N69"/>
    </row>
    <row r="70" spans="14:14">
      <c r="N70"/>
    </row>
    <row r="71" spans="14:14">
      <c r="N71"/>
    </row>
    <row r="72" spans="14:14">
      <c r="N72"/>
    </row>
    <row r="73" spans="14:14">
      <c r="N73"/>
    </row>
    <row r="74" spans="14:14">
      <c r="N74"/>
    </row>
    <row r="75" spans="14:14">
      <c r="N75"/>
    </row>
    <row r="76" spans="14:14">
      <c r="N76"/>
    </row>
    <row r="77" spans="14:14">
      <c r="N77"/>
    </row>
    <row r="78" spans="14:14">
      <c r="N78"/>
    </row>
    <row r="79" spans="14:14">
      <c r="N79"/>
    </row>
    <row r="80" spans="14:14">
      <c r="N80"/>
    </row>
    <row r="81" spans="14:14">
      <c r="N81"/>
    </row>
    <row r="82" spans="14:14">
      <c r="N82"/>
    </row>
    <row r="83" spans="14:14">
      <c r="N83"/>
    </row>
    <row r="84" spans="14:14">
      <c r="N84"/>
    </row>
    <row r="85" spans="14:14">
      <c r="N85"/>
    </row>
    <row r="86" spans="14:14">
      <c r="N86"/>
    </row>
    <row r="87" spans="14:14">
      <c r="N87"/>
    </row>
    <row r="88" spans="14:14">
      <c r="N88"/>
    </row>
    <row r="89" spans="14:14">
      <c r="N89"/>
    </row>
    <row r="90" spans="14:14">
      <c r="N90"/>
    </row>
    <row r="91" spans="14:14">
      <c r="N91"/>
    </row>
    <row r="92" spans="14:14">
      <c r="N92"/>
    </row>
    <row r="93" spans="14:14">
      <c r="N93"/>
    </row>
    <row r="94" spans="14:14">
      <c r="N94"/>
    </row>
    <row r="95" spans="14:14">
      <c r="N95"/>
    </row>
    <row r="96" spans="14:14">
      <c r="N96"/>
    </row>
    <row r="97" spans="14:14">
      <c r="N97"/>
    </row>
    <row r="98" spans="14:14">
      <c r="N98"/>
    </row>
    <row r="99" spans="14:14">
      <c r="N99"/>
    </row>
    <row r="100" spans="14:14">
      <c r="N100"/>
    </row>
    <row r="101" spans="14:14">
      <c r="N101"/>
    </row>
    <row r="102" spans="14:14">
      <c r="N102"/>
    </row>
    <row r="103" spans="14:14">
      <c r="N103"/>
    </row>
    <row r="104" spans="14:14">
      <c r="N104"/>
    </row>
    <row r="105" spans="14:14">
      <c r="N105"/>
    </row>
    <row r="106" spans="14:14">
      <c r="N106"/>
    </row>
    <row r="107" spans="14:14">
      <c r="N107"/>
    </row>
    <row r="108" spans="14:14">
      <c r="N108"/>
    </row>
    <row r="109" spans="14:14">
      <c r="N109"/>
    </row>
    <row r="110" spans="14:14">
      <c r="N110"/>
    </row>
    <row r="111" spans="14:14">
      <c r="N111"/>
    </row>
    <row r="112" spans="14:14">
      <c r="N112"/>
    </row>
    <row r="113" spans="14:14">
      <c r="N113"/>
    </row>
    <row r="114" spans="14:14">
      <c r="N114"/>
    </row>
    <row r="115" spans="14:14">
      <c r="N115"/>
    </row>
    <row r="116" spans="14:14">
      <c r="N116"/>
    </row>
    <row r="117" spans="14:14">
      <c r="N117"/>
    </row>
    <row r="118" spans="14:14">
      <c r="N118"/>
    </row>
    <row r="119" spans="14:14">
      <c r="N119"/>
    </row>
    <row r="120" spans="14:14">
      <c r="N120"/>
    </row>
    <row r="121" spans="14:14">
      <c r="N121"/>
    </row>
    <row r="122" spans="14:14">
      <c r="N122"/>
    </row>
    <row r="123" spans="14:14">
      <c r="N123"/>
    </row>
    <row r="124" spans="14:14">
      <c r="N124"/>
    </row>
    <row r="125" spans="14:14">
      <c r="N125"/>
    </row>
    <row r="126" spans="14:14">
      <c r="N126"/>
    </row>
    <row r="127" spans="14:14">
      <c r="N127"/>
    </row>
    <row r="128" spans="14:14">
      <c r="N128"/>
    </row>
    <row r="129" spans="14:14">
      <c r="N129"/>
    </row>
    <row r="130" spans="14:14">
      <c r="N130"/>
    </row>
    <row r="131" spans="14:14">
      <c r="N131"/>
    </row>
    <row r="132" spans="14:14">
      <c r="N132"/>
    </row>
    <row r="133" spans="14:14">
      <c r="N133"/>
    </row>
    <row r="134" spans="14:14">
      <c r="N134"/>
    </row>
    <row r="135" spans="14:14">
      <c r="N135"/>
    </row>
    <row r="136" spans="14:14">
      <c r="N136"/>
    </row>
    <row r="137" spans="14:14">
      <c r="N137"/>
    </row>
    <row r="138" spans="14:14">
      <c r="N138"/>
    </row>
    <row r="139" spans="14:14">
      <c r="N139"/>
    </row>
    <row r="140" spans="14:14">
      <c r="N140"/>
    </row>
    <row r="141" spans="14:14">
      <c r="N141"/>
    </row>
    <row r="142" spans="14:14">
      <c r="N142"/>
    </row>
    <row r="143" spans="14:14">
      <c r="N143"/>
    </row>
    <row r="144" spans="14:14">
      <c r="N144"/>
    </row>
    <row r="145" spans="14:14">
      <c r="N145"/>
    </row>
    <row r="146" spans="14:14">
      <c r="N146"/>
    </row>
    <row r="147" spans="14:14">
      <c r="N147"/>
    </row>
    <row r="148" spans="14:14">
      <c r="N148"/>
    </row>
    <row r="149" spans="14:14">
      <c r="N149"/>
    </row>
    <row r="150" spans="14:14">
      <c r="N150"/>
    </row>
    <row r="151" spans="14:14">
      <c r="N151"/>
    </row>
    <row r="152" spans="14:14">
      <c r="N152"/>
    </row>
    <row r="153" spans="14:14">
      <c r="N153"/>
    </row>
    <row r="154" spans="14:14">
      <c r="N154"/>
    </row>
    <row r="155" spans="14:14">
      <c r="N155"/>
    </row>
    <row r="156" spans="14:14">
      <c r="N156"/>
    </row>
    <row r="157" spans="14:14">
      <c r="N157"/>
    </row>
    <row r="158" spans="14:14">
      <c r="N158"/>
    </row>
    <row r="159" spans="14:14">
      <c r="N159"/>
    </row>
    <row r="160" spans="14:14">
      <c r="N160"/>
    </row>
    <row r="161" spans="14:14">
      <c r="N161"/>
    </row>
    <row r="162" spans="14:14">
      <c r="N162"/>
    </row>
    <row r="163" spans="14:14">
      <c r="N163"/>
    </row>
    <row r="164" spans="14:14">
      <c r="N164"/>
    </row>
    <row r="165" spans="14:14">
      <c r="N165"/>
    </row>
    <row r="166" spans="14:14">
      <c r="N166"/>
    </row>
    <row r="167" spans="14:14">
      <c r="N167"/>
    </row>
    <row r="168" spans="14:14">
      <c r="N168"/>
    </row>
    <row r="169" spans="14:14">
      <c r="N169"/>
    </row>
    <row r="170" spans="14:14">
      <c r="N170"/>
    </row>
    <row r="171" spans="14:14">
      <c r="N171"/>
    </row>
    <row r="172" spans="14:14">
      <c r="N172"/>
    </row>
    <row r="173" spans="14:14">
      <c r="N173"/>
    </row>
    <row r="174" spans="14:14">
      <c r="N174"/>
    </row>
    <row r="175" spans="14:14">
      <c r="N175"/>
    </row>
    <row r="176" spans="14:14">
      <c r="N176"/>
    </row>
    <row r="177" spans="14:14">
      <c r="N177"/>
    </row>
    <row r="178" spans="14:14">
      <c r="N178"/>
    </row>
    <row r="179" spans="14:14">
      <c r="N179"/>
    </row>
    <row r="180" spans="14:14">
      <c r="N180"/>
    </row>
    <row r="181" spans="14:14">
      <c r="N181"/>
    </row>
    <row r="182" spans="14:14">
      <c r="N182"/>
    </row>
    <row r="183" spans="14:14">
      <c r="N183"/>
    </row>
    <row r="184" spans="14:14">
      <c r="N184"/>
    </row>
    <row r="185" spans="14:14">
      <c r="N185"/>
    </row>
    <row r="186" spans="14:14">
      <c r="N186"/>
    </row>
    <row r="187" spans="14:14">
      <c r="N187"/>
    </row>
    <row r="188" spans="14:14">
      <c r="N188"/>
    </row>
    <row r="189" spans="14:14">
      <c r="N189"/>
    </row>
    <row r="190" spans="14:14">
      <c r="N190"/>
    </row>
    <row r="191" spans="14:14">
      <c r="N191"/>
    </row>
    <row r="192" spans="14:14">
      <c r="N192"/>
    </row>
    <row r="193" spans="14:14">
      <c r="N193"/>
    </row>
    <row r="194" spans="14:14">
      <c r="N194"/>
    </row>
    <row r="195" spans="14:14">
      <c r="N195"/>
    </row>
    <row r="196" spans="14:14">
      <c r="N196"/>
    </row>
    <row r="197" spans="14:14">
      <c r="N197"/>
    </row>
    <row r="198" spans="14:14">
      <c r="N198"/>
    </row>
    <row r="199" spans="14:14">
      <c r="N199"/>
    </row>
    <row r="200" spans="14:14">
      <c r="N200"/>
    </row>
    <row r="201" spans="14:14">
      <c r="N201"/>
    </row>
    <row r="202" spans="14:14">
      <c r="N202"/>
    </row>
    <row r="203" spans="14:14">
      <c r="N203"/>
    </row>
    <row r="204" spans="14:14">
      <c r="N204"/>
    </row>
    <row r="205" spans="14:14">
      <c r="N205"/>
    </row>
    <row r="206" spans="14:14">
      <c r="N206"/>
    </row>
    <row r="207" spans="14:14">
      <c r="N207"/>
    </row>
    <row r="208" spans="14:14">
      <c r="N208"/>
    </row>
    <row r="209" spans="14:14">
      <c r="N209"/>
    </row>
    <row r="210" spans="14:14">
      <c r="N210"/>
    </row>
    <row r="211" spans="14:14">
      <c r="N211"/>
    </row>
    <row r="212" spans="14:14">
      <c r="N212"/>
    </row>
    <row r="213" spans="14:14">
      <c r="N213"/>
    </row>
    <row r="214" spans="14:14">
      <c r="N214"/>
    </row>
    <row r="215" spans="14:14">
      <c r="N215"/>
    </row>
    <row r="216" spans="14:14">
      <c r="N216"/>
    </row>
    <row r="217" spans="14:14">
      <c r="N217"/>
    </row>
    <row r="218" spans="14:14">
      <c r="N218"/>
    </row>
    <row r="219" spans="14:14">
      <c r="N219"/>
    </row>
    <row r="220" spans="14:14">
      <c r="N220"/>
    </row>
    <row r="221" spans="14:14">
      <c r="N221"/>
    </row>
    <row r="222" spans="14:14">
      <c r="N222"/>
    </row>
    <row r="223" spans="14:14">
      <c r="N223"/>
    </row>
    <row r="224" spans="14:14">
      <c r="N224"/>
    </row>
    <row r="225" spans="14:14">
      <c r="N225"/>
    </row>
    <row r="226" spans="14:14">
      <c r="N226"/>
    </row>
    <row r="227" spans="14:14">
      <c r="N227"/>
    </row>
    <row r="228" spans="14:14">
      <c r="N228"/>
    </row>
    <row r="229" spans="14:14">
      <c r="N229"/>
    </row>
    <row r="230" spans="14:14">
      <c r="N230"/>
    </row>
    <row r="231" spans="14:14">
      <c r="N231"/>
    </row>
    <row r="232" spans="14:14">
      <c r="N232"/>
    </row>
    <row r="233" spans="14:14">
      <c r="N233"/>
    </row>
    <row r="234" spans="14:14">
      <c r="N234"/>
    </row>
    <row r="235" spans="14:14">
      <c r="N235"/>
    </row>
    <row r="236" spans="14:14">
      <c r="N236"/>
    </row>
    <row r="237" spans="14:14">
      <c r="N237"/>
    </row>
    <row r="238" spans="14:14">
      <c r="N238"/>
    </row>
    <row r="239" spans="14:14">
      <c r="N239"/>
    </row>
    <row r="240" spans="14:14">
      <c r="N240"/>
    </row>
    <row r="241" spans="14:14">
      <c r="N241"/>
    </row>
    <row r="242" spans="14:14">
      <c r="N242"/>
    </row>
    <row r="243" spans="14:14">
      <c r="N243"/>
    </row>
    <row r="244" spans="14:14">
      <c r="N244"/>
    </row>
    <row r="245" spans="14:14">
      <c r="N245"/>
    </row>
    <row r="246" spans="14:14">
      <c r="N246"/>
    </row>
    <row r="247" spans="14:14">
      <c r="N247"/>
    </row>
    <row r="248" spans="14:14">
      <c r="N248"/>
    </row>
    <row r="249" spans="14:14">
      <c r="N249"/>
    </row>
    <row r="250" spans="14:14">
      <c r="N250"/>
    </row>
    <row r="251" spans="14:14">
      <c r="N251"/>
    </row>
    <row r="252" spans="14:14">
      <c r="N252"/>
    </row>
    <row r="253" spans="14:14">
      <c r="N253"/>
    </row>
    <row r="254" spans="14:14">
      <c r="N254"/>
    </row>
    <row r="255" spans="14:14">
      <c r="N255"/>
    </row>
    <row r="256" spans="14:14">
      <c r="N256"/>
    </row>
    <row r="257" spans="14:14">
      <c r="N257"/>
    </row>
    <row r="258" spans="14:14">
      <c r="N258"/>
    </row>
    <row r="259" spans="14:14">
      <c r="N259"/>
    </row>
    <row r="260" spans="14:14">
      <c r="N260"/>
    </row>
    <row r="261" spans="14:14">
      <c r="N261"/>
    </row>
    <row r="262" spans="14:14">
      <c r="N262"/>
    </row>
    <row r="263" spans="14:14">
      <c r="N263"/>
    </row>
    <row r="264" spans="14:14">
      <c r="N264"/>
    </row>
    <row r="265" spans="14:14">
      <c r="N265"/>
    </row>
    <row r="266" spans="14:14">
      <c r="N266"/>
    </row>
    <row r="267" spans="14:14">
      <c r="N267"/>
    </row>
    <row r="268" spans="14:14">
      <c r="N268"/>
    </row>
    <row r="269" spans="14:14">
      <c r="N269"/>
    </row>
    <row r="270" spans="14:14">
      <c r="N270"/>
    </row>
    <row r="271" spans="14:14">
      <c r="N271"/>
    </row>
    <row r="272" spans="14:14">
      <c r="N272"/>
    </row>
    <row r="273" spans="14:14">
      <c r="N273"/>
    </row>
    <row r="274" spans="14:14">
      <c r="N274"/>
    </row>
    <row r="275" spans="14:14">
      <c r="N275"/>
    </row>
    <row r="276" spans="14:14">
      <c r="N276"/>
    </row>
    <row r="277" spans="14:14">
      <c r="N277"/>
    </row>
    <row r="278" spans="14:14">
      <c r="N278"/>
    </row>
    <row r="279" spans="14:14">
      <c r="N279"/>
    </row>
    <row r="280" spans="14:14">
      <c r="N280"/>
    </row>
    <row r="281" spans="14:14">
      <c r="N281"/>
    </row>
    <row r="282" spans="14:14">
      <c r="N282"/>
    </row>
    <row r="283" spans="14:14">
      <c r="N283"/>
    </row>
    <row r="284" spans="14:14">
      <c r="N284"/>
    </row>
    <row r="285" spans="14:14">
      <c r="N285"/>
    </row>
    <row r="286" spans="14:14">
      <c r="N286"/>
    </row>
    <row r="287" spans="14:14">
      <c r="N287"/>
    </row>
    <row r="288" spans="14:14">
      <c r="N288"/>
    </row>
    <row r="289" spans="14:14">
      <c r="N289"/>
    </row>
    <row r="290" spans="14:14">
      <c r="N290"/>
    </row>
    <row r="291" spans="14:14">
      <c r="N291"/>
    </row>
    <row r="292" spans="14:14">
      <c r="N292"/>
    </row>
    <row r="293" spans="14:14">
      <c r="N293"/>
    </row>
    <row r="294" spans="14:14">
      <c r="N294"/>
    </row>
    <row r="295" spans="14:14">
      <c r="N295"/>
    </row>
    <row r="296" spans="14:14">
      <c r="N296"/>
    </row>
    <row r="297" spans="14:14">
      <c r="N297"/>
    </row>
    <row r="298" spans="14:14">
      <c r="N298"/>
    </row>
    <row r="299" spans="14:14">
      <c r="N299"/>
    </row>
    <row r="300" spans="14:14">
      <c r="N300"/>
    </row>
    <row r="301" spans="14:14">
      <c r="N301"/>
    </row>
    <row r="302" spans="14:14">
      <c r="N302"/>
    </row>
    <row r="303" spans="14:14">
      <c r="N303"/>
    </row>
    <row r="304" spans="14:14">
      <c r="N304"/>
    </row>
    <row r="305" spans="14:14">
      <c r="N305"/>
    </row>
    <row r="306" spans="14:14">
      <c r="N306"/>
    </row>
    <row r="307" spans="14:14">
      <c r="N307"/>
    </row>
    <row r="308" spans="14:14">
      <c r="N308"/>
    </row>
    <row r="309" spans="14:14">
      <c r="N309"/>
    </row>
    <row r="310" spans="14:14">
      <c r="N310"/>
    </row>
    <row r="311" spans="14:14">
      <c r="N311"/>
    </row>
    <row r="312" spans="14:14">
      <c r="N312"/>
    </row>
    <row r="313" spans="14:14">
      <c r="N313"/>
    </row>
    <row r="314" spans="14:14">
      <c r="N314"/>
    </row>
    <row r="315" spans="14:14">
      <c r="N315"/>
    </row>
    <row r="316" spans="14:14">
      <c r="N316"/>
    </row>
    <row r="317" spans="14:14">
      <c r="N317"/>
    </row>
    <row r="318" spans="14:14">
      <c r="N318"/>
    </row>
    <row r="319" spans="14:14">
      <c r="N319"/>
    </row>
    <row r="320" spans="14:14">
      <c r="N320"/>
    </row>
    <row r="321" spans="14:14">
      <c r="N321"/>
    </row>
    <row r="322" spans="14:14">
      <c r="N322"/>
    </row>
    <row r="323" spans="14:14">
      <c r="N323"/>
    </row>
    <row r="324" spans="14:14">
      <c r="N324"/>
    </row>
    <row r="325" spans="14:14">
      <c r="N325"/>
    </row>
    <row r="326" spans="14:14">
      <c r="N326"/>
    </row>
    <row r="327" spans="14:14">
      <c r="N327"/>
    </row>
    <row r="328" spans="14:14">
      <c r="N328"/>
    </row>
    <row r="329" spans="14:14">
      <c r="N329"/>
    </row>
    <row r="330" spans="14:14">
      <c r="N330"/>
    </row>
    <row r="331" spans="14:14">
      <c r="N331"/>
    </row>
    <row r="332" spans="14:14">
      <c r="N332"/>
    </row>
    <row r="333" spans="14:14">
      <c r="N333"/>
    </row>
    <row r="334" spans="14:14">
      <c r="N334"/>
    </row>
    <row r="335" spans="14:14">
      <c r="N335"/>
    </row>
    <row r="336" spans="14:14">
      <c r="N336"/>
    </row>
    <row r="337" spans="14:14">
      <c r="N337"/>
    </row>
    <row r="338" spans="14:14">
      <c r="N338"/>
    </row>
    <row r="339" spans="14:14">
      <c r="N339"/>
    </row>
    <row r="340" spans="14:14">
      <c r="N340"/>
    </row>
    <row r="341" spans="14:14">
      <c r="N341"/>
    </row>
    <row r="342" spans="14:14">
      <c r="N342"/>
    </row>
    <row r="343" spans="14:14">
      <c r="N343"/>
    </row>
    <row r="344" spans="14:14">
      <c r="N344"/>
    </row>
    <row r="345" spans="14:14">
      <c r="N345"/>
    </row>
    <row r="346" spans="14:14">
      <c r="N346"/>
    </row>
    <row r="347" spans="14:14">
      <c r="N347"/>
    </row>
    <row r="348" spans="14:14">
      <c r="N348"/>
    </row>
    <row r="349" spans="14:14">
      <c r="N349"/>
    </row>
    <row r="350" spans="14:14">
      <c r="N350"/>
    </row>
    <row r="351" spans="14:14">
      <c r="N351"/>
    </row>
    <row r="352" spans="14:14">
      <c r="N352"/>
    </row>
    <row r="353" spans="14:14">
      <c r="N353"/>
    </row>
    <row r="354" spans="14:14">
      <c r="N354"/>
    </row>
    <row r="355" spans="14:14">
      <c r="N355"/>
    </row>
    <row r="356" spans="14:14">
      <c r="N356"/>
    </row>
    <row r="357" spans="14:14">
      <c r="N357"/>
    </row>
    <row r="358" spans="14:14">
      <c r="N358"/>
    </row>
    <row r="359" spans="14:14">
      <c r="N359"/>
    </row>
    <row r="360" spans="14:14">
      <c r="N360"/>
    </row>
    <row r="361" spans="14:14">
      <c r="N361"/>
    </row>
    <row r="362" spans="14:14">
      <c r="N362"/>
    </row>
    <row r="363" spans="14:14">
      <c r="N363"/>
    </row>
    <row r="364" spans="14:14">
      <c r="N364"/>
    </row>
    <row r="365" spans="14:14">
      <c r="N365"/>
    </row>
    <row r="366" spans="14:14">
      <c r="N366"/>
    </row>
    <row r="367" spans="14:14">
      <c r="N367"/>
    </row>
    <row r="368" spans="14:14">
      <c r="N368"/>
    </row>
    <row r="369" spans="14:14">
      <c r="N369"/>
    </row>
    <row r="370" spans="14:14">
      <c r="N370"/>
    </row>
    <row r="371" spans="14:14">
      <c r="N371"/>
    </row>
    <row r="372" spans="14:14">
      <c r="N372"/>
    </row>
    <row r="373" spans="14:14">
      <c r="N373"/>
    </row>
    <row r="374" spans="14:14">
      <c r="N374"/>
    </row>
    <row r="375" spans="14:14">
      <c r="N375"/>
    </row>
    <row r="376" spans="14:14">
      <c r="N376"/>
    </row>
    <row r="377" spans="14:14">
      <c r="N377"/>
    </row>
    <row r="378" spans="14:14">
      <c r="N378"/>
    </row>
    <row r="379" spans="14:14">
      <c r="N379"/>
    </row>
    <row r="380" spans="14:14">
      <c r="N380"/>
    </row>
    <row r="381" spans="14:14">
      <c r="N381"/>
    </row>
    <row r="382" spans="14:14">
      <c r="N382"/>
    </row>
    <row r="383" spans="14:14">
      <c r="N383"/>
    </row>
    <row r="384" spans="14:14">
      <c r="N384"/>
    </row>
    <row r="385" spans="14:14">
      <c r="N385"/>
    </row>
    <row r="386" spans="14:14">
      <c r="N386"/>
    </row>
    <row r="387" spans="14:14">
      <c r="N387"/>
    </row>
    <row r="388" spans="14:14">
      <c r="N388"/>
    </row>
    <row r="389" spans="14:14">
      <c r="N389"/>
    </row>
    <row r="390" spans="14:14">
      <c r="N390"/>
    </row>
    <row r="391" spans="14:14">
      <c r="N391"/>
    </row>
    <row r="392" spans="14:14">
      <c r="N392"/>
    </row>
    <row r="393" spans="14:14">
      <c r="N393"/>
    </row>
    <row r="394" spans="14:14">
      <c r="N394"/>
    </row>
    <row r="395" spans="14:14">
      <c r="N395"/>
    </row>
    <row r="396" spans="14:14">
      <c r="N396"/>
    </row>
    <row r="397" spans="14:14">
      <c r="N397"/>
    </row>
    <row r="398" spans="14:14">
      <c r="N398"/>
    </row>
    <row r="399" spans="14:14">
      <c r="N399"/>
    </row>
    <row r="400" spans="14:14">
      <c r="N400"/>
    </row>
    <row r="401" spans="14:14">
      <c r="N401"/>
    </row>
    <row r="402" spans="14:14">
      <c r="N402"/>
    </row>
    <row r="403" spans="14:14">
      <c r="N403"/>
    </row>
    <row r="404" spans="14:14">
      <c r="N404"/>
    </row>
    <row r="405" spans="14:14">
      <c r="N405"/>
    </row>
    <row r="406" spans="14:14">
      <c r="N406"/>
    </row>
    <row r="407" spans="14:14">
      <c r="N407"/>
    </row>
    <row r="408" spans="14:14">
      <c r="N408"/>
    </row>
    <row r="409" spans="14:14">
      <c r="N409"/>
    </row>
    <row r="410" spans="14:14">
      <c r="N410"/>
    </row>
    <row r="411" spans="14:14">
      <c r="N411"/>
    </row>
    <row r="412" spans="14:14">
      <c r="N412"/>
    </row>
    <row r="413" spans="14:14">
      <c r="N413"/>
    </row>
    <row r="414" spans="14:14">
      <c r="N414"/>
    </row>
    <row r="415" spans="14:14">
      <c r="N415"/>
    </row>
    <row r="416" spans="14:14">
      <c r="N416"/>
    </row>
    <row r="417" spans="14:14">
      <c r="N417"/>
    </row>
    <row r="418" spans="14:14">
      <c r="N418"/>
    </row>
    <row r="419" spans="14:14">
      <c r="N419"/>
    </row>
    <row r="420" spans="14:14">
      <c r="N420"/>
    </row>
    <row r="421" spans="14:14">
      <c r="N421"/>
    </row>
    <row r="422" spans="14:14">
      <c r="N422"/>
    </row>
    <row r="423" spans="14:14">
      <c r="N423"/>
    </row>
    <row r="424" spans="14:14">
      <c r="N424"/>
    </row>
    <row r="425" spans="14:14">
      <c r="N425"/>
    </row>
    <row r="426" spans="14:14">
      <c r="N426"/>
    </row>
    <row r="427" spans="14:14">
      <c r="N427"/>
    </row>
    <row r="428" spans="14:14">
      <c r="N428"/>
    </row>
    <row r="429" spans="14:14">
      <c r="N429"/>
    </row>
    <row r="430" spans="14:14">
      <c r="N430"/>
    </row>
    <row r="431" spans="14:14">
      <c r="N431"/>
    </row>
    <row r="432" spans="14:14">
      <c r="N432"/>
    </row>
    <row r="433" spans="14:14">
      <c r="N433"/>
    </row>
    <row r="434" spans="14:14">
      <c r="N434"/>
    </row>
    <row r="435" spans="14:14">
      <c r="N435"/>
    </row>
    <row r="436" spans="14:14">
      <c r="N436"/>
    </row>
    <row r="437" spans="14:14">
      <c r="N437"/>
    </row>
    <row r="438" spans="14:14">
      <c r="N438"/>
    </row>
    <row r="439" spans="14:14">
      <c r="N439"/>
    </row>
    <row r="440" spans="14:14">
      <c r="N440"/>
    </row>
    <row r="441" spans="14:14">
      <c r="N441"/>
    </row>
    <row r="442" spans="14:14">
      <c r="N442"/>
    </row>
    <row r="443" spans="14:14">
      <c r="N443"/>
    </row>
    <row r="444" spans="14:14">
      <c r="N444"/>
    </row>
    <row r="445" spans="14:14">
      <c r="N445"/>
    </row>
    <row r="446" spans="14:14">
      <c r="N446"/>
    </row>
    <row r="447" spans="14:14">
      <c r="N447"/>
    </row>
    <row r="448" spans="14:14">
      <c r="N448"/>
    </row>
    <row r="449" spans="14:14">
      <c r="N449"/>
    </row>
    <row r="450" spans="14:14">
      <c r="N450"/>
    </row>
    <row r="451" spans="14:14">
      <c r="N451"/>
    </row>
    <row r="452" spans="14:14">
      <c r="N452"/>
    </row>
    <row r="453" spans="14:14">
      <c r="N453"/>
    </row>
    <row r="454" spans="14:14">
      <c r="N454"/>
    </row>
    <row r="455" spans="14:14">
      <c r="N455"/>
    </row>
    <row r="456" spans="14:14">
      <c r="N456"/>
    </row>
    <row r="457" spans="14:14">
      <c r="N457"/>
    </row>
    <row r="458" spans="14:14">
      <c r="N458"/>
    </row>
    <row r="459" spans="14:14">
      <c r="N459"/>
    </row>
    <row r="460" spans="14:14">
      <c r="N460"/>
    </row>
    <row r="461" spans="14:14">
      <c r="N461"/>
    </row>
    <row r="462" spans="14:14">
      <c r="N462"/>
    </row>
    <row r="463" spans="14:14">
      <c r="N463"/>
    </row>
    <row r="464" spans="14:14">
      <c r="N464"/>
    </row>
    <row r="465" spans="14:14">
      <c r="N465"/>
    </row>
    <row r="466" spans="14:14">
      <c r="N466"/>
    </row>
    <row r="467" spans="14:14">
      <c r="N467"/>
    </row>
    <row r="468" spans="14:14">
      <c r="N468"/>
    </row>
    <row r="469" spans="14:14">
      <c r="N469"/>
    </row>
    <row r="470" spans="14:14">
      <c r="N470"/>
    </row>
    <row r="471" spans="14:14">
      <c r="N471"/>
    </row>
    <row r="472" spans="14:14">
      <c r="N472"/>
    </row>
    <row r="473" spans="14:14">
      <c r="N473"/>
    </row>
    <row r="474" spans="14:14">
      <c r="N474"/>
    </row>
    <row r="475" spans="14:14">
      <c r="N475"/>
    </row>
    <row r="476" spans="14:14">
      <c r="N476"/>
    </row>
    <row r="477" spans="14:14">
      <c r="N477"/>
    </row>
    <row r="478" spans="14:14">
      <c r="N478"/>
    </row>
    <row r="479" spans="14:14">
      <c r="N479"/>
    </row>
    <row r="480" spans="14:14">
      <c r="N480"/>
    </row>
    <row r="481" spans="14:14">
      <c r="N481"/>
    </row>
    <row r="482" spans="14:14">
      <c r="N482"/>
    </row>
    <row r="483" spans="14:14">
      <c r="N483"/>
    </row>
    <row r="484" spans="14:14">
      <c r="N484"/>
    </row>
    <row r="485" spans="14:14">
      <c r="N485"/>
    </row>
    <row r="486" spans="14:14">
      <c r="N486"/>
    </row>
    <row r="487" spans="14:14">
      <c r="N487"/>
    </row>
    <row r="488" spans="14:14">
      <c r="N488"/>
    </row>
    <row r="489" spans="14:14">
      <c r="N489"/>
    </row>
    <row r="490" spans="14:14">
      <c r="N490"/>
    </row>
    <row r="491" spans="14:14">
      <c r="N491"/>
    </row>
    <row r="492" spans="14:14">
      <c r="N492"/>
    </row>
    <row r="493" spans="14:14">
      <c r="N493"/>
    </row>
    <row r="494" spans="14:14">
      <c r="N494"/>
    </row>
    <row r="495" spans="14:14">
      <c r="N495"/>
    </row>
    <row r="496" spans="14:14">
      <c r="N496"/>
    </row>
    <row r="497" spans="14:14">
      <c r="N497"/>
    </row>
    <row r="498" spans="14:14">
      <c r="N498"/>
    </row>
    <row r="499" spans="14:14">
      <c r="N499"/>
    </row>
    <row r="500" spans="14:14">
      <c r="N500"/>
    </row>
    <row r="501" spans="14:14">
      <c r="N501"/>
    </row>
    <row r="502" spans="14:14">
      <c r="N502"/>
    </row>
    <row r="503" spans="14:14">
      <c r="N503"/>
    </row>
    <row r="504" spans="14:14">
      <c r="N504"/>
    </row>
    <row r="505" spans="14:14">
      <c r="N505"/>
    </row>
    <row r="506" spans="14:14">
      <c r="N506"/>
    </row>
    <row r="507" spans="14:14">
      <c r="N507"/>
    </row>
    <row r="508" spans="14:14">
      <c r="N508"/>
    </row>
    <row r="509" spans="14:14">
      <c r="N509"/>
    </row>
    <row r="510" spans="14:14">
      <c r="N510"/>
    </row>
    <row r="511" spans="14:14">
      <c r="N511"/>
    </row>
    <row r="512" spans="14:14">
      <c r="N512"/>
    </row>
    <row r="513" spans="14:14">
      <c r="N513"/>
    </row>
    <row r="514" spans="14:14">
      <c r="N514"/>
    </row>
    <row r="515" spans="14:14">
      <c r="N515"/>
    </row>
    <row r="516" spans="14:14">
      <c r="N516"/>
    </row>
    <row r="517" spans="14:14">
      <c r="N517"/>
    </row>
    <row r="518" spans="14:14">
      <c r="N518"/>
    </row>
    <row r="519" spans="14:14">
      <c r="N519"/>
    </row>
    <row r="520" spans="14:14">
      <c r="N520"/>
    </row>
    <row r="521" spans="14:14">
      <c r="N521"/>
    </row>
    <row r="522" spans="14:14">
      <c r="N522"/>
    </row>
    <row r="523" spans="14:14">
      <c r="N523"/>
    </row>
    <row r="524" spans="14:14">
      <c r="N524"/>
    </row>
    <row r="525" spans="14:14">
      <c r="N525"/>
    </row>
    <row r="526" spans="14:14">
      <c r="N526"/>
    </row>
    <row r="527" spans="14:14">
      <c r="N527"/>
    </row>
    <row r="528" spans="14:14">
      <c r="N528"/>
    </row>
    <row r="529" spans="14:14">
      <c r="N529"/>
    </row>
    <row r="530" spans="14:14">
      <c r="N530"/>
    </row>
    <row r="531" spans="14:14">
      <c r="N531"/>
    </row>
    <row r="532" spans="14:14">
      <c r="N532"/>
    </row>
    <row r="533" spans="14:14">
      <c r="N533"/>
    </row>
    <row r="534" spans="14:14">
      <c r="N534"/>
    </row>
    <row r="535" spans="14:14">
      <c r="N535"/>
    </row>
    <row r="536" spans="14:14">
      <c r="N536"/>
    </row>
    <row r="537" spans="14:14">
      <c r="N537"/>
    </row>
    <row r="538" spans="14:14">
      <c r="N538"/>
    </row>
    <row r="539" spans="14:14">
      <c r="N539"/>
    </row>
    <row r="540" spans="14:14">
      <c r="N540"/>
    </row>
    <row r="541" spans="14:14">
      <c r="N541"/>
    </row>
    <row r="542" spans="14:14">
      <c r="N542"/>
    </row>
    <row r="543" spans="14:14">
      <c r="N543"/>
    </row>
    <row r="544" spans="14:14">
      <c r="N544"/>
    </row>
    <row r="545" spans="14:14">
      <c r="N545"/>
    </row>
    <row r="546" spans="14:14">
      <c r="N546"/>
    </row>
    <row r="547" spans="14:14">
      <c r="N547"/>
    </row>
    <row r="548" spans="14:14">
      <c r="N548"/>
    </row>
    <row r="549" spans="14:14">
      <c r="N549"/>
    </row>
    <row r="550" spans="14:14">
      <c r="N550"/>
    </row>
    <row r="551" spans="14:14">
      <c r="N551"/>
    </row>
    <row r="552" spans="14:14">
      <c r="N552"/>
    </row>
    <row r="553" spans="14:14">
      <c r="N553"/>
    </row>
    <row r="554" spans="14:14">
      <c r="N554"/>
    </row>
    <row r="555" spans="14:14">
      <c r="N555"/>
    </row>
    <row r="556" spans="14:14">
      <c r="N556"/>
    </row>
    <row r="557" spans="14:14">
      <c r="N557"/>
    </row>
    <row r="558" spans="14:14">
      <c r="N558"/>
    </row>
    <row r="559" spans="14:14">
      <c r="N559"/>
    </row>
    <row r="560" spans="14:14">
      <c r="N560"/>
    </row>
    <row r="561" spans="14:14">
      <c r="N561"/>
    </row>
    <row r="562" spans="14:14">
      <c r="N562"/>
    </row>
    <row r="563" spans="14:14">
      <c r="N563"/>
    </row>
    <row r="564" spans="14:14">
      <c r="N564"/>
    </row>
    <row r="565" spans="14:14">
      <c r="N565"/>
    </row>
    <row r="566" spans="14:14">
      <c r="N566"/>
    </row>
    <row r="567" spans="14:14">
      <c r="N567"/>
    </row>
    <row r="568" spans="14:14">
      <c r="N568"/>
    </row>
    <row r="569" spans="14:14">
      <c r="N569"/>
    </row>
    <row r="570" spans="14:14">
      <c r="N570"/>
    </row>
    <row r="571" spans="14:14">
      <c r="N571"/>
    </row>
    <row r="572" spans="14:14">
      <c r="N572"/>
    </row>
    <row r="573" spans="14:14">
      <c r="N573"/>
    </row>
    <row r="574" spans="14:14">
      <c r="N574"/>
    </row>
    <row r="575" spans="14:14">
      <c r="N575"/>
    </row>
    <row r="576" spans="14:14">
      <c r="N576"/>
    </row>
    <row r="577" spans="14:14">
      <c r="N577"/>
    </row>
    <row r="578" spans="14:14">
      <c r="N578"/>
    </row>
    <row r="579" spans="14:14">
      <c r="N579"/>
    </row>
    <row r="580" spans="14:14">
      <c r="N580"/>
    </row>
    <row r="581" spans="14:14">
      <c r="N581"/>
    </row>
    <row r="582" spans="14:14">
      <c r="N582"/>
    </row>
    <row r="583" spans="14:14">
      <c r="N583"/>
    </row>
    <row r="584" spans="14:14">
      <c r="N584"/>
    </row>
    <row r="585" spans="14:14">
      <c r="N585"/>
    </row>
    <row r="586" spans="14:14">
      <c r="N586"/>
    </row>
    <row r="587" spans="14:14">
      <c r="N587"/>
    </row>
    <row r="588" spans="14:14">
      <c r="N588"/>
    </row>
    <row r="589" spans="14:14">
      <c r="N589"/>
    </row>
    <row r="590" spans="14:14">
      <c r="N590"/>
    </row>
    <row r="591" spans="14:14">
      <c r="N591"/>
    </row>
    <row r="592" spans="14:14">
      <c r="N592"/>
    </row>
    <row r="593" spans="14:14">
      <c r="N593"/>
    </row>
    <row r="594" spans="14:14">
      <c r="N594"/>
    </row>
    <row r="595" spans="14:14">
      <c r="N595"/>
    </row>
    <row r="596" spans="14:14">
      <c r="N596"/>
    </row>
    <row r="597" spans="14:14">
      <c r="N597"/>
    </row>
    <row r="598" spans="14:14">
      <c r="N598"/>
    </row>
    <row r="599" spans="14:14">
      <c r="N599"/>
    </row>
    <row r="600" spans="14:14">
      <c r="N600"/>
    </row>
    <row r="601" spans="14:14">
      <c r="N601"/>
    </row>
    <row r="602" spans="14:14">
      <c r="N602"/>
    </row>
    <row r="603" spans="14:14">
      <c r="N603"/>
    </row>
    <row r="604" spans="14:14">
      <c r="N604"/>
    </row>
    <row r="605" spans="14:14">
      <c r="N605"/>
    </row>
    <row r="606" spans="14:14">
      <c r="N606"/>
    </row>
    <row r="607" spans="14:14">
      <c r="N607"/>
    </row>
    <row r="608" spans="14:14">
      <c r="N608"/>
    </row>
    <row r="609" spans="14:14">
      <c r="N609"/>
    </row>
    <row r="610" spans="14:14">
      <c r="N610"/>
    </row>
    <row r="611" spans="14:14">
      <c r="N611"/>
    </row>
    <row r="612" spans="14:14">
      <c r="N612"/>
    </row>
    <row r="613" spans="14:14">
      <c r="N613"/>
    </row>
    <row r="614" spans="14:14">
      <c r="N614"/>
    </row>
    <row r="615" spans="14:14">
      <c r="N615"/>
    </row>
    <row r="616" spans="14:14">
      <c r="N616"/>
    </row>
    <row r="617" spans="14:14">
      <c r="N617"/>
    </row>
    <row r="618" spans="14:14">
      <c r="N618"/>
    </row>
    <row r="619" spans="14:14">
      <c r="N619"/>
    </row>
    <row r="620" spans="14:14">
      <c r="N620"/>
    </row>
    <row r="621" spans="14:14">
      <c r="N621"/>
    </row>
    <row r="622" spans="14:14">
      <c r="N622"/>
    </row>
    <row r="623" spans="14:14">
      <c r="N623"/>
    </row>
    <row r="624" spans="14:14">
      <c r="N624"/>
    </row>
    <row r="625" spans="14:14">
      <c r="N625"/>
    </row>
    <row r="626" spans="14:14">
      <c r="N626"/>
    </row>
    <row r="627" spans="14:14">
      <c r="N627"/>
    </row>
    <row r="628" spans="14:14">
      <c r="N628"/>
    </row>
    <row r="629" spans="14:14">
      <c r="N629"/>
    </row>
    <row r="630" spans="14:14">
      <c r="N630"/>
    </row>
    <row r="631" spans="14:14">
      <c r="N631"/>
    </row>
    <row r="632" spans="14:14">
      <c r="N632"/>
    </row>
    <row r="633" spans="14:14">
      <c r="N633"/>
    </row>
    <row r="634" spans="14:14">
      <c r="N634"/>
    </row>
    <row r="635" spans="14:14">
      <c r="N635"/>
    </row>
    <row r="636" spans="14:14">
      <c r="N636"/>
    </row>
    <row r="637" spans="14:14">
      <c r="N637"/>
    </row>
    <row r="638" spans="14:14">
      <c r="N638"/>
    </row>
    <row r="639" spans="14:14">
      <c r="N639"/>
    </row>
    <row r="640" spans="14:14">
      <c r="N640"/>
    </row>
    <row r="641" spans="14:14">
      <c r="N641"/>
    </row>
    <row r="642" spans="14:14">
      <c r="N642"/>
    </row>
    <row r="643" spans="14:14">
      <c r="N643"/>
    </row>
    <row r="644" spans="14:14">
      <c r="N644"/>
    </row>
    <row r="645" spans="14:14">
      <c r="N645"/>
    </row>
    <row r="646" spans="14:14">
      <c r="N646"/>
    </row>
    <row r="647" spans="14:14">
      <c r="N647"/>
    </row>
    <row r="648" spans="14:14">
      <c r="N648"/>
    </row>
    <row r="649" spans="14:14">
      <c r="N649"/>
    </row>
    <row r="650" spans="14:14">
      <c r="N650"/>
    </row>
    <row r="651" spans="14:14">
      <c r="N651"/>
    </row>
    <row r="652" spans="14:14">
      <c r="N652"/>
    </row>
    <row r="653" spans="14:14">
      <c r="N653"/>
    </row>
    <row r="654" spans="14:14">
      <c r="N654"/>
    </row>
    <row r="655" spans="14:14">
      <c r="N655"/>
    </row>
    <row r="656" spans="14:14">
      <c r="N656"/>
    </row>
    <row r="657" spans="14:14">
      <c r="N657"/>
    </row>
    <row r="658" spans="14:14">
      <c r="N658"/>
    </row>
    <row r="659" spans="14:14">
      <c r="N659"/>
    </row>
    <row r="660" spans="14:14">
      <c r="N660"/>
    </row>
    <row r="661" spans="14:14">
      <c r="N661"/>
    </row>
    <row r="662" spans="14:14">
      <c r="N662"/>
    </row>
    <row r="663" spans="14:14">
      <c r="N663"/>
    </row>
    <row r="664" spans="14:14">
      <c r="N664"/>
    </row>
    <row r="665" spans="14:14">
      <c r="N665"/>
    </row>
    <row r="666" spans="14:14">
      <c r="N666"/>
    </row>
    <row r="667" spans="14:14">
      <c r="N667"/>
    </row>
    <row r="668" spans="14:14">
      <c r="N668"/>
    </row>
    <row r="669" spans="14:14">
      <c r="N669"/>
    </row>
    <row r="670" spans="14:14">
      <c r="N670"/>
    </row>
    <row r="671" spans="14:14">
      <c r="N671"/>
    </row>
    <row r="672" spans="14:14">
      <c r="N672"/>
    </row>
    <row r="673" spans="14:14">
      <c r="N673"/>
    </row>
    <row r="674" spans="14:14">
      <c r="N674"/>
    </row>
    <row r="675" spans="14:14">
      <c r="N675"/>
    </row>
    <row r="676" spans="14:14">
      <c r="N676"/>
    </row>
    <row r="677" spans="14:14">
      <c r="N677"/>
    </row>
    <row r="678" spans="14:14">
      <c r="N678"/>
    </row>
    <row r="679" spans="14:14">
      <c r="N679"/>
    </row>
    <row r="680" spans="14:14">
      <c r="N680"/>
    </row>
    <row r="681" spans="14:14">
      <c r="N681"/>
    </row>
    <row r="682" spans="14:14">
      <c r="N682"/>
    </row>
    <row r="683" spans="14:14">
      <c r="N683"/>
    </row>
    <row r="684" spans="14:14">
      <c r="N684"/>
    </row>
    <row r="685" spans="14:14">
      <c r="N685"/>
    </row>
    <row r="686" spans="14:14">
      <c r="N686"/>
    </row>
    <row r="687" spans="14:14">
      <c r="N687"/>
    </row>
    <row r="688" spans="14:14">
      <c r="N688"/>
    </row>
    <row r="689" spans="14:14">
      <c r="N689"/>
    </row>
    <row r="690" spans="14:14">
      <c r="N690"/>
    </row>
    <row r="691" spans="14:14">
      <c r="N691"/>
    </row>
    <row r="692" spans="14:14">
      <c r="N692"/>
    </row>
    <row r="693" spans="14:14">
      <c r="N693"/>
    </row>
    <row r="694" spans="14:14">
      <c r="N694"/>
    </row>
    <row r="695" spans="14:14">
      <c r="N695"/>
    </row>
    <row r="696" spans="14:14">
      <c r="N696"/>
    </row>
    <row r="697" spans="14:14">
      <c r="N697"/>
    </row>
    <row r="698" spans="14:14">
      <c r="N698"/>
    </row>
    <row r="699" spans="14:14">
      <c r="N699"/>
    </row>
    <row r="700" spans="14:14">
      <c r="N700"/>
    </row>
    <row r="701" spans="14:14">
      <c r="N701"/>
    </row>
    <row r="702" spans="14:14">
      <c r="N702"/>
    </row>
    <row r="703" spans="14:14">
      <c r="N703"/>
    </row>
    <row r="704" spans="14:14">
      <c r="N704"/>
    </row>
    <row r="705" spans="14:14">
      <c r="N705"/>
    </row>
    <row r="706" spans="14:14">
      <c r="N706"/>
    </row>
    <row r="707" spans="14:14">
      <c r="N707"/>
    </row>
    <row r="708" spans="14:14">
      <c r="N708"/>
    </row>
    <row r="709" spans="14:14">
      <c r="N709"/>
    </row>
    <row r="710" spans="14:14">
      <c r="N710"/>
    </row>
    <row r="711" spans="14:14">
      <c r="N711"/>
    </row>
    <row r="712" spans="14:14">
      <c r="N712"/>
    </row>
    <row r="713" spans="14:14">
      <c r="N713"/>
    </row>
    <row r="714" spans="14:14">
      <c r="N714"/>
    </row>
    <row r="715" spans="14:14">
      <c r="N715"/>
    </row>
    <row r="716" spans="14:14">
      <c r="N716"/>
    </row>
    <row r="717" spans="14:14">
      <c r="N717"/>
    </row>
    <row r="718" spans="14:14">
      <c r="N718"/>
    </row>
    <row r="719" spans="14:14">
      <c r="N719"/>
    </row>
    <row r="720" spans="14:14">
      <c r="N720"/>
    </row>
    <row r="721" spans="14:14">
      <c r="N721"/>
    </row>
    <row r="722" spans="14:14">
      <c r="N722"/>
    </row>
    <row r="723" spans="14:14">
      <c r="N723"/>
    </row>
    <row r="724" spans="14:14">
      <c r="N724"/>
    </row>
    <row r="725" spans="14:14">
      <c r="N725"/>
    </row>
    <row r="726" spans="14:14">
      <c r="N726"/>
    </row>
    <row r="727" spans="14:14">
      <c r="N727"/>
    </row>
    <row r="728" spans="14:14">
      <c r="N728"/>
    </row>
    <row r="729" spans="14:14">
      <c r="N729"/>
    </row>
    <row r="730" spans="14:14">
      <c r="N730"/>
    </row>
    <row r="731" spans="14:14">
      <c r="N731"/>
    </row>
    <row r="732" spans="14:14">
      <c r="N732"/>
    </row>
    <row r="733" spans="14:14">
      <c r="N733"/>
    </row>
    <row r="734" spans="14:14">
      <c r="N734"/>
    </row>
    <row r="735" spans="14:14">
      <c r="N735"/>
    </row>
    <row r="736" spans="14:14">
      <c r="N736"/>
    </row>
    <row r="737" spans="14:14">
      <c r="N737"/>
    </row>
    <row r="738" spans="14:14">
      <c r="N738"/>
    </row>
    <row r="739" spans="14:14">
      <c r="N739"/>
    </row>
    <row r="740" spans="14:14">
      <c r="N740"/>
    </row>
    <row r="741" spans="14:14">
      <c r="N741"/>
    </row>
    <row r="742" spans="14:14">
      <c r="N742"/>
    </row>
    <row r="743" spans="14:14">
      <c r="N743"/>
    </row>
    <row r="744" spans="14:14">
      <c r="N744"/>
    </row>
    <row r="745" spans="14:14">
      <c r="N745"/>
    </row>
    <row r="746" spans="14:14">
      <c r="N746"/>
    </row>
    <row r="747" spans="14:14">
      <c r="N747"/>
    </row>
    <row r="748" spans="14:14">
      <c r="N748"/>
    </row>
    <row r="749" spans="14:14">
      <c r="N749"/>
    </row>
    <row r="750" spans="14:14">
      <c r="N750"/>
    </row>
    <row r="751" spans="14:14">
      <c r="N751"/>
    </row>
    <row r="752" spans="14:14">
      <c r="N752"/>
    </row>
    <row r="753" spans="14:14">
      <c r="N753"/>
    </row>
    <row r="754" spans="14:14">
      <c r="N754"/>
    </row>
    <row r="755" spans="14:14">
      <c r="N755"/>
    </row>
    <row r="756" spans="14:14">
      <c r="N756"/>
    </row>
    <row r="757" spans="14:14">
      <c r="N757"/>
    </row>
    <row r="758" spans="14:14">
      <c r="N758"/>
    </row>
    <row r="759" spans="14:14">
      <c r="N759"/>
    </row>
    <row r="760" spans="14:14">
      <c r="N760"/>
    </row>
    <row r="761" spans="14:14">
      <c r="N761"/>
    </row>
    <row r="762" spans="14:14">
      <c r="N762"/>
    </row>
    <row r="763" spans="14:14">
      <c r="N763"/>
    </row>
    <row r="764" spans="14:14">
      <c r="N764"/>
    </row>
    <row r="765" spans="14:14">
      <c r="N765"/>
    </row>
    <row r="766" spans="14:14">
      <c r="N766"/>
    </row>
    <row r="767" spans="14:14">
      <c r="N7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9"/>
  <sheetViews>
    <sheetView zoomScale="70" zoomScaleNormal="70" workbookViewId="0">
      <selection activeCell="G45" sqref="G45"/>
    </sheetView>
  </sheetViews>
  <sheetFormatPr baseColWidth="10" defaultRowHeight="15"/>
  <cols>
    <col min="1" max="14" width="25.7109375" style="11" customWidth="1"/>
    <col min="15" max="16" width="25.7109375" customWidth="1"/>
    <col min="17" max="17" width="14.42578125" customWidth="1"/>
    <col min="18" max="29" width="25.7109375" customWidth="1"/>
  </cols>
  <sheetData>
    <row r="1" spans="1:29" s="11" customFormat="1" ht="45">
      <c r="A1" t="s">
        <v>0</v>
      </c>
      <c r="B1" t="s">
        <v>1</v>
      </c>
      <c r="C1" t="s">
        <v>2</v>
      </c>
      <c r="D1" t="s">
        <v>3</v>
      </c>
      <c r="E1" t="s">
        <v>4</v>
      </c>
      <c r="F1" t="s">
        <v>35</v>
      </c>
      <c r="G1" t="s">
        <v>5</v>
      </c>
      <c r="H1" t="s">
        <v>6</v>
      </c>
      <c r="I1"/>
      <c r="J1"/>
      <c r="K1"/>
      <c r="L1"/>
      <c r="M1"/>
      <c r="N1"/>
      <c r="P1" s="11" t="s">
        <v>0</v>
      </c>
      <c r="Q1" s="11" t="s">
        <v>1</v>
      </c>
      <c r="R1" s="11" t="s">
        <v>2</v>
      </c>
      <c r="S1" s="11" t="s">
        <v>3</v>
      </c>
      <c r="T1" s="11" t="s">
        <v>4</v>
      </c>
      <c r="U1" s="11" t="s">
        <v>35</v>
      </c>
      <c r="V1" s="11" t="s">
        <v>5</v>
      </c>
      <c r="W1" s="11" t="s">
        <v>6</v>
      </c>
      <c r="X1" s="11" t="s">
        <v>7</v>
      </c>
      <c r="Y1" s="11" t="s">
        <v>8</v>
      </c>
      <c r="Z1" s="11" t="s">
        <v>9</v>
      </c>
      <c r="AA1" s="11" t="s">
        <v>10</v>
      </c>
      <c r="AB1" s="11" t="s">
        <v>11</v>
      </c>
      <c r="AC1" s="11" t="s">
        <v>12</v>
      </c>
    </row>
    <row r="2" spans="1:29">
      <c r="A2" t="s">
        <v>14</v>
      </c>
      <c r="B2">
        <v>1250</v>
      </c>
      <c r="C2" s="8">
        <v>0.69120000000000004</v>
      </c>
      <c r="D2" s="12">
        <v>56.558399999999999</v>
      </c>
      <c r="E2">
        <v>1038</v>
      </c>
      <c r="F2">
        <v>1509</v>
      </c>
      <c r="G2" s="8">
        <v>0.84560000000000002</v>
      </c>
      <c r="H2">
        <v>864</v>
      </c>
      <c r="I2"/>
      <c r="J2"/>
      <c r="K2"/>
      <c r="L2"/>
      <c r="M2"/>
      <c r="N2"/>
      <c r="P2" t="s">
        <v>13</v>
      </c>
      <c r="Q2">
        <v>1826</v>
      </c>
      <c r="R2" s="8">
        <v>0.59309967141292441</v>
      </c>
      <c r="S2" s="12">
        <v>145.39759036144579</v>
      </c>
      <c r="T2">
        <v>1302</v>
      </c>
      <c r="U2">
        <v>4676</v>
      </c>
      <c r="V2" s="8">
        <v>0.30449069003285872</v>
      </c>
      <c r="W2">
        <v>1083</v>
      </c>
      <c r="X2">
        <v>0</v>
      </c>
      <c r="Y2" s="8">
        <v>0</v>
      </c>
      <c r="Z2">
        <v>0</v>
      </c>
      <c r="AA2" s="8">
        <v>0</v>
      </c>
      <c r="AB2">
        <v>0</v>
      </c>
      <c r="AC2" s="8">
        <v>0</v>
      </c>
    </row>
    <row r="3" spans="1:29">
      <c r="A3" t="s">
        <v>13</v>
      </c>
      <c r="B3">
        <v>1070</v>
      </c>
      <c r="C3" s="8">
        <v>0.59065420560747661</v>
      </c>
      <c r="D3" s="12">
        <v>119.84672897196262</v>
      </c>
      <c r="E3">
        <v>789</v>
      </c>
      <c r="F3">
        <v>2064</v>
      </c>
      <c r="G3" s="8">
        <v>0.64392523364485976</v>
      </c>
      <c r="H3">
        <v>632</v>
      </c>
      <c r="I3"/>
      <c r="J3"/>
      <c r="K3"/>
      <c r="L3"/>
      <c r="M3"/>
      <c r="N3"/>
      <c r="P3" t="s">
        <v>14</v>
      </c>
      <c r="Q3">
        <v>1195</v>
      </c>
      <c r="R3" s="8">
        <v>0.67029288702928869</v>
      </c>
      <c r="S3" s="12">
        <v>74.498744769874477</v>
      </c>
      <c r="T3">
        <v>972</v>
      </c>
      <c r="U3">
        <v>2290</v>
      </c>
      <c r="V3" s="8">
        <v>0.34142259414225939</v>
      </c>
      <c r="W3">
        <v>801</v>
      </c>
      <c r="X3">
        <v>0</v>
      </c>
      <c r="Y3" s="8">
        <v>0</v>
      </c>
      <c r="Z3">
        <v>0</v>
      </c>
      <c r="AA3" s="8">
        <v>0</v>
      </c>
      <c r="AB3">
        <v>0</v>
      </c>
      <c r="AC3" s="8">
        <v>0</v>
      </c>
    </row>
    <row r="4" spans="1:29">
      <c r="A4" t="s">
        <v>16</v>
      </c>
      <c r="B4">
        <v>274</v>
      </c>
      <c r="C4" s="8">
        <v>0.67153284671532842</v>
      </c>
      <c r="D4" s="12">
        <v>41.430656934306569</v>
      </c>
      <c r="E4">
        <v>232</v>
      </c>
      <c r="F4">
        <v>361</v>
      </c>
      <c r="G4" s="8">
        <v>0.82481751824817517</v>
      </c>
      <c r="H4">
        <v>184</v>
      </c>
      <c r="I4"/>
      <c r="J4"/>
      <c r="K4"/>
      <c r="L4"/>
      <c r="M4"/>
      <c r="N4"/>
      <c r="P4" t="s">
        <v>15</v>
      </c>
      <c r="Q4">
        <v>313</v>
      </c>
      <c r="R4" s="8">
        <v>0.58146964856230032</v>
      </c>
      <c r="S4" s="12">
        <v>101.62939297124601</v>
      </c>
      <c r="T4">
        <v>229</v>
      </c>
      <c r="U4">
        <v>643</v>
      </c>
      <c r="V4" s="8">
        <v>0.31629392971246006</v>
      </c>
      <c r="W4">
        <v>182</v>
      </c>
      <c r="X4">
        <v>0</v>
      </c>
      <c r="Y4" s="8">
        <v>0</v>
      </c>
      <c r="Z4">
        <v>0</v>
      </c>
      <c r="AA4" s="8">
        <v>0</v>
      </c>
      <c r="AB4">
        <v>0</v>
      </c>
      <c r="AC4" s="8">
        <v>0</v>
      </c>
    </row>
    <row r="5" spans="1:29">
      <c r="A5" t="s">
        <v>15</v>
      </c>
      <c r="B5">
        <v>260</v>
      </c>
      <c r="C5" s="8">
        <v>0.68846153846153846</v>
      </c>
      <c r="D5" s="12">
        <v>45.723076923076924</v>
      </c>
      <c r="E5">
        <v>214</v>
      </c>
      <c r="F5">
        <v>339</v>
      </c>
      <c r="G5" s="8">
        <v>0.81153846153846154</v>
      </c>
      <c r="H5">
        <v>179</v>
      </c>
      <c r="I5"/>
      <c r="J5"/>
      <c r="K5"/>
      <c r="L5"/>
      <c r="M5"/>
      <c r="N5"/>
      <c r="P5" t="s">
        <v>16</v>
      </c>
      <c r="Q5">
        <v>303</v>
      </c>
      <c r="R5" s="8">
        <v>0.66006600660066006</v>
      </c>
      <c r="S5" s="12">
        <v>71.636963696369634</v>
      </c>
      <c r="T5">
        <v>235</v>
      </c>
      <c r="U5">
        <v>648</v>
      </c>
      <c r="V5" s="8">
        <v>0.32673267326732675</v>
      </c>
      <c r="W5">
        <v>200</v>
      </c>
      <c r="X5">
        <v>0</v>
      </c>
      <c r="Y5" s="8">
        <v>0</v>
      </c>
      <c r="Z5">
        <v>0</v>
      </c>
      <c r="AA5" s="8">
        <v>0</v>
      </c>
      <c r="AB5">
        <v>0</v>
      </c>
      <c r="AC5" s="8">
        <v>0</v>
      </c>
    </row>
    <row r="6" spans="1:29">
      <c r="A6" t="s">
        <v>17</v>
      </c>
      <c r="B6">
        <v>242</v>
      </c>
      <c r="C6" s="8">
        <v>0.6198347107438017</v>
      </c>
      <c r="D6" s="12">
        <v>60.173553719008261</v>
      </c>
      <c r="E6">
        <v>181</v>
      </c>
      <c r="F6">
        <v>326</v>
      </c>
      <c r="G6" s="8">
        <v>0.78925619834710747</v>
      </c>
      <c r="H6">
        <v>150</v>
      </c>
      <c r="I6"/>
      <c r="J6"/>
      <c r="K6"/>
      <c r="L6"/>
      <c r="M6"/>
      <c r="N6"/>
      <c r="P6" t="s">
        <v>19</v>
      </c>
      <c r="Q6">
        <v>254</v>
      </c>
      <c r="R6" s="8">
        <v>0.62992125984251968</v>
      </c>
      <c r="S6" s="12">
        <v>74.929133858267718</v>
      </c>
      <c r="T6">
        <v>198</v>
      </c>
      <c r="U6">
        <v>506</v>
      </c>
      <c r="V6" s="8">
        <v>0.31496062992125984</v>
      </c>
      <c r="W6">
        <v>160</v>
      </c>
      <c r="X6">
        <v>0</v>
      </c>
      <c r="Y6" s="8">
        <v>0</v>
      </c>
      <c r="Z6">
        <v>0</v>
      </c>
      <c r="AA6" s="8">
        <v>0</v>
      </c>
      <c r="AB6">
        <v>0</v>
      </c>
      <c r="AC6" s="8">
        <v>0</v>
      </c>
    </row>
    <row r="7" spans="1:29">
      <c r="A7" t="s">
        <v>18</v>
      </c>
      <c r="B7">
        <v>210</v>
      </c>
      <c r="C7" s="8">
        <v>0.67142857142857137</v>
      </c>
      <c r="D7" s="12">
        <v>39.666666666666664</v>
      </c>
      <c r="E7">
        <v>166</v>
      </c>
      <c r="F7">
        <v>282</v>
      </c>
      <c r="G7" s="8">
        <v>0.81428571428571428</v>
      </c>
      <c r="H7">
        <v>141</v>
      </c>
      <c r="I7"/>
      <c r="J7"/>
      <c r="K7"/>
      <c r="L7"/>
      <c r="M7"/>
      <c r="N7"/>
      <c r="P7" t="s">
        <v>17</v>
      </c>
      <c r="Q7">
        <v>254</v>
      </c>
      <c r="R7" s="8">
        <v>0.59842519685039375</v>
      </c>
      <c r="S7" s="12">
        <v>103.4251968503937</v>
      </c>
      <c r="T7">
        <v>196</v>
      </c>
      <c r="U7">
        <v>570</v>
      </c>
      <c r="V7" s="8">
        <v>0.29921259842519687</v>
      </c>
      <c r="W7">
        <v>152</v>
      </c>
      <c r="X7">
        <v>0</v>
      </c>
      <c r="Y7" s="8">
        <v>0</v>
      </c>
      <c r="Z7">
        <v>0</v>
      </c>
      <c r="AA7" s="8">
        <v>0</v>
      </c>
      <c r="AB7">
        <v>0</v>
      </c>
      <c r="AC7" s="8">
        <v>0</v>
      </c>
    </row>
    <row r="8" spans="1:29">
      <c r="A8" t="s">
        <v>19</v>
      </c>
      <c r="B8">
        <v>185</v>
      </c>
      <c r="C8" s="8">
        <v>0.63243243243243241</v>
      </c>
      <c r="D8" s="12">
        <v>38.967567567567571</v>
      </c>
      <c r="E8">
        <v>144</v>
      </c>
      <c r="F8">
        <v>226</v>
      </c>
      <c r="G8" s="8">
        <v>0.84324324324324329</v>
      </c>
      <c r="H8">
        <v>117</v>
      </c>
      <c r="I8"/>
      <c r="J8"/>
      <c r="K8"/>
      <c r="L8"/>
      <c r="M8"/>
      <c r="N8"/>
      <c r="P8" t="s">
        <v>20</v>
      </c>
      <c r="Q8">
        <v>249</v>
      </c>
      <c r="R8" s="8">
        <v>0.65461847389558236</v>
      </c>
      <c r="S8" s="12">
        <v>98.52208835341365</v>
      </c>
      <c r="T8">
        <v>191</v>
      </c>
      <c r="U8">
        <v>495</v>
      </c>
      <c r="V8" s="8">
        <v>0.31325301204819278</v>
      </c>
      <c r="W8">
        <v>163</v>
      </c>
      <c r="X8">
        <v>0</v>
      </c>
      <c r="Y8" s="8">
        <v>0</v>
      </c>
      <c r="Z8">
        <v>0</v>
      </c>
      <c r="AA8" s="8">
        <v>0</v>
      </c>
      <c r="AB8">
        <v>0</v>
      </c>
      <c r="AC8" s="8">
        <v>0</v>
      </c>
    </row>
    <row r="9" spans="1:29">
      <c r="A9" t="s">
        <v>20</v>
      </c>
      <c r="B9">
        <v>150</v>
      </c>
      <c r="C9" s="8">
        <v>0.62666666666666671</v>
      </c>
      <c r="D9" s="12">
        <v>32.453333333333333</v>
      </c>
      <c r="E9">
        <v>113</v>
      </c>
      <c r="F9">
        <v>175</v>
      </c>
      <c r="G9" s="8">
        <v>0.87333333333333329</v>
      </c>
      <c r="H9">
        <v>94</v>
      </c>
      <c r="I9"/>
      <c r="J9"/>
      <c r="K9"/>
      <c r="L9"/>
      <c r="M9"/>
      <c r="N9"/>
      <c r="P9" t="s">
        <v>18</v>
      </c>
      <c r="Q9">
        <v>232</v>
      </c>
      <c r="R9" s="8">
        <v>0.73275862068965514</v>
      </c>
      <c r="S9" s="12">
        <v>72.83620689655173</v>
      </c>
      <c r="T9">
        <v>199</v>
      </c>
      <c r="U9">
        <v>407</v>
      </c>
      <c r="V9" s="8">
        <v>0.44827586206896552</v>
      </c>
      <c r="W9">
        <v>170</v>
      </c>
      <c r="X9">
        <v>0</v>
      </c>
      <c r="Y9" s="8">
        <v>0</v>
      </c>
      <c r="Z9">
        <v>0</v>
      </c>
      <c r="AA9" s="8">
        <v>0</v>
      </c>
      <c r="AB9">
        <v>0</v>
      </c>
      <c r="AC9" s="8">
        <v>0</v>
      </c>
    </row>
    <row r="10" spans="1:29">
      <c r="A10" t="s">
        <v>21</v>
      </c>
      <c r="B10">
        <v>132</v>
      </c>
      <c r="C10" s="8">
        <v>0.61363636363636365</v>
      </c>
      <c r="D10" s="12">
        <v>62.409090909090907</v>
      </c>
      <c r="E10">
        <v>99</v>
      </c>
      <c r="F10">
        <v>167</v>
      </c>
      <c r="G10" s="8">
        <v>0.8257575757575758</v>
      </c>
      <c r="H10">
        <v>81</v>
      </c>
      <c r="I10"/>
      <c r="J10"/>
      <c r="K10"/>
      <c r="L10"/>
      <c r="M10"/>
      <c r="N10"/>
      <c r="P10" t="s">
        <v>21</v>
      </c>
      <c r="Q10">
        <v>134</v>
      </c>
      <c r="R10" s="8">
        <v>0.57462686567164178</v>
      </c>
      <c r="S10" s="12">
        <v>85.052238805970148</v>
      </c>
      <c r="T10">
        <v>97</v>
      </c>
      <c r="U10">
        <v>303</v>
      </c>
      <c r="V10" s="8">
        <v>0.23134328358208955</v>
      </c>
      <c r="W10">
        <v>77</v>
      </c>
      <c r="X10">
        <v>0</v>
      </c>
      <c r="Y10" s="8">
        <v>0</v>
      </c>
      <c r="Z10">
        <v>0</v>
      </c>
      <c r="AA10" s="8">
        <v>0</v>
      </c>
      <c r="AB10">
        <v>0</v>
      </c>
      <c r="AC10" s="8">
        <v>0</v>
      </c>
    </row>
    <row r="11" spans="1:29">
      <c r="A11" t="s">
        <v>22</v>
      </c>
      <c r="B11">
        <v>102</v>
      </c>
      <c r="C11" s="8">
        <v>0.50980392156862742</v>
      </c>
      <c r="D11" s="12">
        <v>65.901960784313729</v>
      </c>
      <c r="E11">
        <v>71</v>
      </c>
      <c r="F11">
        <v>149</v>
      </c>
      <c r="G11" s="8">
        <v>0.74509803921568629</v>
      </c>
      <c r="H11">
        <v>52</v>
      </c>
      <c r="I11"/>
      <c r="J11"/>
      <c r="K11"/>
      <c r="L11"/>
      <c r="M11"/>
      <c r="N11"/>
      <c r="P11" t="s">
        <v>27</v>
      </c>
      <c r="Q11">
        <v>121</v>
      </c>
      <c r="R11" s="8">
        <v>0.6198347107438017</v>
      </c>
      <c r="S11" s="12">
        <v>40.950413223140494</v>
      </c>
      <c r="T11">
        <v>92</v>
      </c>
      <c r="U11">
        <v>237</v>
      </c>
      <c r="V11" s="8">
        <v>0.45454545454545453</v>
      </c>
      <c r="W11">
        <v>75</v>
      </c>
      <c r="X11">
        <v>0</v>
      </c>
      <c r="Y11" s="8">
        <v>0</v>
      </c>
      <c r="Z11">
        <v>0</v>
      </c>
      <c r="AA11" s="8">
        <v>0</v>
      </c>
      <c r="AB11">
        <v>0</v>
      </c>
      <c r="AC11" s="8">
        <v>0</v>
      </c>
    </row>
    <row r="12" spans="1:29">
      <c r="A12" t="s">
        <v>27</v>
      </c>
      <c r="B12">
        <v>101</v>
      </c>
      <c r="C12" s="8">
        <v>0.76237623762376239</v>
      </c>
      <c r="D12" s="12">
        <v>42.950495049504951</v>
      </c>
      <c r="E12">
        <v>86</v>
      </c>
      <c r="F12">
        <v>116</v>
      </c>
      <c r="G12" s="8">
        <v>0.8910891089108911</v>
      </c>
      <c r="H12">
        <v>77</v>
      </c>
      <c r="I12"/>
      <c r="J12"/>
      <c r="K12"/>
      <c r="L12"/>
      <c r="M12"/>
      <c r="N12"/>
      <c r="P12" t="s">
        <v>22</v>
      </c>
      <c r="Q12">
        <v>115</v>
      </c>
      <c r="R12" s="8">
        <v>0.63478260869565217</v>
      </c>
      <c r="S12" s="12">
        <v>102.0695652173913</v>
      </c>
      <c r="T12">
        <v>89</v>
      </c>
      <c r="U12">
        <v>239</v>
      </c>
      <c r="V12" s="8">
        <v>0.33913043478260868</v>
      </c>
      <c r="W12">
        <v>73</v>
      </c>
      <c r="X12">
        <v>0</v>
      </c>
      <c r="Y12" s="8">
        <v>0</v>
      </c>
      <c r="Z12">
        <v>0</v>
      </c>
      <c r="AA12" s="8">
        <v>0</v>
      </c>
      <c r="AB12">
        <v>0</v>
      </c>
      <c r="AC12" s="8">
        <v>0</v>
      </c>
    </row>
    <row r="13" spans="1:29">
      <c r="A13" t="s">
        <v>71</v>
      </c>
      <c r="B13">
        <v>64</v>
      </c>
      <c r="C13" s="8">
        <v>0.671875</v>
      </c>
      <c r="D13" s="12">
        <v>17.59375</v>
      </c>
      <c r="E13">
        <v>54</v>
      </c>
      <c r="F13">
        <v>71</v>
      </c>
      <c r="G13" s="8">
        <v>0.90625</v>
      </c>
      <c r="H13">
        <v>43</v>
      </c>
      <c r="I13"/>
      <c r="J13"/>
      <c r="K13"/>
      <c r="L13"/>
      <c r="M13"/>
      <c r="N13"/>
      <c r="P13" t="s">
        <v>69</v>
      </c>
      <c r="Q13">
        <v>95</v>
      </c>
      <c r="R13" s="8">
        <v>0.66315789473684206</v>
      </c>
      <c r="S13" s="12">
        <v>129.68421052631578</v>
      </c>
      <c r="T13">
        <v>70</v>
      </c>
      <c r="U13">
        <v>201</v>
      </c>
      <c r="V13" s="8">
        <v>0.35789473684210527</v>
      </c>
      <c r="W13">
        <v>63</v>
      </c>
      <c r="X13">
        <v>0</v>
      </c>
      <c r="Y13" s="8">
        <v>0</v>
      </c>
      <c r="Z13">
        <v>0</v>
      </c>
      <c r="AA13" s="8">
        <v>0</v>
      </c>
      <c r="AB13">
        <v>0</v>
      </c>
      <c r="AC13" s="8">
        <v>0</v>
      </c>
    </row>
    <row r="14" spans="1:29">
      <c r="A14" t="s">
        <v>69</v>
      </c>
      <c r="B14">
        <v>63</v>
      </c>
      <c r="C14" s="8">
        <v>0.65079365079365081</v>
      </c>
      <c r="D14" s="12">
        <v>61.412698412698411</v>
      </c>
      <c r="E14">
        <v>55</v>
      </c>
      <c r="F14">
        <v>74</v>
      </c>
      <c r="G14" s="8">
        <v>0.8571428571428571</v>
      </c>
      <c r="H14">
        <v>41</v>
      </c>
      <c r="I14"/>
      <c r="J14"/>
      <c r="K14"/>
      <c r="L14"/>
      <c r="M14"/>
      <c r="N14"/>
      <c r="P14" t="s">
        <v>71</v>
      </c>
      <c r="Q14">
        <v>85</v>
      </c>
      <c r="R14" s="8">
        <v>0.6</v>
      </c>
      <c r="S14" s="12">
        <v>46.694117647058825</v>
      </c>
      <c r="T14">
        <v>62</v>
      </c>
      <c r="U14">
        <v>156</v>
      </c>
      <c r="V14" s="8">
        <v>0.30588235294117649</v>
      </c>
      <c r="W14">
        <v>51</v>
      </c>
      <c r="X14">
        <v>0</v>
      </c>
      <c r="Y14" s="8">
        <v>0</v>
      </c>
      <c r="Z14">
        <v>0</v>
      </c>
      <c r="AA14" s="8">
        <v>0</v>
      </c>
      <c r="AB14">
        <v>0</v>
      </c>
      <c r="AC14" s="8">
        <v>0</v>
      </c>
    </row>
    <row r="15" spans="1:29">
      <c r="A15" t="s">
        <v>75</v>
      </c>
      <c r="B15">
        <v>60</v>
      </c>
      <c r="C15" s="8">
        <v>0.7</v>
      </c>
      <c r="D15" s="12">
        <v>51.983333333333334</v>
      </c>
      <c r="E15">
        <v>52</v>
      </c>
      <c r="F15">
        <v>76</v>
      </c>
      <c r="G15" s="8">
        <v>0.8</v>
      </c>
      <c r="H15">
        <v>42</v>
      </c>
      <c r="I15"/>
      <c r="J15"/>
      <c r="K15"/>
      <c r="L15"/>
      <c r="M15"/>
      <c r="N15"/>
      <c r="P15" t="s">
        <v>74</v>
      </c>
      <c r="Q15">
        <v>81</v>
      </c>
      <c r="R15" s="8">
        <v>0.75308641975308643</v>
      </c>
      <c r="S15" s="12">
        <v>26.506172839506174</v>
      </c>
      <c r="T15">
        <v>70</v>
      </c>
      <c r="U15">
        <v>127</v>
      </c>
      <c r="V15" s="8">
        <v>0.61728395061728392</v>
      </c>
      <c r="W15">
        <v>61</v>
      </c>
      <c r="X15">
        <v>0</v>
      </c>
      <c r="Y15" s="8">
        <v>0</v>
      </c>
      <c r="Z15">
        <v>0</v>
      </c>
      <c r="AA15" s="8">
        <v>0</v>
      </c>
      <c r="AB15">
        <v>0</v>
      </c>
      <c r="AC15" s="8">
        <v>0</v>
      </c>
    </row>
    <row r="16" spans="1:29">
      <c r="A16" t="s">
        <v>74</v>
      </c>
      <c r="B16">
        <v>60</v>
      </c>
      <c r="C16" s="8">
        <v>0.65</v>
      </c>
      <c r="D16" s="12">
        <v>49.7</v>
      </c>
      <c r="E16">
        <v>44</v>
      </c>
      <c r="F16">
        <v>68</v>
      </c>
      <c r="G16" s="8">
        <v>0.8833333333333333</v>
      </c>
      <c r="H16">
        <v>39</v>
      </c>
      <c r="I16"/>
      <c r="J16"/>
      <c r="K16"/>
      <c r="L16"/>
      <c r="M16"/>
      <c r="N16"/>
      <c r="O16" s="8"/>
      <c r="P16" t="s">
        <v>72</v>
      </c>
      <c r="Q16">
        <v>74</v>
      </c>
      <c r="R16" s="8">
        <v>0.68918918918918914</v>
      </c>
      <c r="S16" s="12">
        <v>109.77027027027027</v>
      </c>
      <c r="T16">
        <v>62</v>
      </c>
      <c r="U16">
        <v>168</v>
      </c>
      <c r="V16" s="8">
        <v>0.28378378378378377</v>
      </c>
      <c r="W16">
        <v>51</v>
      </c>
      <c r="X16">
        <v>0</v>
      </c>
      <c r="Y16" s="8">
        <v>0</v>
      </c>
      <c r="Z16">
        <v>0</v>
      </c>
      <c r="AA16" s="8">
        <v>0</v>
      </c>
      <c r="AB16">
        <v>0</v>
      </c>
      <c r="AC16" s="8">
        <v>0</v>
      </c>
    </row>
    <row r="17" spans="1:29">
      <c r="A17" t="s">
        <v>72</v>
      </c>
      <c r="B17">
        <v>57</v>
      </c>
      <c r="C17" s="8">
        <v>0.57894736842105265</v>
      </c>
      <c r="D17" s="12">
        <v>54.456140350877192</v>
      </c>
      <c r="E17">
        <v>47</v>
      </c>
      <c r="F17">
        <v>72</v>
      </c>
      <c r="G17" s="8">
        <v>0.77192982456140347</v>
      </c>
      <c r="H17">
        <v>33</v>
      </c>
      <c r="I17"/>
      <c r="J17"/>
      <c r="K17"/>
      <c r="L17"/>
      <c r="M17"/>
      <c r="N17"/>
      <c r="O17" s="8"/>
      <c r="P17" t="s">
        <v>78</v>
      </c>
      <c r="Q17">
        <v>73</v>
      </c>
      <c r="R17" s="8">
        <v>0.60273972602739723</v>
      </c>
      <c r="S17" s="12">
        <v>135.27397260273972</v>
      </c>
      <c r="T17">
        <v>51</v>
      </c>
      <c r="U17">
        <v>163</v>
      </c>
      <c r="V17" s="8">
        <v>0.31506849315068491</v>
      </c>
      <c r="W17">
        <v>44</v>
      </c>
      <c r="X17">
        <v>0</v>
      </c>
      <c r="Y17" s="8">
        <v>0</v>
      </c>
      <c r="Z17">
        <v>0</v>
      </c>
      <c r="AA17" s="8">
        <v>0</v>
      </c>
      <c r="AB17">
        <v>0</v>
      </c>
      <c r="AC17" s="8">
        <v>0</v>
      </c>
    </row>
    <row r="18" spans="1:29">
      <c r="A18" t="s">
        <v>70</v>
      </c>
      <c r="B18">
        <v>55</v>
      </c>
      <c r="C18" s="8">
        <v>0.78181818181818186</v>
      </c>
      <c r="D18" s="12">
        <v>64.272727272727266</v>
      </c>
      <c r="E18">
        <v>49</v>
      </c>
      <c r="F18">
        <v>68</v>
      </c>
      <c r="G18" s="8">
        <v>0.81818181818181823</v>
      </c>
      <c r="H18">
        <v>43</v>
      </c>
      <c r="I18"/>
      <c r="J18"/>
      <c r="K18"/>
      <c r="L18"/>
      <c r="M18"/>
      <c r="N18"/>
      <c r="O18" s="8"/>
      <c r="P18" t="s">
        <v>28</v>
      </c>
      <c r="Q18">
        <v>71</v>
      </c>
      <c r="R18" s="8">
        <v>0.60563380281690138</v>
      </c>
      <c r="S18" s="12">
        <v>93.873239436619713</v>
      </c>
      <c r="T18">
        <v>55</v>
      </c>
      <c r="U18">
        <v>144</v>
      </c>
      <c r="V18" s="8">
        <v>0.3380281690140845</v>
      </c>
      <c r="W18">
        <v>43</v>
      </c>
      <c r="X18">
        <v>0</v>
      </c>
      <c r="Y18" s="8">
        <v>0</v>
      </c>
      <c r="Z18">
        <v>0</v>
      </c>
      <c r="AA18" s="8">
        <v>0</v>
      </c>
      <c r="AB18">
        <v>0</v>
      </c>
      <c r="AC18" s="8">
        <v>0</v>
      </c>
    </row>
    <row r="19" spans="1:29">
      <c r="A19" t="s">
        <v>76</v>
      </c>
      <c r="B19">
        <v>51</v>
      </c>
      <c r="C19" s="8">
        <v>0.76470588235294112</v>
      </c>
      <c r="D19" s="12">
        <v>25.333333333333332</v>
      </c>
      <c r="E19">
        <v>45</v>
      </c>
      <c r="F19">
        <v>74</v>
      </c>
      <c r="G19" s="8">
        <v>0.80392156862745101</v>
      </c>
      <c r="H19">
        <v>39</v>
      </c>
      <c r="I19"/>
      <c r="J19"/>
      <c r="K19"/>
      <c r="L19"/>
      <c r="M19"/>
      <c r="N19"/>
      <c r="O19" s="8"/>
      <c r="P19" t="s">
        <v>70</v>
      </c>
      <c r="Q19">
        <v>70</v>
      </c>
      <c r="R19" s="8">
        <v>0.62857142857142856</v>
      </c>
      <c r="S19" s="12">
        <v>47.142857142857146</v>
      </c>
      <c r="T19">
        <v>50</v>
      </c>
      <c r="U19">
        <v>120</v>
      </c>
      <c r="V19" s="8">
        <v>0.52857142857142858</v>
      </c>
      <c r="W19">
        <v>44</v>
      </c>
      <c r="X19">
        <v>0</v>
      </c>
      <c r="Y19" s="8">
        <v>0</v>
      </c>
      <c r="Z19">
        <v>0</v>
      </c>
      <c r="AA19" s="8">
        <v>0</v>
      </c>
      <c r="AB19">
        <v>0</v>
      </c>
      <c r="AC19" s="8">
        <v>0</v>
      </c>
    </row>
    <row r="20" spans="1:29">
      <c r="A20" t="s">
        <v>77</v>
      </c>
      <c r="B20">
        <v>50</v>
      </c>
      <c r="C20" s="8">
        <v>0.56000000000000005</v>
      </c>
      <c r="D20" s="12">
        <v>15.42</v>
      </c>
      <c r="E20">
        <v>38</v>
      </c>
      <c r="F20">
        <v>64</v>
      </c>
      <c r="G20" s="8">
        <v>0.86</v>
      </c>
      <c r="H20">
        <v>28</v>
      </c>
      <c r="I20"/>
      <c r="J20"/>
      <c r="K20"/>
      <c r="L20"/>
      <c r="M20"/>
      <c r="N20"/>
      <c r="P20" t="s">
        <v>75</v>
      </c>
      <c r="Q20">
        <v>68</v>
      </c>
      <c r="R20" s="8">
        <v>0.6029411764705882</v>
      </c>
      <c r="S20" s="12">
        <v>146.83823529411765</v>
      </c>
      <c r="T20">
        <v>51</v>
      </c>
      <c r="U20">
        <v>146</v>
      </c>
      <c r="V20" s="8">
        <v>0.17647058823529413</v>
      </c>
      <c r="W20">
        <v>41</v>
      </c>
      <c r="X20">
        <v>0</v>
      </c>
      <c r="Y20" s="8">
        <v>0</v>
      </c>
      <c r="Z20">
        <v>0</v>
      </c>
      <c r="AA20" s="8">
        <v>0</v>
      </c>
      <c r="AB20">
        <v>0</v>
      </c>
      <c r="AC20" s="8">
        <v>0</v>
      </c>
    </row>
    <row r="21" spans="1:29">
      <c r="A21" t="s">
        <v>73</v>
      </c>
      <c r="B21">
        <v>50</v>
      </c>
      <c r="C21" s="8">
        <v>0.78</v>
      </c>
      <c r="D21" s="12">
        <v>35.840000000000003</v>
      </c>
      <c r="E21">
        <v>45</v>
      </c>
      <c r="F21">
        <v>61</v>
      </c>
      <c r="G21" s="8">
        <v>0.88</v>
      </c>
      <c r="H21">
        <v>39</v>
      </c>
      <c r="I21"/>
      <c r="J21"/>
      <c r="K21"/>
      <c r="L21"/>
      <c r="M21"/>
      <c r="N21"/>
      <c r="P21" t="s">
        <v>73</v>
      </c>
      <c r="Q21">
        <v>66</v>
      </c>
      <c r="R21" s="8">
        <v>0.46969696969696972</v>
      </c>
      <c r="S21" s="12">
        <v>79.378787878787875</v>
      </c>
      <c r="T21">
        <v>43</v>
      </c>
      <c r="U21">
        <v>120</v>
      </c>
      <c r="V21" s="8">
        <v>0.43939393939393939</v>
      </c>
      <c r="W21">
        <v>31</v>
      </c>
      <c r="X21">
        <v>0</v>
      </c>
      <c r="Y21" s="8">
        <v>0</v>
      </c>
      <c r="Z21">
        <v>0</v>
      </c>
      <c r="AA21" s="8">
        <v>0</v>
      </c>
      <c r="AB21">
        <v>0</v>
      </c>
      <c r="AC21" s="8">
        <v>0</v>
      </c>
    </row>
    <row r="22" spans="1:29">
      <c r="A22" t="s">
        <v>78</v>
      </c>
      <c r="B22">
        <v>50</v>
      </c>
      <c r="C22" s="8">
        <v>0.66</v>
      </c>
      <c r="D22" s="12">
        <v>30.1</v>
      </c>
      <c r="E22">
        <v>41</v>
      </c>
      <c r="F22">
        <v>62</v>
      </c>
      <c r="G22" s="8">
        <v>0.82</v>
      </c>
      <c r="H22">
        <v>33</v>
      </c>
      <c r="I22"/>
      <c r="J22"/>
      <c r="K22"/>
      <c r="L22"/>
      <c r="M22"/>
      <c r="N22"/>
      <c r="P22" t="s">
        <v>76</v>
      </c>
      <c r="Q22">
        <v>66</v>
      </c>
      <c r="R22" s="8">
        <v>0.65151515151515149</v>
      </c>
      <c r="S22" s="12">
        <v>57.333333333333336</v>
      </c>
      <c r="T22">
        <v>51</v>
      </c>
      <c r="U22">
        <v>143</v>
      </c>
      <c r="V22" s="8">
        <v>0.31818181818181818</v>
      </c>
      <c r="W22">
        <v>43</v>
      </c>
      <c r="X22">
        <v>0</v>
      </c>
      <c r="Y22" s="8">
        <v>0</v>
      </c>
      <c r="Z22">
        <v>0</v>
      </c>
      <c r="AA22" s="8">
        <v>0</v>
      </c>
      <c r="AB22">
        <v>0</v>
      </c>
      <c r="AC22" s="8">
        <v>0</v>
      </c>
    </row>
    <row r="23" spans="1:29">
      <c r="A23" t="s">
        <v>81</v>
      </c>
      <c r="B23">
        <v>40</v>
      </c>
      <c r="C23" s="8">
        <v>0.625</v>
      </c>
      <c r="D23" s="12">
        <v>47.95</v>
      </c>
      <c r="E23">
        <v>30</v>
      </c>
      <c r="F23">
        <v>48</v>
      </c>
      <c r="G23" s="8">
        <v>0.82499999999999996</v>
      </c>
      <c r="H23">
        <v>25</v>
      </c>
      <c r="I23"/>
      <c r="J23"/>
      <c r="K23"/>
      <c r="L23"/>
      <c r="M23"/>
      <c r="N23"/>
      <c r="P23" t="s">
        <v>85</v>
      </c>
      <c r="Q23">
        <v>65</v>
      </c>
      <c r="R23" s="8">
        <v>0.90769230769230769</v>
      </c>
      <c r="S23" s="12">
        <v>46.353846153846156</v>
      </c>
      <c r="T23">
        <v>61</v>
      </c>
      <c r="U23">
        <v>122</v>
      </c>
      <c r="V23" s="8">
        <v>0.7384615384615385</v>
      </c>
      <c r="W23">
        <v>59</v>
      </c>
      <c r="X23">
        <v>0</v>
      </c>
      <c r="Y23" s="8">
        <v>0</v>
      </c>
      <c r="Z23">
        <v>0</v>
      </c>
      <c r="AA23" s="8">
        <v>0</v>
      </c>
      <c r="AB23">
        <v>0</v>
      </c>
      <c r="AC23" s="8">
        <v>0</v>
      </c>
    </row>
    <row r="24" spans="1:29">
      <c r="A24" t="s">
        <v>28</v>
      </c>
      <c r="B24">
        <v>38</v>
      </c>
      <c r="C24" s="8">
        <v>0.63157894736842102</v>
      </c>
      <c r="D24" s="12">
        <v>0</v>
      </c>
      <c r="E24">
        <v>33</v>
      </c>
      <c r="F24">
        <v>38</v>
      </c>
      <c r="G24" s="8">
        <v>1</v>
      </c>
      <c r="H24">
        <v>24</v>
      </c>
      <c r="I24"/>
      <c r="J24"/>
      <c r="K24"/>
      <c r="L24"/>
      <c r="M24"/>
      <c r="N24"/>
      <c r="P24" t="s">
        <v>79</v>
      </c>
      <c r="Q24">
        <v>54</v>
      </c>
      <c r="R24" s="8">
        <v>0.7592592592592593</v>
      </c>
      <c r="S24" s="12">
        <v>36.703703703703702</v>
      </c>
      <c r="T24">
        <v>48</v>
      </c>
      <c r="U24">
        <v>102</v>
      </c>
      <c r="V24" s="8">
        <v>0.22222222222222221</v>
      </c>
      <c r="W24">
        <v>41</v>
      </c>
      <c r="X24">
        <v>0</v>
      </c>
      <c r="Y24" s="8">
        <v>0</v>
      </c>
      <c r="Z24">
        <v>0</v>
      </c>
      <c r="AA24" s="8">
        <v>0</v>
      </c>
      <c r="AB24">
        <v>0</v>
      </c>
      <c r="AC24" s="8">
        <v>0</v>
      </c>
    </row>
    <row r="25" spans="1:29">
      <c r="A25" t="s">
        <v>106</v>
      </c>
      <c r="B25">
        <v>33</v>
      </c>
      <c r="C25" s="8">
        <v>0.54545454545454541</v>
      </c>
      <c r="D25" s="12">
        <v>88.939393939393938</v>
      </c>
      <c r="E25">
        <v>23</v>
      </c>
      <c r="F25">
        <v>44</v>
      </c>
      <c r="G25" s="8">
        <v>0.78787878787878785</v>
      </c>
      <c r="H25">
        <v>18</v>
      </c>
      <c r="I25"/>
      <c r="J25"/>
      <c r="K25"/>
      <c r="L25"/>
      <c r="M25"/>
      <c r="N25"/>
      <c r="P25" t="s">
        <v>112</v>
      </c>
      <c r="Q25">
        <v>43</v>
      </c>
      <c r="R25" s="8">
        <v>0.81395348837209303</v>
      </c>
      <c r="S25" s="12">
        <v>51.348837209302324</v>
      </c>
      <c r="T25">
        <v>37</v>
      </c>
      <c r="U25">
        <v>91</v>
      </c>
      <c r="V25" s="8">
        <v>0.2558139534883721</v>
      </c>
      <c r="W25">
        <v>35</v>
      </c>
      <c r="X25">
        <v>0</v>
      </c>
      <c r="Y25" s="8">
        <v>0</v>
      </c>
      <c r="Z25">
        <v>0</v>
      </c>
      <c r="AA25" s="8">
        <v>0</v>
      </c>
      <c r="AB25">
        <v>0</v>
      </c>
      <c r="AC25" s="8">
        <v>0</v>
      </c>
    </row>
    <row r="26" spans="1:29">
      <c r="A26" t="s">
        <v>79</v>
      </c>
      <c r="B26">
        <v>32</v>
      </c>
      <c r="C26" s="8">
        <v>0.75</v>
      </c>
      <c r="D26" s="12">
        <v>56.90625</v>
      </c>
      <c r="E26">
        <v>27</v>
      </c>
      <c r="F26">
        <v>36</v>
      </c>
      <c r="G26" s="8">
        <v>0.90625</v>
      </c>
      <c r="H26">
        <v>24</v>
      </c>
      <c r="I26"/>
      <c r="J26"/>
      <c r="K26"/>
      <c r="L26"/>
      <c r="M26"/>
      <c r="N26"/>
      <c r="P26" t="s">
        <v>113</v>
      </c>
      <c r="Q26">
        <v>38</v>
      </c>
      <c r="R26" s="8">
        <v>0.52631578947368418</v>
      </c>
      <c r="S26" s="12">
        <v>52.973684210526315</v>
      </c>
      <c r="T26">
        <v>25</v>
      </c>
      <c r="U26">
        <v>72</v>
      </c>
      <c r="V26" s="8">
        <v>0.52631578947368418</v>
      </c>
      <c r="W26">
        <v>20</v>
      </c>
      <c r="X26">
        <v>0</v>
      </c>
      <c r="Y26" s="8">
        <v>0</v>
      </c>
      <c r="Z26">
        <v>0</v>
      </c>
      <c r="AA26" s="8">
        <v>0</v>
      </c>
      <c r="AB26">
        <v>0</v>
      </c>
      <c r="AC26" s="8">
        <v>0</v>
      </c>
    </row>
    <row r="27" spans="1:29">
      <c r="A27"/>
      <c r="B27">
        <v>5375</v>
      </c>
      <c r="C27" s="8">
        <v>0.65060465116279065</v>
      </c>
      <c r="D27" s="12">
        <v>63.333767441860466</v>
      </c>
      <c r="E27">
        <v>4282</v>
      </c>
      <c r="F27">
        <v>7463</v>
      </c>
      <c r="G27" s="8">
        <v>0.79534883720930227</v>
      </c>
      <c r="H27">
        <v>3497</v>
      </c>
      <c r="I27"/>
      <c r="J27"/>
      <c r="K27"/>
      <c r="L27"/>
      <c r="M27"/>
      <c r="N27"/>
      <c r="Q27">
        <v>6843</v>
      </c>
      <c r="R27" s="8">
        <v>0.63378635101563641</v>
      </c>
      <c r="S27" s="12">
        <v>101.36343708899605</v>
      </c>
      <c r="T27">
        <v>5224</v>
      </c>
      <c r="U27">
        <v>14779</v>
      </c>
      <c r="V27" s="8">
        <v>0.33201812070729214</v>
      </c>
      <c r="W27">
        <v>4337</v>
      </c>
      <c r="X27">
        <v>0</v>
      </c>
      <c r="Y27" s="8">
        <v>0</v>
      </c>
      <c r="Z27">
        <v>0</v>
      </c>
      <c r="AA27" s="8">
        <v>0</v>
      </c>
      <c r="AB27">
        <v>0</v>
      </c>
      <c r="AC27" s="8">
        <v>0</v>
      </c>
    </row>
    <row r="29" spans="1:29" s="11" customFormat="1" ht="45">
      <c r="A29" t="s">
        <v>38</v>
      </c>
      <c r="B29" t="s">
        <v>1</v>
      </c>
      <c r="C29" t="s">
        <v>2</v>
      </c>
      <c r="D29" t="s">
        <v>3</v>
      </c>
      <c r="E29" t="s">
        <v>4</v>
      </c>
      <c r="F29" t="s">
        <v>35</v>
      </c>
      <c r="G29" t="s">
        <v>5</v>
      </c>
      <c r="H29" t="s">
        <v>6</v>
      </c>
      <c r="P29" s="11" t="s">
        <v>38</v>
      </c>
      <c r="Q29" s="11" t="s">
        <v>1</v>
      </c>
      <c r="R29" s="11" t="s">
        <v>2</v>
      </c>
      <c r="S29" s="11" t="s">
        <v>3</v>
      </c>
      <c r="T29" s="11" t="s">
        <v>4</v>
      </c>
      <c r="U29" s="11" t="s">
        <v>35</v>
      </c>
      <c r="V29" s="11" t="s">
        <v>5</v>
      </c>
      <c r="W29" s="11" t="s">
        <v>6</v>
      </c>
      <c r="X29" s="11" t="s">
        <v>7</v>
      </c>
      <c r="Y29" s="11" t="s">
        <v>8</v>
      </c>
      <c r="Z29" s="11" t="s">
        <v>9</v>
      </c>
      <c r="AA29" s="11" t="s">
        <v>10</v>
      </c>
      <c r="AB29" s="11" t="s">
        <v>11</v>
      </c>
      <c r="AC29" s="11" t="s">
        <v>12</v>
      </c>
    </row>
    <row r="30" spans="1:29">
      <c r="A30" t="s">
        <v>131</v>
      </c>
      <c r="B30">
        <v>4641</v>
      </c>
      <c r="C30" s="8">
        <v>0.71148459383753504</v>
      </c>
      <c r="D30" s="12">
        <v>59.417151475975004</v>
      </c>
      <c r="E30">
        <v>3910</v>
      </c>
      <c r="F30">
        <v>6372</v>
      </c>
      <c r="G30" s="8">
        <v>0.8045679810385693</v>
      </c>
      <c r="H30">
        <v>3302</v>
      </c>
      <c r="J30" s="13"/>
      <c r="L30" s="13"/>
      <c r="N30" s="13"/>
      <c r="P30" t="s">
        <v>40</v>
      </c>
      <c r="Q30">
        <v>3990</v>
      </c>
      <c r="R30" s="8">
        <v>0.65588972431077697</v>
      </c>
      <c r="S30" s="12">
        <v>106.18721804511279</v>
      </c>
      <c r="T30">
        <v>3183</v>
      </c>
      <c r="U30">
        <v>9113</v>
      </c>
      <c r="V30" s="8">
        <v>0.25664160401002506</v>
      </c>
      <c r="W30">
        <v>2617</v>
      </c>
      <c r="X30">
        <v>0</v>
      </c>
      <c r="Y30" s="8">
        <v>0</v>
      </c>
      <c r="Z30">
        <v>0</v>
      </c>
      <c r="AA30" s="8">
        <v>0</v>
      </c>
      <c r="AB30">
        <v>0</v>
      </c>
      <c r="AC30" s="8">
        <v>0</v>
      </c>
    </row>
    <row r="31" spans="1:29">
      <c r="A31" t="s">
        <v>40</v>
      </c>
      <c r="B31">
        <v>650</v>
      </c>
      <c r="C31" s="8">
        <v>0.25384615384615383</v>
      </c>
      <c r="D31" s="12">
        <v>91.42307692307692</v>
      </c>
      <c r="E31">
        <v>464</v>
      </c>
      <c r="F31">
        <v>971</v>
      </c>
      <c r="G31" s="8">
        <v>0.72461538461538466</v>
      </c>
      <c r="H31">
        <v>165</v>
      </c>
      <c r="J31" s="13"/>
      <c r="L31" s="13"/>
      <c r="N31" s="13"/>
      <c r="P31" t="s">
        <v>119</v>
      </c>
      <c r="Q31">
        <v>1705</v>
      </c>
      <c r="R31" s="8">
        <v>0.63636363636363635</v>
      </c>
      <c r="S31" s="12">
        <v>97.224633431085039</v>
      </c>
      <c r="T31">
        <v>1380</v>
      </c>
      <c r="U31">
        <v>3433</v>
      </c>
      <c r="V31" s="8">
        <v>0.39648093841642229</v>
      </c>
      <c r="W31">
        <v>1085</v>
      </c>
      <c r="X31">
        <v>0</v>
      </c>
      <c r="Y31" s="8">
        <v>0</v>
      </c>
      <c r="Z31">
        <v>0</v>
      </c>
      <c r="AA31" s="8">
        <v>0</v>
      </c>
      <c r="AB31">
        <v>0</v>
      </c>
      <c r="AC31" s="8">
        <v>0</v>
      </c>
    </row>
    <row r="32" spans="1:29">
      <c r="A32" t="s">
        <v>39</v>
      </c>
      <c r="B32">
        <v>84</v>
      </c>
      <c r="C32" s="8">
        <v>0.35714285714285715</v>
      </c>
      <c r="D32" s="12">
        <v>62.36904761904762</v>
      </c>
      <c r="E32">
        <v>57</v>
      </c>
      <c r="F32">
        <v>120</v>
      </c>
      <c r="G32" s="8">
        <v>0.83333333333333337</v>
      </c>
      <c r="H32">
        <v>30</v>
      </c>
      <c r="J32" s="13"/>
      <c r="L32" s="13"/>
      <c r="N32" s="13"/>
      <c r="P32" t="s">
        <v>39</v>
      </c>
      <c r="Q32">
        <v>1148</v>
      </c>
      <c r="R32" s="8">
        <v>0.55313588850174211</v>
      </c>
      <c r="S32" s="12">
        <v>90.744773519163758</v>
      </c>
      <c r="T32">
        <v>909</v>
      </c>
      <c r="U32">
        <v>2233</v>
      </c>
      <c r="V32" s="8">
        <v>0.49825783972125437</v>
      </c>
      <c r="W32">
        <v>635</v>
      </c>
      <c r="X32">
        <v>0</v>
      </c>
      <c r="Y32" s="8">
        <v>0</v>
      </c>
      <c r="Z32">
        <v>0</v>
      </c>
      <c r="AA32" s="8">
        <v>0</v>
      </c>
      <c r="AB32">
        <v>0</v>
      </c>
      <c r="AC32" s="8">
        <v>0</v>
      </c>
    </row>
    <row r="33" spans="1:29">
      <c r="A33"/>
      <c r="B33">
        <v>5375</v>
      </c>
      <c r="C33" s="8">
        <v>0.65060465116279065</v>
      </c>
      <c r="D33" s="12">
        <v>63.333767441860466</v>
      </c>
      <c r="E33">
        <v>4431</v>
      </c>
      <c r="F33">
        <v>7463</v>
      </c>
      <c r="G33" s="8">
        <v>0.79534883720930227</v>
      </c>
      <c r="H33">
        <v>3497</v>
      </c>
      <c r="J33" s="13"/>
      <c r="L33" s="13"/>
      <c r="N33" s="13"/>
      <c r="Q33">
        <v>6843</v>
      </c>
      <c r="R33" s="8">
        <v>0.63378635101563641</v>
      </c>
      <c r="S33" s="12">
        <v>101.36343708899605</v>
      </c>
      <c r="T33">
        <v>5472</v>
      </c>
      <c r="U33">
        <v>14779</v>
      </c>
      <c r="V33" s="8">
        <v>0.33201812070729214</v>
      </c>
      <c r="W33">
        <v>4337</v>
      </c>
      <c r="X33">
        <v>0</v>
      </c>
      <c r="Y33" s="8">
        <v>0</v>
      </c>
      <c r="Z33">
        <v>0</v>
      </c>
      <c r="AA33" s="8">
        <v>0</v>
      </c>
      <c r="AB33">
        <v>0</v>
      </c>
      <c r="AC33" s="8">
        <v>0</v>
      </c>
    </row>
    <row r="34" spans="1:29">
      <c r="C34" s="14"/>
    </row>
    <row r="35" spans="1:29" s="11" customFormat="1" ht="45">
      <c r="A35" t="s">
        <v>41</v>
      </c>
      <c r="B35" t="s">
        <v>1</v>
      </c>
      <c r="C35" t="s">
        <v>2</v>
      </c>
      <c r="D35" t="s">
        <v>3</v>
      </c>
      <c r="E35" t="s">
        <v>4</v>
      </c>
      <c r="F35" t="s">
        <v>35</v>
      </c>
      <c r="G35" t="s">
        <v>5</v>
      </c>
      <c r="H35" t="s">
        <v>6</v>
      </c>
      <c r="P35" s="11" t="s">
        <v>41</v>
      </c>
      <c r="Q35" s="11" t="s">
        <v>1</v>
      </c>
      <c r="R35" s="11" t="s">
        <v>2</v>
      </c>
      <c r="S35" s="11" t="s">
        <v>3</v>
      </c>
      <c r="T35" s="11" t="s">
        <v>4</v>
      </c>
      <c r="U35" s="11" t="s">
        <v>35</v>
      </c>
      <c r="V35" s="11" t="s">
        <v>5</v>
      </c>
      <c r="W35" s="11" t="s">
        <v>6</v>
      </c>
      <c r="X35" s="11" t="s">
        <v>7</v>
      </c>
      <c r="Y35" s="11" t="s">
        <v>8</v>
      </c>
      <c r="Z35" s="11" t="s">
        <v>9</v>
      </c>
      <c r="AA35" s="11" t="s">
        <v>10</v>
      </c>
      <c r="AB35" s="11" t="s">
        <v>11</v>
      </c>
      <c r="AC35" s="11" t="s">
        <v>12</v>
      </c>
    </row>
    <row r="36" spans="1:29">
      <c r="A36" t="s">
        <v>62</v>
      </c>
      <c r="B36">
        <v>5095</v>
      </c>
      <c r="C36" s="8">
        <v>0.65436702649656531</v>
      </c>
      <c r="D36" s="12">
        <v>59.618842001962712</v>
      </c>
      <c r="E36">
        <v>4103</v>
      </c>
      <c r="F36">
        <v>6465</v>
      </c>
      <c r="G36" s="8">
        <v>0.79842983316977434</v>
      </c>
      <c r="H36">
        <v>3334</v>
      </c>
      <c r="J36" s="13"/>
      <c r="L36" s="13"/>
      <c r="N36" s="13"/>
      <c r="P36" t="s">
        <v>61</v>
      </c>
      <c r="Q36">
        <v>3397</v>
      </c>
      <c r="R36" s="8">
        <v>0.69296438033559027</v>
      </c>
      <c r="S36" s="12">
        <v>83.119811598469241</v>
      </c>
      <c r="T36">
        <v>3118</v>
      </c>
      <c r="U36">
        <v>6531</v>
      </c>
      <c r="V36" s="8">
        <v>0.31763320576979687</v>
      </c>
      <c r="W36">
        <v>2354</v>
      </c>
      <c r="X36">
        <v>0</v>
      </c>
      <c r="Y36" s="8">
        <v>0</v>
      </c>
      <c r="Z36">
        <v>0</v>
      </c>
      <c r="AA36" s="8">
        <v>0</v>
      </c>
      <c r="AB36">
        <v>0</v>
      </c>
      <c r="AC36" s="8">
        <v>0</v>
      </c>
    </row>
    <row r="37" spans="1:29">
      <c r="A37" t="s">
        <v>68</v>
      </c>
      <c r="B37">
        <v>75</v>
      </c>
      <c r="C37" s="8">
        <v>0.64</v>
      </c>
      <c r="D37" s="12">
        <v>18.88</v>
      </c>
      <c r="E37">
        <v>88</v>
      </c>
      <c r="F37">
        <v>99</v>
      </c>
      <c r="G37" s="8">
        <v>0.88</v>
      </c>
      <c r="H37">
        <v>48</v>
      </c>
      <c r="J37" s="13"/>
      <c r="L37" s="13"/>
      <c r="N37" s="13"/>
      <c r="P37" t="s">
        <v>63</v>
      </c>
      <c r="Q37">
        <v>2531</v>
      </c>
      <c r="R37" s="8">
        <v>0.56854998024496251</v>
      </c>
      <c r="S37" s="12">
        <v>120.56578427499012</v>
      </c>
      <c r="T37">
        <v>2077</v>
      </c>
      <c r="U37">
        <v>4777</v>
      </c>
      <c r="V37" s="8">
        <v>0.30738838403792967</v>
      </c>
      <c r="W37">
        <v>1439</v>
      </c>
      <c r="X37">
        <v>0</v>
      </c>
      <c r="Y37" s="8">
        <v>0</v>
      </c>
      <c r="Z37">
        <v>0</v>
      </c>
      <c r="AA37" s="8">
        <v>0</v>
      </c>
      <c r="AB37">
        <v>0</v>
      </c>
      <c r="AC37" s="8">
        <v>0</v>
      </c>
    </row>
    <row r="38" spans="1:29">
      <c r="A38" t="s">
        <v>63</v>
      </c>
      <c r="B38">
        <v>37</v>
      </c>
      <c r="C38" s="8">
        <v>0.3783783783783784</v>
      </c>
      <c r="D38" s="12">
        <v>608.89189189189187</v>
      </c>
      <c r="E38">
        <v>21</v>
      </c>
      <c r="F38">
        <v>104</v>
      </c>
      <c r="G38" s="8">
        <v>0.29729729729729731</v>
      </c>
      <c r="H38">
        <v>14</v>
      </c>
      <c r="J38" s="13"/>
      <c r="L38" s="13"/>
      <c r="N38" s="13"/>
      <c r="P38" t="s">
        <v>64</v>
      </c>
      <c r="Q38">
        <v>267</v>
      </c>
      <c r="R38" s="8">
        <v>0.6404494382022472</v>
      </c>
      <c r="S38" s="12">
        <v>104.14232209737828</v>
      </c>
      <c r="T38">
        <v>245</v>
      </c>
      <c r="U38">
        <v>529</v>
      </c>
      <c r="V38" s="8">
        <v>0.29962546816479402</v>
      </c>
      <c r="W38">
        <v>171</v>
      </c>
      <c r="X38">
        <v>0</v>
      </c>
      <c r="Y38" s="8">
        <v>0</v>
      </c>
      <c r="Z38">
        <v>0</v>
      </c>
      <c r="AA38" s="8">
        <v>0</v>
      </c>
      <c r="AB38">
        <v>0</v>
      </c>
      <c r="AC38" s="8">
        <v>0</v>
      </c>
    </row>
    <row r="39" spans="1:29">
      <c r="A39" t="s">
        <v>67</v>
      </c>
      <c r="B39">
        <v>23</v>
      </c>
      <c r="C39" s="8">
        <v>1</v>
      </c>
      <c r="D39" s="12">
        <v>0</v>
      </c>
      <c r="E39">
        <v>23</v>
      </c>
      <c r="F39">
        <v>23</v>
      </c>
      <c r="G39" s="8">
        <v>1</v>
      </c>
      <c r="H39">
        <v>23</v>
      </c>
      <c r="J39" s="13"/>
      <c r="L39" s="13"/>
      <c r="N39" s="13"/>
      <c r="P39" t="s">
        <v>46</v>
      </c>
      <c r="Q39">
        <v>213</v>
      </c>
      <c r="R39" s="8">
        <v>0.68544600938967137</v>
      </c>
      <c r="S39" s="12">
        <v>128.05633802816902</v>
      </c>
      <c r="T39">
        <v>192</v>
      </c>
      <c r="U39">
        <v>285</v>
      </c>
      <c r="V39" s="8">
        <v>0.46948356807511737</v>
      </c>
      <c r="W39">
        <v>146</v>
      </c>
      <c r="X39">
        <v>0</v>
      </c>
      <c r="Y39" s="8">
        <v>0</v>
      </c>
      <c r="Z39">
        <v>0</v>
      </c>
      <c r="AA39" s="8">
        <v>0</v>
      </c>
      <c r="AB39">
        <v>0</v>
      </c>
      <c r="AC39" s="8">
        <v>0</v>
      </c>
    </row>
    <row r="40" spans="1:29">
      <c r="A40" t="s">
        <v>109</v>
      </c>
      <c r="B40">
        <v>15</v>
      </c>
      <c r="C40" s="8">
        <v>0.4</v>
      </c>
      <c r="D40" s="12">
        <v>24.533333333333335</v>
      </c>
      <c r="E40">
        <v>37</v>
      </c>
      <c r="F40">
        <v>46</v>
      </c>
      <c r="G40" s="8">
        <v>0.66666666666666663</v>
      </c>
      <c r="H40">
        <v>6</v>
      </c>
      <c r="J40" s="13"/>
      <c r="L40" s="13"/>
      <c r="N40" s="13"/>
      <c r="P40" t="s">
        <v>65</v>
      </c>
      <c r="Q40">
        <v>88</v>
      </c>
      <c r="R40" s="8">
        <v>0.52272727272727271</v>
      </c>
      <c r="S40" s="12">
        <v>137.65909090909091</v>
      </c>
      <c r="T40">
        <v>338</v>
      </c>
      <c r="U40">
        <v>609</v>
      </c>
      <c r="V40" s="8">
        <v>0.28409090909090912</v>
      </c>
      <c r="W40">
        <v>46</v>
      </c>
      <c r="X40">
        <v>0</v>
      </c>
      <c r="Y40" s="8">
        <v>0</v>
      </c>
      <c r="Z40">
        <v>0</v>
      </c>
      <c r="AA40" s="8">
        <v>0</v>
      </c>
      <c r="AB40">
        <v>0</v>
      </c>
      <c r="AC40" s="8">
        <v>0</v>
      </c>
    </row>
    <row r="41" spans="1:29">
      <c r="A41" t="s">
        <v>110</v>
      </c>
      <c r="B41">
        <v>14</v>
      </c>
      <c r="C41" s="8">
        <v>0.5</v>
      </c>
      <c r="D41" s="12">
        <v>2.4285714285714284</v>
      </c>
      <c r="E41">
        <v>43</v>
      </c>
      <c r="F41">
        <v>56</v>
      </c>
      <c r="G41" s="8">
        <v>0.8571428571428571</v>
      </c>
      <c r="H41">
        <v>7</v>
      </c>
      <c r="J41" s="13"/>
      <c r="L41" s="13"/>
      <c r="N41" s="13"/>
      <c r="P41" t="s">
        <v>66</v>
      </c>
      <c r="Q41">
        <v>63</v>
      </c>
      <c r="R41" s="8">
        <v>0.65079365079365081</v>
      </c>
      <c r="S41" s="12">
        <v>107.28571428571429</v>
      </c>
      <c r="T41">
        <v>122</v>
      </c>
      <c r="U41">
        <v>153</v>
      </c>
      <c r="V41" s="8">
        <v>0.38095238095238093</v>
      </c>
      <c r="W41">
        <v>41</v>
      </c>
      <c r="X41">
        <v>0</v>
      </c>
      <c r="Y41" s="8">
        <v>0</v>
      </c>
      <c r="Z41">
        <v>0</v>
      </c>
      <c r="AA41" s="8">
        <v>0</v>
      </c>
      <c r="AB41">
        <v>0</v>
      </c>
      <c r="AC41" s="8">
        <v>0</v>
      </c>
    </row>
    <row r="42" spans="1:29">
      <c r="A42" t="s">
        <v>93</v>
      </c>
      <c r="B42">
        <v>10</v>
      </c>
      <c r="C42" s="8">
        <v>1</v>
      </c>
      <c r="D42" s="12">
        <v>0</v>
      </c>
      <c r="E42">
        <v>10</v>
      </c>
      <c r="F42">
        <v>10</v>
      </c>
      <c r="G42" s="8">
        <v>1</v>
      </c>
      <c r="H42">
        <v>10</v>
      </c>
      <c r="J42" s="13"/>
      <c r="L42" s="13"/>
      <c r="N42" s="13"/>
      <c r="P42" t="s">
        <v>62</v>
      </c>
      <c r="Q42">
        <v>56</v>
      </c>
      <c r="R42" s="8">
        <v>0.3392857142857143</v>
      </c>
      <c r="S42" s="12">
        <v>217.875</v>
      </c>
      <c r="T42">
        <v>32</v>
      </c>
      <c r="U42">
        <v>98</v>
      </c>
      <c r="V42" s="8">
        <v>0.5178571428571429</v>
      </c>
      <c r="W42">
        <v>19</v>
      </c>
      <c r="X42">
        <v>0</v>
      </c>
      <c r="Y42" s="8">
        <v>0</v>
      </c>
      <c r="Z42">
        <v>0</v>
      </c>
      <c r="AA42" s="8">
        <v>0</v>
      </c>
      <c r="AB42">
        <v>0</v>
      </c>
      <c r="AC42" s="8">
        <v>0</v>
      </c>
    </row>
    <row r="43" spans="1:29">
      <c r="A43" t="s">
        <v>111</v>
      </c>
      <c r="B43">
        <v>9</v>
      </c>
      <c r="C43" s="8">
        <v>0.66666666666666663</v>
      </c>
      <c r="D43" s="12">
        <v>0</v>
      </c>
      <c r="E43">
        <v>14</v>
      </c>
      <c r="F43">
        <v>17</v>
      </c>
      <c r="G43" s="8">
        <v>1</v>
      </c>
      <c r="H43">
        <v>6</v>
      </c>
      <c r="J43" s="13"/>
      <c r="L43" s="13"/>
      <c r="N43" s="13"/>
      <c r="P43" t="s">
        <v>67</v>
      </c>
      <c r="Q43">
        <v>53</v>
      </c>
      <c r="R43" s="8">
        <v>1</v>
      </c>
      <c r="S43" s="12">
        <v>0</v>
      </c>
      <c r="T43">
        <v>53</v>
      </c>
      <c r="U43">
        <v>53</v>
      </c>
      <c r="V43" s="8">
        <v>1</v>
      </c>
      <c r="W43">
        <v>53</v>
      </c>
      <c r="X43">
        <v>0</v>
      </c>
      <c r="Y43" s="8">
        <v>0</v>
      </c>
      <c r="Z43">
        <v>0</v>
      </c>
      <c r="AA43" s="8">
        <v>0</v>
      </c>
      <c r="AB43">
        <v>0</v>
      </c>
      <c r="AC43" s="8">
        <v>0</v>
      </c>
    </row>
    <row r="44" spans="1:29">
      <c r="A44" t="s">
        <v>133</v>
      </c>
      <c r="B44">
        <v>9</v>
      </c>
      <c r="C44" s="8">
        <v>0.55555555555555558</v>
      </c>
      <c r="D44" s="12">
        <v>124.33333333333333</v>
      </c>
      <c r="E44">
        <v>10</v>
      </c>
      <c r="F44">
        <v>16</v>
      </c>
      <c r="G44" s="8">
        <v>0.44444444444444442</v>
      </c>
      <c r="H44">
        <v>5</v>
      </c>
      <c r="J44" s="13"/>
      <c r="L44" s="13"/>
      <c r="N44" s="13"/>
      <c r="P44" t="s">
        <v>114</v>
      </c>
      <c r="Q44">
        <v>24</v>
      </c>
      <c r="R44" s="8">
        <v>0.54166666666666663</v>
      </c>
      <c r="S44" s="12">
        <v>74.583333333333329</v>
      </c>
      <c r="T44">
        <v>73</v>
      </c>
      <c r="U44">
        <v>108</v>
      </c>
      <c r="V44" s="8">
        <v>0.83333333333333337</v>
      </c>
      <c r="W44">
        <v>13</v>
      </c>
      <c r="X44">
        <v>0</v>
      </c>
      <c r="Y44" s="8">
        <v>0</v>
      </c>
      <c r="Z44">
        <v>0</v>
      </c>
      <c r="AA44" s="8">
        <v>0</v>
      </c>
      <c r="AB44">
        <v>0</v>
      </c>
      <c r="AC44" s="8">
        <v>0</v>
      </c>
    </row>
    <row r="45" spans="1:29">
      <c r="A45" t="s">
        <v>134</v>
      </c>
      <c r="B45">
        <v>9</v>
      </c>
      <c r="C45" s="8">
        <v>0.1111111111111111</v>
      </c>
      <c r="D45" s="12">
        <v>49.222222222222221</v>
      </c>
      <c r="E45">
        <v>30</v>
      </c>
      <c r="F45">
        <v>42</v>
      </c>
      <c r="G45" s="8">
        <v>0.55555555555555558</v>
      </c>
      <c r="H45">
        <v>1</v>
      </c>
      <c r="J45" s="13"/>
      <c r="L45" s="13"/>
      <c r="N45" s="13"/>
      <c r="P45" t="s">
        <v>49</v>
      </c>
      <c r="Q45">
        <v>24</v>
      </c>
      <c r="R45" s="8">
        <v>0.375</v>
      </c>
      <c r="S45" s="12">
        <v>47.416666666666664</v>
      </c>
      <c r="T45">
        <v>19</v>
      </c>
      <c r="U45">
        <v>31</v>
      </c>
      <c r="V45" s="8">
        <v>0.375</v>
      </c>
      <c r="W45">
        <v>9</v>
      </c>
      <c r="X45">
        <v>0</v>
      </c>
      <c r="Y45" s="8">
        <v>0</v>
      </c>
      <c r="Z45">
        <v>0</v>
      </c>
      <c r="AA45" s="8">
        <v>0</v>
      </c>
      <c r="AB45">
        <v>0</v>
      </c>
      <c r="AC45" s="8">
        <v>0</v>
      </c>
    </row>
    <row r="46" spans="1:29">
      <c r="A46"/>
      <c r="B46">
        <v>5375</v>
      </c>
      <c r="C46" s="8">
        <v>0.65060465116279065</v>
      </c>
      <c r="D46" s="12">
        <v>63.333767441860466</v>
      </c>
      <c r="E46">
        <v>4763</v>
      </c>
      <c r="F46">
        <v>7463</v>
      </c>
      <c r="G46" s="8">
        <v>0.79534883720930227</v>
      </c>
      <c r="H46">
        <v>3497</v>
      </c>
      <c r="J46" s="13"/>
      <c r="L46" s="13"/>
      <c r="N46" s="13"/>
      <c r="Q46">
        <v>6843</v>
      </c>
      <c r="R46" s="8">
        <v>0.63378635101563641</v>
      </c>
      <c r="S46" s="12">
        <v>101.36343708899605</v>
      </c>
      <c r="T46">
        <v>7554</v>
      </c>
      <c r="U46">
        <v>14779</v>
      </c>
      <c r="V46" s="8">
        <v>0.33201812070729214</v>
      </c>
      <c r="W46">
        <v>4337</v>
      </c>
      <c r="X46">
        <v>0</v>
      </c>
      <c r="Y46" s="8">
        <v>0</v>
      </c>
      <c r="Z46">
        <v>0</v>
      </c>
      <c r="AA46" s="8">
        <v>0</v>
      </c>
      <c r="AB46">
        <v>0</v>
      </c>
      <c r="AC46" s="8">
        <v>0</v>
      </c>
    </row>
    <row r="49" spans="1:16">
      <c r="A49" s="40" t="s">
        <v>91</v>
      </c>
      <c r="P49"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Reporting Catamarans</vt:lpstr>
      <vt:lpstr>Reporting MY</vt:lpstr>
      <vt:lpstr>Reporting Corporate</vt:lpstr>
      <vt:lpstr>Données CFP</vt:lpstr>
      <vt:lpstr>Données MYFP</vt:lpstr>
      <vt:lpstr>Données Corporate</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Utilisateur</cp:lastModifiedBy>
  <dcterms:created xsi:type="dcterms:W3CDTF">2016-06-01T12:14:47Z</dcterms:created>
  <dcterms:modified xsi:type="dcterms:W3CDTF">2016-06-03T08:47:38Z</dcterms:modified>
</cp:coreProperties>
</file>