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dcc5b33b6ca4b2/Work/Guatemala/MVI_Guatemala/data_input/"/>
    </mc:Choice>
  </mc:AlternateContent>
  <xr:revisionPtr revIDLastSave="1990" documentId="8_{8B87B7B8-D7B1-4653-A59A-C36BC7477413}" xr6:coauthVersionLast="47" xr6:coauthVersionMax="47" xr10:uidLastSave="{036FB4FB-ECAE-4039-A7C8-D42AD2A86754}"/>
  <bookViews>
    <workbookView xWindow="-120" yWindow="-120" windowWidth="29040" windowHeight="15720" xr2:uid="{7C835134-DF5C-428D-8215-F73BB296E731}"/>
  </bookViews>
  <sheets>
    <sheet name="Master" sheetId="1" r:id="rId1"/>
    <sheet name="Metadata" sheetId="2" r:id="rId2"/>
  </sheets>
  <externalReferences>
    <externalReference r:id="rId3"/>
  </externalReferences>
  <definedNames>
    <definedName name="_xlnm._FilterDatabase" localSheetId="0" hidden="1">Master!$A$6:$BK$346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7" i="1"/>
  <c r="BG58" i="1" l="1"/>
  <c r="BG333" i="1"/>
  <c r="BG229" i="1"/>
  <c r="BG131" i="1"/>
  <c r="BG20" i="1"/>
  <c r="BG32" i="1"/>
  <c r="BG334" i="1"/>
  <c r="BG336" i="1"/>
  <c r="BG189" i="1"/>
  <c r="BG79" i="1"/>
  <c r="BG307" i="1"/>
  <c r="BG124" i="1"/>
  <c r="BG125" i="1"/>
  <c r="BG316" i="1"/>
  <c r="BG253" i="1"/>
  <c r="BG132" i="1"/>
  <c r="BG81" i="1"/>
  <c r="BG188" i="1"/>
  <c r="BG278" i="1"/>
  <c r="BG240" i="1"/>
  <c r="BG170" i="1"/>
  <c r="BG204" i="1"/>
  <c r="BG155" i="1"/>
  <c r="BG254" i="1"/>
  <c r="BG237" i="1"/>
  <c r="BG48" i="1"/>
  <c r="BG12" i="1"/>
  <c r="BG238" i="1"/>
  <c r="BG312" i="1"/>
  <c r="BG85" i="1"/>
  <c r="BG277" i="1"/>
  <c r="BG18" i="1"/>
  <c r="BG43" i="1"/>
  <c r="BG138" i="1"/>
  <c r="BG265" i="1"/>
  <c r="BG135" i="1"/>
  <c r="BG221" i="1"/>
  <c r="BG340" i="1"/>
  <c r="BG176" i="1"/>
  <c r="BG99" i="1"/>
  <c r="BG129" i="1"/>
  <c r="BG224" i="1"/>
  <c r="BG319" i="1"/>
  <c r="BG178" i="1"/>
  <c r="BG342" i="1"/>
  <c r="BG260" i="1"/>
  <c r="BG78" i="1"/>
  <c r="BG206" i="1"/>
  <c r="BG245" i="1"/>
  <c r="BG144" i="1"/>
  <c r="BG289" i="1"/>
  <c r="BG338" i="1"/>
  <c r="BG172" i="1"/>
  <c r="BG295" i="1"/>
  <c r="BG298" i="1"/>
  <c r="BG28" i="1"/>
  <c r="BG137" i="1"/>
  <c r="BG331" i="1"/>
  <c r="BG192" i="1"/>
  <c r="BG63" i="1"/>
  <c r="BG185" i="1"/>
  <c r="BG64" i="1"/>
  <c r="BG318" i="1"/>
  <c r="BG199" i="1"/>
  <c r="BG302" i="1"/>
  <c r="BG282" i="1"/>
  <c r="BG140" i="1"/>
  <c r="BG19" i="1"/>
  <c r="BG279" i="1"/>
  <c r="BG139" i="1"/>
  <c r="BG261" i="1"/>
  <c r="BG304" i="1"/>
  <c r="BG71" i="1"/>
  <c r="BG24" i="1"/>
  <c r="BG7" i="1"/>
  <c r="BG88" i="1"/>
  <c r="BG203" i="1"/>
  <c r="BG133" i="1"/>
  <c r="BG310" i="1"/>
  <c r="BG322" i="1"/>
  <c r="BG195" i="1"/>
  <c r="BG73" i="1"/>
  <c r="BG209" i="1"/>
  <c r="BG323" i="1"/>
  <c r="BG341" i="1"/>
  <c r="BG337" i="1"/>
  <c r="BG315" i="1"/>
  <c r="BG33" i="1"/>
  <c r="BG247" i="1"/>
  <c r="BG330" i="1"/>
  <c r="BG202" i="1"/>
  <c r="BG66" i="1"/>
  <c r="BG214" i="1"/>
  <c r="BG141" i="1"/>
  <c r="BG70" i="1"/>
  <c r="BG213" i="1"/>
  <c r="BG286" i="1"/>
  <c r="BG193" i="1"/>
  <c r="BG309" i="1"/>
  <c r="BG294" i="1"/>
  <c r="BG297" i="1"/>
  <c r="BG300" i="1"/>
  <c r="BG41" i="1"/>
  <c r="BG187" i="1"/>
  <c r="BG205" i="1"/>
  <c r="BG68" i="1"/>
  <c r="BG329" i="1"/>
  <c r="BG143" i="1"/>
  <c r="BG292" i="1"/>
  <c r="BG14" i="1"/>
  <c r="BG115" i="1"/>
  <c r="BG328" i="1"/>
  <c r="BG299" i="1"/>
  <c r="BG25" i="1"/>
  <c r="BG343" i="1"/>
  <c r="BG96" i="1"/>
  <c r="BG207" i="1"/>
  <c r="BG76" i="1"/>
  <c r="BG91" i="1"/>
  <c r="BG184" i="1"/>
  <c r="BG171" i="1"/>
  <c r="BG190" i="1"/>
  <c r="BG317" i="1"/>
  <c r="BG83" i="1"/>
  <c r="BG256" i="1"/>
  <c r="BG194" i="1"/>
  <c r="BG11" i="1"/>
  <c r="BG142" i="1"/>
  <c r="BG74" i="1"/>
  <c r="BG101" i="1"/>
  <c r="BG271" i="1"/>
  <c r="BG61" i="1"/>
  <c r="BG344" i="1"/>
  <c r="BG34" i="1"/>
  <c r="BG156" i="1"/>
  <c r="BG56" i="1"/>
  <c r="BG242" i="1"/>
  <c r="BG54" i="1"/>
  <c r="BG235" i="1"/>
  <c r="BG255" i="1"/>
  <c r="BG293" i="1"/>
  <c r="BG161" i="1"/>
  <c r="BG90" i="1"/>
  <c r="BG296" i="1"/>
  <c r="BG264" i="1"/>
  <c r="BG346" i="1"/>
  <c r="BG119" i="1"/>
  <c r="BG320" i="1"/>
  <c r="BG259" i="1"/>
  <c r="BG281" i="1"/>
  <c r="BG164" i="1"/>
  <c r="BG200" i="1"/>
  <c r="BG162" i="1"/>
  <c r="BG303" i="1"/>
  <c r="BG251" i="1"/>
  <c r="BG257" i="1"/>
  <c r="BG120" i="1"/>
  <c r="BG150" i="1"/>
  <c r="BG26" i="1"/>
  <c r="BG275" i="1"/>
  <c r="BG285" i="1"/>
  <c r="BG60" i="1"/>
  <c r="BG249" i="1"/>
  <c r="BG100" i="1"/>
  <c r="BG169" i="1"/>
  <c r="BG114" i="1"/>
  <c r="BG46" i="1"/>
  <c r="BG226" i="1"/>
  <c r="BG243" i="1"/>
  <c r="BG31" i="1"/>
  <c r="BG103" i="1"/>
  <c r="BG175" i="1"/>
  <c r="BG152" i="1"/>
  <c r="BG118" i="1"/>
  <c r="BG252" i="1"/>
  <c r="BG38" i="1"/>
  <c r="BG284" i="1"/>
  <c r="BG146" i="1"/>
  <c r="BG327" i="1"/>
  <c r="BG122" i="1"/>
  <c r="BG27" i="1"/>
  <c r="BG197" i="1"/>
  <c r="BG112" i="1"/>
  <c r="BG267" i="1"/>
  <c r="BG308" i="1"/>
  <c r="BG168" i="1"/>
  <c r="BG287" i="1"/>
  <c r="BG113" i="1"/>
  <c r="BG136" i="1"/>
  <c r="BG145" i="1"/>
  <c r="BG154" i="1"/>
  <c r="BG231" i="1"/>
  <c r="BG211" i="1"/>
  <c r="BG321" i="1"/>
  <c r="BG263" i="1"/>
  <c r="BG311" i="1"/>
  <c r="BG72" i="1"/>
  <c r="BG283" i="1"/>
  <c r="BG345" i="1"/>
  <c r="BG93" i="1"/>
  <c r="BG10" i="1"/>
  <c r="BG147" i="1"/>
  <c r="BG186" i="1"/>
  <c r="BG313" i="1"/>
  <c r="BG163" i="1"/>
  <c r="BG196" i="1"/>
  <c r="BG9" i="1"/>
  <c r="BG49" i="1"/>
  <c r="BG45" i="1"/>
  <c r="BG218" i="1"/>
  <c r="BG158" i="1"/>
  <c r="BG274" i="1"/>
  <c r="BG51" i="1"/>
  <c r="BG246" i="1"/>
  <c r="BG314" i="1"/>
  <c r="BG225" i="1"/>
  <c r="BG108" i="1"/>
  <c r="BG121" i="1"/>
  <c r="BG127" i="1"/>
  <c r="BG16" i="1"/>
  <c r="BG84" i="1"/>
  <c r="BG149" i="1"/>
  <c r="BG201" i="1"/>
  <c r="BG39" i="1"/>
  <c r="BG104" i="1"/>
  <c r="BG290" i="1"/>
  <c r="BG325" i="1"/>
  <c r="BG326" i="1"/>
  <c r="BG173" i="1"/>
  <c r="BG107" i="1"/>
  <c r="BG50" i="1"/>
  <c r="BG130" i="1"/>
  <c r="BG167" i="1"/>
  <c r="BG128" i="1"/>
  <c r="BG220" i="1"/>
  <c r="BG215" i="1"/>
  <c r="BG258" i="1"/>
  <c r="BG44" i="1"/>
  <c r="BG177" i="1"/>
  <c r="BG153" i="1"/>
  <c r="BG23" i="1"/>
  <c r="BG55" i="1"/>
  <c r="BG126" i="1"/>
  <c r="BG270" i="1"/>
  <c r="BG250" i="1"/>
  <c r="BG191" i="1"/>
  <c r="BG151" i="1"/>
  <c r="BG106" i="1"/>
  <c r="BG13" i="1"/>
  <c r="BG273" i="1"/>
  <c r="BG244" i="1"/>
  <c r="BG109" i="1"/>
  <c r="BG208" i="1"/>
  <c r="BG324" i="1"/>
  <c r="BG15" i="1"/>
  <c r="BG174" i="1"/>
  <c r="BG210" i="1"/>
  <c r="BG59" i="1"/>
  <c r="BG216" i="1"/>
  <c r="BG82" i="1"/>
  <c r="BG230" i="1"/>
  <c r="BG183" i="1"/>
  <c r="BG17" i="1"/>
  <c r="BG165" i="1"/>
  <c r="BG227" i="1"/>
  <c r="BG222" i="1"/>
  <c r="BG75" i="1"/>
  <c r="BG30" i="1"/>
  <c r="BG29" i="1"/>
  <c r="BG288" i="1"/>
  <c r="BG233" i="1"/>
  <c r="BG52" i="1"/>
  <c r="BG157" i="1"/>
  <c r="BG212" i="1"/>
  <c r="BG280" i="1"/>
  <c r="BG47" i="1"/>
  <c r="BG97" i="1"/>
  <c r="BG332" i="1"/>
  <c r="BG102" i="1"/>
  <c r="BG8" i="1"/>
  <c r="BG98" i="1"/>
  <c r="BG57" i="1"/>
  <c r="BG228" i="1"/>
  <c r="BG236" i="1"/>
  <c r="BG262" i="1"/>
  <c r="BG105" i="1"/>
  <c r="BG166" i="1"/>
  <c r="BG89" i="1"/>
  <c r="BG266" i="1"/>
  <c r="BG219" i="1"/>
  <c r="BG65" i="1"/>
  <c r="BG117" i="1"/>
  <c r="BG40" i="1"/>
  <c r="BG95" i="1"/>
  <c r="BG276" i="1"/>
  <c r="BG116" i="1"/>
  <c r="BG42" i="1"/>
  <c r="BG87" i="1"/>
  <c r="BG248" i="1"/>
  <c r="BG94" i="1"/>
  <c r="BG80" i="1"/>
  <c r="BG110" i="1"/>
  <c r="BG232" i="1"/>
  <c r="BG37" i="1"/>
  <c r="BG148" i="1"/>
  <c r="BG36" i="1"/>
  <c r="BG241" i="1"/>
  <c r="BG159" i="1"/>
  <c r="BG291" i="1"/>
  <c r="BG272" i="1"/>
  <c r="BG123" i="1"/>
  <c r="BG180" i="1"/>
  <c r="BG198" i="1"/>
  <c r="BG77" i="1"/>
  <c r="BG67" i="1"/>
  <c r="BG92" i="1"/>
  <c r="BG35" i="1"/>
  <c r="BG179" i="1"/>
  <c r="BG268" i="1"/>
  <c r="BG181" i="1"/>
  <c r="BG269" i="1"/>
  <c r="BG86" i="1"/>
  <c r="BG53" i="1"/>
  <c r="BG223" i="1"/>
  <c r="BG305" i="1"/>
  <c r="BG182" i="1"/>
  <c r="BG69" i="1"/>
  <c r="BG217" i="1"/>
  <c r="BG111" i="1"/>
  <c r="BG234" i="1"/>
  <c r="BG306" i="1"/>
  <c r="BG22" i="1"/>
  <c r="BG21" i="1"/>
  <c r="BG335" i="1"/>
  <c r="BG301" i="1"/>
  <c r="BG239" i="1"/>
  <c r="BG339" i="1"/>
  <c r="BG62" i="1"/>
  <c r="BG134" i="1"/>
  <c r="BG1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70F86-82C4-496B-8D96-F10617CE705B}" keepAlive="1" name="Query - gtm_relative_wealth_index (1)" description="Connection to the 'gtm_relative_wealth_index (1)' query in the workbook." type="5" refreshedVersion="0" background="1" saveData="1">
    <dbPr connection="Provider=Microsoft.Mashup.OleDb.1;Data Source=$Workbook$;Location=&quot;gtm_relative_wealth_index (1)&quot;;Extended Properties=&quot;&quot;" command="SELECT * FROM [gtm_relative_wealth_index (1)]"/>
  </connection>
</connections>
</file>

<file path=xl/sharedStrings.xml><?xml version="1.0" encoding="utf-8"?>
<sst xmlns="http://schemas.openxmlformats.org/spreadsheetml/2006/main" count="1631" uniqueCount="583">
  <si>
    <t>Dimensión</t>
  </si>
  <si>
    <t>Amenazas</t>
  </si>
  <si>
    <t>Situación socioeconómica</t>
  </si>
  <si>
    <t>Capacidades de respuesta</t>
  </si>
  <si>
    <t>Categoría</t>
  </si>
  <si>
    <t>Acceso humanitario</t>
  </si>
  <si>
    <t>Desastres</t>
  </si>
  <si>
    <t>Movilidad humana</t>
  </si>
  <si>
    <t>Violencias</t>
  </si>
  <si>
    <t>Alimentación y vivienda</t>
  </si>
  <si>
    <t>Economía</t>
  </si>
  <si>
    <t>Grupos vulnerables</t>
  </si>
  <si>
    <t>Trabajo</t>
  </si>
  <si>
    <t>Educación</t>
  </si>
  <si>
    <t>Justicia</t>
  </si>
  <si>
    <t>Salud</t>
  </si>
  <si>
    <t>Indicador</t>
  </si>
  <si>
    <t>Presencia de conflictos territoriales</t>
  </si>
  <si>
    <t>Índice de exposición a desastres naturales</t>
  </si>
  <si>
    <t># de personas en movilidad transitando mensualmente</t>
  </si>
  <si>
    <t>Tasa de violencia contra las mujeres</t>
  </si>
  <si>
    <t>Presencia de grupos criminales</t>
  </si>
  <si>
    <t>Índice de vulnerabilidad a la inseguridad alimentaria y nutricional</t>
  </si>
  <si>
    <t>Promedio de personas por hogar</t>
  </si>
  <si>
    <t>Promedio de personas por dormitorio (hacinamiento)</t>
  </si>
  <si>
    <t>Tasa de personas deportadas</t>
  </si>
  <si>
    <t>Tasa de personas en riesgo de desplazamiento</t>
  </si>
  <si>
    <t>Tasa de personas desplazadas internamente</t>
  </si>
  <si>
    <t>Tasa de empleo formal</t>
  </si>
  <si>
    <t>Tasa de dependencia general</t>
  </si>
  <si>
    <t>Índice Participación Comunitaria</t>
  </si>
  <si>
    <t>Instalaciones comunitarias /  juveniles…</t>
  </si>
  <si>
    <t>Dinámicas de inclusión/exclusión en la comunidad (discriminación)</t>
  </si>
  <si>
    <t>Tasa de capacidad de albergues</t>
  </si>
  <si>
    <t>Tasa de establecimientos educativos</t>
  </si>
  <si>
    <t>Tasa de profesionales educativos</t>
  </si>
  <si>
    <t>Condiciones de los establecimientos educativos</t>
  </si>
  <si>
    <t>Tasa de matriculación</t>
  </si>
  <si>
    <t>Índice de gestión administrativa</t>
  </si>
  <si>
    <t>Índice de gestión estratégica</t>
  </si>
  <si>
    <t>Índice de gestión financiera</t>
  </si>
  <si>
    <t>Tasa de inversión pública</t>
  </si>
  <si>
    <t>Tasa de funcionarios públicos de justicia</t>
  </si>
  <si>
    <t>Tasa de resolución de casos</t>
  </si>
  <si>
    <t>Tasa de establecimientos de salud</t>
  </si>
  <si>
    <t>Tasa de médicos</t>
  </si>
  <si>
    <t>Condiciones de los establecimientos de salud</t>
  </si>
  <si>
    <t>Índice de servicios públicos</t>
  </si>
  <si>
    <t>Sprint 1</t>
  </si>
  <si>
    <t>Status</t>
  </si>
  <si>
    <t>Keep</t>
  </si>
  <si>
    <t>Ev</t>
  </si>
  <si>
    <t>Cód_dep</t>
  </si>
  <si>
    <t>Departamento</t>
  </si>
  <si>
    <t>Cód_mun</t>
  </si>
  <si>
    <t>Municipio</t>
  </si>
  <si>
    <t>A.A.1</t>
  </si>
  <si>
    <t>A.D.1</t>
  </si>
  <si>
    <t>A.M.1</t>
  </si>
  <si>
    <t>A.M.2</t>
  </si>
  <si>
    <t>A.V.1</t>
  </si>
  <si>
    <t>A.V.2</t>
  </si>
  <si>
    <t>A.V.3</t>
  </si>
  <si>
    <t>A.V.5</t>
  </si>
  <si>
    <t>S.A.1</t>
  </si>
  <si>
    <t>S.A.2</t>
  </si>
  <si>
    <t>S.A.3</t>
  </si>
  <si>
    <t>S.A.4</t>
  </si>
  <si>
    <t>S.E.1</t>
  </si>
  <si>
    <t>S.E.2</t>
  </si>
  <si>
    <t>S.E.3</t>
  </si>
  <si>
    <t>S.E.4</t>
  </si>
  <si>
    <t>S.G.1</t>
  </si>
  <si>
    <t>S.G.2</t>
  </si>
  <si>
    <t>S.G.3</t>
  </si>
  <si>
    <t>S.G.4</t>
  </si>
  <si>
    <t>S.G.5</t>
  </si>
  <si>
    <t>S.G.6</t>
  </si>
  <si>
    <t>S.G.7</t>
  </si>
  <si>
    <t>S.G.8</t>
  </si>
  <si>
    <t>S.T.1</t>
  </si>
  <si>
    <t>S.T.2</t>
  </si>
  <si>
    <t>S.T.3</t>
  </si>
  <si>
    <t>S.T.4</t>
  </si>
  <si>
    <t>C.C.1</t>
  </si>
  <si>
    <t>C.C.2</t>
  </si>
  <si>
    <t>C.C.3</t>
  </si>
  <si>
    <t>C.C.4</t>
  </si>
  <si>
    <t>C.E.1</t>
  </si>
  <si>
    <t>C.E.2</t>
  </si>
  <si>
    <t>C.E.3</t>
  </si>
  <si>
    <t>C.E.4</t>
  </si>
  <si>
    <t>C.E.5</t>
  </si>
  <si>
    <t>C.E.6</t>
  </si>
  <si>
    <t>C.E.7</t>
  </si>
  <si>
    <t>C.E.8</t>
  </si>
  <si>
    <t>C.I.1</t>
  </si>
  <si>
    <t>C.I.2</t>
  </si>
  <si>
    <t>C.J.1</t>
  </si>
  <si>
    <t>C.J.2</t>
  </si>
  <si>
    <t>C.J.3</t>
  </si>
  <si>
    <t>C.S.1</t>
  </si>
  <si>
    <t>C.S.2</t>
  </si>
  <si>
    <t>C.S.3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</si>
  <si>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</si>
  <si>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</si>
  <si>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</si>
  <si>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</si>
  <si>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</si>
  <si>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</si>
  <si>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</si>
  <si>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</si>
  <si>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</si>
  <si>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</si>
  <si>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</si>
  <si>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</si>
  <si>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</si>
  <si>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</si>
  <si>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</si>
  <si>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</si>
  <si>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</si>
  <si>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</si>
  <si>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</si>
  <si>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</si>
  <si>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</si>
  <si>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</si>
  <si>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</si>
  <si>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</si>
  <si>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</si>
  <si>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</si>
  <si>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Sacatepéquez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</si>
  <si>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</si>
  <si>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</si>
  <si>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</si>
  <si>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</si>
  <si>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</si>
  <si>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</si>
  <si>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</si>
  <si>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</si>
  <si>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</si>
  <si>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</si>
  <si>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</si>
  <si>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</si>
  <si>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</si>
  <si>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</si>
  <si>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</si>
  <si>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</si>
  <si>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</si>
  <si>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</si>
  <si>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</si>
  <si>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</si>
  <si>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</si>
  <si>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</si>
  <si>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</si>
  <si>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</si>
  <si>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</si>
  <si>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</si>
  <si>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</si>
  <si>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</si>
  <si>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</si>
  <si>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</si>
  <si>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</si>
  <si>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</si>
  <si>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</si>
  <si>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</si>
  <si>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</si>
  <si>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</si>
  <si>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</si>
  <si>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</si>
  <si>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</si>
  <si>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</si>
  <si>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</si>
  <si>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</si>
  <si>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</si>
  <si>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</si>
  <si>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</si>
  <si>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</si>
  <si>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</si>
  <si>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</si>
  <si>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</si>
  <si>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</si>
  <si>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</si>
  <si>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</si>
  <si>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</si>
  <si>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</si>
  <si>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</si>
  <si>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</si>
  <si>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</si>
  <si>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</si>
  <si>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</si>
  <si>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</si>
  <si>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</si>
  <si>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</si>
  <si>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</si>
  <si>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</si>
  <si>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</si>
  <si>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</si>
  <si>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</si>
  <si>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</si>
  <si>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</si>
  <si>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</si>
  <si>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</si>
  <si>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</si>
  <si>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</si>
  <si>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</si>
  <si>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</si>
  <si>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</si>
  <si>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</si>
  <si>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</si>
  <si>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</si>
  <si>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</si>
  <si>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</si>
  <si>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</si>
  <si>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</si>
  <si>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</si>
  <si>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</si>
  <si>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</si>
  <si>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</si>
  <si>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</si>
  <si>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</si>
  <si>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</si>
  <si>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</si>
  <si>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</si>
  <si>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</si>
  <si>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</si>
  <si>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</si>
  <si>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</si>
  <si>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</si>
  <si>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</si>
  <si>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</si>
  <si>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</si>
  <si>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</si>
  <si>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</si>
  <si>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</si>
  <si>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</si>
  <si>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</si>
  <si>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</si>
  <si>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</si>
  <si>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</si>
  <si>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</si>
  <si>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</si>
  <si>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</si>
  <si>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</si>
  <si>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Suchitepéquez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</si>
  <si>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</si>
  <si>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</si>
  <si>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</si>
  <si>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</si>
  <si>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</si>
  <si>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</si>
  <si>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</si>
  <si>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</si>
  <si>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</si>
  <si>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</si>
  <si>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</si>
  <si>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</si>
  <si>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</si>
  <si>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</si>
  <si>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</si>
  <si>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</si>
  <si>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</si>
  <si>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</si>
  <si>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</si>
  <si>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</si>
  <si>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</si>
  <si>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</si>
  <si>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</si>
  <si>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</si>
  <si>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</si>
  <si>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</si>
  <si>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</si>
  <si>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</si>
  <si>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</si>
  <si>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</si>
  <si>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</si>
  <si>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</si>
  <si>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</si>
  <si>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</si>
  <si>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</si>
  <si>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</si>
  <si>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</si>
  <si>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</si>
  <si>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</si>
  <si>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</si>
  <si>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</si>
  <si>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</si>
  <si>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</si>
  <si>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</si>
  <si>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</si>
  <si>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</si>
  <si>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</si>
  <si>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</si>
  <si>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</si>
  <si>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</si>
  <si>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</si>
  <si>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</si>
  <si>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</si>
  <si>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</si>
  <si>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</si>
  <si>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</si>
  <si>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</si>
  <si>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</si>
  <si>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</si>
  <si>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</si>
  <si>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</si>
  <si>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</si>
  <si>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</si>
  <si>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</si>
  <si>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</si>
  <si>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</si>
  <si>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</si>
  <si>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</si>
  <si>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</si>
  <si>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</si>
  <si>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</si>
  <si>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</si>
  <si>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</si>
  <si>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</si>
  <si>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</si>
  <si>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</si>
  <si>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</si>
  <si>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</si>
  <si>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</si>
  <si>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</si>
  <si>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</si>
  <si>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</si>
  <si>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</si>
  <si>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</si>
  <si>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</si>
  <si>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</si>
  <si>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</si>
  <si>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</si>
  <si>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</si>
  <si>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Quiché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</si>
  <si>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</si>
  <si>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</si>
  <si>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</si>
  <si>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</si>
  <si>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</si>
  <si>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</si>
  <si>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</si>
  <si>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</si>
  <si>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</si>
  <si>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</si>
  <si>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</si>
  <si>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</si>
  <si>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</si>
  <si>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</si>
  <si>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</si>
  <si>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</si>
  <si>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</si>
  <si>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</si>
  <si>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</si>
  <si>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</si>
  <si>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</si>
  <si>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Baja Verapaz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</si>
  <si>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</si>
  <si>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</si>
  <si>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</si>
  <si>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</si>
  <si>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</si>
  <si>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</si>
  <si>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</si>
  <si>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</si>
  <si>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</si>
  <si>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</si>
  <si>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</si>
  <si>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</si>
  <si>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</si>
  <si>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</si>
  <si>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</si>
  <si>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</si>
  <si>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</si>
  <si>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</si>
  <si>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</si>
  <si>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</si>
  <si>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</si>
  <si>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</si>
  <si>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</si>
  <si>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</si>
  <si>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</si>
  <si>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</si>
  <si>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Petén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</si>
  <si>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</si>
  <si>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</si>
  <si>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</si>
  <si>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</si>
  <si>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</si>
  <si>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</si>
  <si>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</si>
  <si>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</si>
  <si>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</si>
  <si>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</si>
  <si>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</si>
  <si>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</si>
  <si>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</si>
  <si>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</si>
  <si>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</si>
  <si>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</si>
  <si>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</si>
  <si>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</si>
  <si>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</si>
  <si>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</si>
  <si>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</si>
  <si>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</si>
  <si>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</si>
  <si>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</si>
  <si>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</si>
  <si>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</si>
  <si>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</si>
  <si>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</si>
  <si>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</si>
  <si>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</si>
  <si>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</si>
  <si>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</si>
  <si>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</si>
  <si>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</si>
  <si>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</si>
  <si>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</si>
  <si>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</si>
  <si>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</si>
  <si>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</si>
  <si>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</si>
  <si>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</si>
  <si>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</si>
  <si>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</si>
  <si>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</si>
  <si>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</si>
  <si>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</si>
  <si>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</si>
  <si>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</si>
  <si>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</si>
  <si>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</si>
  <si>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</si>
  <si>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</si>
  <si>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</si>
  <si>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</si>
  <si>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</si>
  <si>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</si>
  <si>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</si>
  <si>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</si>
  <si>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</si>
  <si>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</si>
  <si>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</si>
  <si>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</si>
  <si>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</si>
  <si>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Dimension</t>
  </si>
  <si>
    <t>Category</t>
  </si>
  <si>
    <t>Code</t>
  </si>
  <si>
    <t>Indicator</t>
  </si>
  <si>
    <t>Type</t>
  </si>
  <si>
    <t>Normalization</t>
  </si>
  <si>
    <t>Year</t>
  </si>
  <si>
    <t>Source</t>
  </si>
  <si>
    <t>Link</t>
  </si>
  <si>
    <t>L</t>
  </si>
  <si>
    <t>Territorial conflicts</t>
  </si>
  <si>
    <t>T</t>
  </si>
  <si>
    <t>No</t>
  </si>
  <si>
    <t>INFORM 2017 (tabla Guatemala 2017)</t>
  </si>
  <si>
    <t>https://sara.humanitarianresponse.info/inform-guatemala</t>
  </si>
  <si>
    <t>Natural Disaster Exposure Index</t>
  </si>
  <si>
    <t>People in transit</t>
  </si>
  <si>
    <t>Violencia</t>
  </si>
  <si>
    <t># of cases</t>
  </si>
  <si>
    <t>Rate x 100k</t>
  </si>
  <si>
    <t>Yes</t>
  </si>
  <si>
    <t>Policía Nacional Civil. Delitos por municipio. Documento "PNC Víctimas 2020" INE</t>
  </si>
  <si>
    <t>https://www.ine.gob.gt/estadisticas/bases-de-datos/hechos-delictivos/</t>
  </si>
  <si>
    <t>Observatorio de la Mujer (MP). Dashboard 2021 (filtros: 02: Matrato NNA + Tasa 100k)</t>
  </si>
  <si>
    <t>https://observatorio.mp.gob.gt/portal-estadistico/</t>
  </si>
  <si>
    <t>Rate of violence against women</t>
  </si>
  <si>
    <t>INE. Base de datos VIF 2021 xls</t>
  </si>
  <si>
    <t>https://www.ine.gob.gt/violencia-intrafamiliar/</t>
  </si>
  <si>
    <t>Rate of domestic violence</t>
  </si>
  <si>
    <t>INFORM 2017 (tabla de Vulnerabilidad)</t>
  </si>
  <si>
    <t>Average x house</t>
  </si>
  <si>
    <t>?</t>
  </si>
  <si>
    <t>INE. Censo de Población y Vivienda. Indicadores generales, vivienda y hogares, hogares, promedios, municipal</t>
  </si>
  <si>
    <t>http://redatam.censopoblacion.gt/bingtm/RpWebEngine.exe/Portal?BASE=CPVGT2018&amp;lang=esp</t>
  </si>
  <si>
    <t>Average of people per house</t>
  </si>
  <si>
    <t>Average x room</t>
  </si>
  <si>
    <t>INE. Censo de Población y Vivienda. Indicadores generales, personas, población, municipal</t>
  </si>
  <si>
    <t>Average of people per room</t>
  </si>
  <si>
    <t># of people</t>
  </si>
  <si>
    <t>INE. Censo de Población y Vivienda. Resultados generales, Personas, Estructura, Calle, municipal</t>
  </si>
  <si>
    <t xml:space="preserve">Rate of homeless people and people living in shelter houses </t>
  </si>
  <si>
    <t># de personas refugiadas y solicitantes de asilo</t>
  </si>
  <si>
    <t># of persons</t>
  </si>
  <si>
    <t>UNHCR proGres</t>
  </si>
  <si>
    <t>Rate of refugees and asylum seekers</t>
  </si>
  <si>
    <t>https://mic.iom.int/webntmi/descargasoim/</t>
  </si>
  <si>
    <t>OIM. Guatemala, 2022, enero-octubre, Niñez no acompañada retornada por municipio</t>
  </si>
  <si>
    <t>Rate of rural population</t>
  </si>
  <si>
    <t>INE. Censo de Población y Vivienda. Resultados generales, pueblo de pertenencia, municipal</t>
  </si>
  <si>
    <t>Percentage of indigenous people</t>
  </si>
  <si>
    <t>Rate of foreign population</t>
  </si>
  <si>
    <t>Percentage of non-indigenous population</t>
  </si>
  <si>
    <t>Comunitarias</t>
  </si>
  <si>
    <t>SEGEPLAN - Ránking de Gestión Ciudadana (pestaña Resultados finales 2020-2021)</t>
  </si>
  <si>
    <t>https://ranking.segeplan.gob.gt/visor/</t>
  </si>
  <si>
    <t>INE. Censo de Población y Vivienda. Resultados generales, Personas, Educación, Nivel educativo +4 años</t>
  </si>
  <si>
    <t>Percentage of people with basic education completed</t>
  </si>
  <si>
    <t>Percentage of people with higher education completed</t>
  </si>
  <si>
    <t>Percentage of people with No school education</t>
  </si>
  <si>
    <t>% of the total pop</t>
  </si>
  <si>
    <t>C.I.3</t>
  </si>
  <si>
    <t>C.I.4</t>
  </si>
  <si>
    <t>C.I.5</t>
  </si>
  <si>
    <t>Servicios públicos</t>
  </si>
  <si>
    <t>Name_matadata</t>
  </si>
  <si>
    <t>Coeficiente de Gini</t>
  </si>
  <si>
    <t>C.S.4</t>
  </si>
  <si>
    <t>https://www.fundesa.org.gt/content/files/indices/icl/FUNDESA_-_ICL_2022_Database.xlsx</t>
  </si>
  <si>
    <t>Index 0-1</t>
  </si>
  <si>
    <t>Index 0-10</t>
  </si>
  <si>
    <t>Gasto público en salud per cápita (en quetzales)</t>
  </si>
  <si>
    <t>C.E.9</t>
  </si>
  <si>
    <t>Gasto público en educación per cápita (en quetzales)</t>
  </si>
  <si>
    <t>C.E.10</t>
  </si>
  <si>
    <t>MINEDUC. En FUNDESA, Índice de Competitividad Local 2022. Base de datos ICL 2022</t>
  </si>
  <si>
    <t>MINFIN. En FUNDESA. Índice de Competitividad Local 2022. Base de datos ICL 2022</t>
  </si>
  <si>
    <t>INE. En FUNDESA. Índice de Competitividad Local 2022. Base de datos ICL 2022</t>
  </si>
  <si>
    <t>C.E.11</t>
  </si>
  <si>
    <t>% de logro graduandos (matemáticas y lenguaje)</t>
  </si>
  <si>
    <t>IGM. En FUNDESA. Índice de Competitividad Local 2022. Base de datos ICL 2022</t>
  </si>
  <si>
    <t>C.I.6</t>
  </si>
  <si>
    <t>C.I.7</t>
  </si>
  <si>
    <t>% of households</t>
  </si>
  <si>
    <t>MEM. En FUNDESA. Índice de Competitividad Local 2022. Base de datos ICL 2022</t>
  </si>
  <si>
    <t>Currency (GTQ)</t>
  </si>
  <si>
    <t>Tasa de Pobreza (% Población)</t>
  </si>
  <si>
    <t>PIB per cápita 2021 (US$ al año)</t>
  </si>
  <si>
    <t xml:space="preserve"> FUNDESA. Índice de Competitividad Local 2022. Base de datos ICL 2022</t>
  </si>
  <si>
    <t>A.M.3</t>
  </si>
  <si>
    <t>A.M.4</t>
  </si>
  <si>
    <t>A.M.5</t>
  </si>
  <si>
    <t>A.M.6</t>
  </si>
  <si>
    <t># of courts</t>
  </si>
  <si>
    <t>http://directorio.oj.gob.gt/</t>
  </si>
  <si>
    <t xml:space="preserve">OJ. Directorio General del Organismo Judicial 2022 </t>
  </si>
  <si>
    <t>INE. Censo de Población y Vivienda.</t>
  </si>
  <si>
    <t>Currency (USD)</t>
  </si>
  <si>
    <t>Input</t>
  </si>
  <si>
    <t>Output</t>
  </si>
  <si>
    <t xml:space="preserve">INE. Censo de Población y Vivienda. </t>
  </si>
  <si>
    <t>https://redatam.org/es/microdatos</t>
  </si>
  <si>
    <t>% de personas con discapacidad</t>
  </si>
  <si>
    <t>% de población rural</t>
  </si>
  <si>
    <t>% de población maya</t>
  </si>
  <si>
    <t>% de población extranjera</t>
  </si>
  <si>
    <t>% de población afrodescendiente</t>
  </si>
  <si>
    <t>% de población xinca</t>
  </si>
  <si>
    <t>% de población garífuna</t>
  </si>
  <si>
    <t>% de población ladina/mestiza</t>
  </si>
  <si>
    <t># de personas en viviendas colectivas y sitaución de calle</t>
  </si>
  <si>
    <t># de casos de violencia intrafamiliar</t>
  </si>
  <si>
    <t># de delitos por municipio</t>
  </si>
  <si>
    <t># de NNA no acompañados deportados</t>
  </si>
  <si>
    <t>% de desempleados (+18)</t>
  </si>
  <si>
    <t>% de NNA que realizan trabajo infantil</t>
  </si>
  <si>
    <t># de personas con educación básica concluida</t>
  </si>
  <si>
    <t># de personas con estudios universitarios concluidos</t>
  </si>
  <si>
    <t># de personas sin ningúna instrucción educativa</t>
  </si>
  <si>
    <t>% de personas analfabetas mayores de 15 años</t>
  </si>
  <si>
    <t># de alumnos por docente en todos los niveles</t>
  </si>
  <si>
    <t>% de hogares que residen en zonas con acceso a electricidad</t>
  </si>
  <si>
    <t>% de la población cubierta con servicios de agua y saneamiento</t>
  </si>
  <si>
    <t>Número de establecimientos de justicia</t>
  </si>
  <si>
    <t>Percentage</t>
  </si>
  <si>
    <t>http://estadistica.mineduc.gob.gt/anuario/home.html#</t>
  </si>
  <si>
    <t>Anuario estadístico MINEDUC.</t>
  </si>
  <si>
    <t>Direction</t>
  </si>
  <si>
    <t>Right</t>
  </si>
  <si>
    <t>Questionnaire</t>
  </si>
  <si>
    <t>Left</t>
  </si>
  <si>
    <t>Pop_type</t>
  </si>
  <si>
    <t>Extraction_date</t>
  </si>
  <si>
    <t>All</t>
  </si>
  <si>
    <t>Women</t>
  </si>
  <si>
    <t>Working_age</t>
  </si>
  <si>
    <t>NNA</t>
  </si>
  <si>
    <t>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</si>
</sst>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_-&quot;Q&quot;* #,##0.00_-;\-&quot;Q&quot;* #,##0.00_-;_-&quot;Q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167" fontId="1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 wrapText="1"/>
    </xf>
    <xf numFmtId="0" fontId="1" fillId="2" borderId="0" xfId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4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6" fillId="0" borderId="0" xfId="3" applyFont="1"/>
    <xf numFmtId="164" fontId="0" fillId="0" borderId="0" xfId="0" applyNumberFormat="1" applyAlignment="1">
      <alignment vertical="center"/>
    </xf>
    <xf numFmtId="164" fontId="0" fillId="0" borderId="0" xfId="0" applyNumberFormat="1"/>
    <xf numFmtId="14" fontId="4" fillId="0" borderId="0" xfId="0" applyNumberFormat="1" applyFont="1"/>
    <xf numFmtId="1" fontId="0" fillId="0" borderId="0" xfId="0" applyNumberFormat="1" applyAlignment="1">
      <alignment vertical="center"/>
    </xf>
    <xf numFmtId="0" fontId="7" fillId="2" borderId="0" xfId="1" applyFont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left" vertical="center" wrapText="1"/>
    </xf>
    <xf numFmtId="2" fontId="0" fillId="0" borderId="0" xfId="0" applyNumberFormat="1" applyAlignment="1">
      <alignment vertical="center"/>
    </xf>
    <xf numFmtId="9" fontId="0" fillId="0" borderId="0" xfId="4" applyFont="1" applyAlignment="1">
      <alignment vertical="center"/>
    </xf>
    <xf numFmtId="165" fontId="0" fillId="0" borderId="0" xfId="4" applyNumberFormat="1" applyFont="1" applyAlignment="1">
      <alignment vertical="center"/>
    </xf>
    <xf numFmtId="166" fontId="0" fillId="0" borderId="0" xfId="0" applyNumberFormat="1" applyAlignment="1">
      <alignment vertical="center"/>
    </xf>
  </cellXfs>
  <cellStyles count="8">
    <cellStyle name="Currency 2" xfId="7" xr:uid="{8069096A-8FBB-45AC-870F-A655AFC1F554}"/>
    <cellStyle name="Good" xfId="1" builtinId="26"/>
    <cellStyle name="Hyperlink" xfId="3" builtinId="8"/>
    <cellStyle name="Neutral" xfId="2" builtinId="28"/>
    <cellStyle name="Normal" xfId="0" builtinId="0"/>
    <cellStyle name="Normal 2" xfId="5" xr:uid="{B2F8E417-807F-44F7-8B64-3392A39FB596}"/>
    <cellStyle name="Per cent" xfId="4" builtinId="5"/>
    <cellStyle name="Percent 2" xfId="6" xr:uid="{198366D1-ADD5-4BEE-9318-0487FE7FD59A}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F4A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ources/C.J.1%20Tasa%20de%20establecimientos%20de%20justi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zgados"/>
      <sheetName val="Raw"/>
      <sheetName val="Meta"/>
    </sheetNames>
    <sheetDataSet>
      <sheetData sheetId="0">
        <row r="4">
          <cell r="A4" t="str">
            <v>ACATENANGO</v>
          </cell>
          <cell r="B4">
            <v>1</v>
          </cell>
        </row>
        <row r="5">
          <cell r="A5" t="str">
            <v>AGUA BLANCA</v>
          </cell>
          <cell r="B5">
            <v>1</v>
          </cell>
        </row>
        <row r="6">
          <cell r="A6" t="str">
            <v>AGUACATAN</v>
          </cell>
          <cell r="B6">
            <v>1</v>
          </cell>
        </row>
        <row r="7">
          <cell r="A7" t="str">
            <v>ALMOLONGA</v>
          </cell>
          <cell r="B7">
            <v>1</v>
          </cell>
        </row>
        <row r="8">
          <cell r="A8" t="str">
            <v>AMATITLAN</v>
          </cell>
          <cell r="B8">
            <v>6</v>
          </cell>
        </row>
        <row r="9">
          <cell r="A9" t="str">
            <v>ANTIGUA GUATEMALA</v>
          </cell>
          <cell r="B9">
            <v>23</v>
          </cell>
        </row>
        <row r="10">
          <cell r="A10" t="str">
            <v>ASUNCION MITA</v>
          </cell>
          <cell r="B10">
            <v>1</v>
          </cell>
        </row>
        <row r="11">
          <cell r="A11" t="str">
            <v>ATESCATEMPA</v>
          </cell>
          <cell r="B11">
            <v>1</v>
          </cell>
        </row>
        <row r="12">
          <cell r="A12" t="str">
            <v>AYUTLA</v>
          </cell>
          <cell r="B12">
            <v>1</v>
          </cell>
        </row>
        <row r="13">
          <cell r="A13" t="str">
            <v>BARBERENA</v>
          </cell>
          <cell r="B13">
            <v>1</v>
          </cell>
        </row>
        <row r="14">
          <cell r="A14" t="str">
            <v>CABAÑAS</v>
          </cell>
          <cell r="B14">
            <v>1</v>
          </cell>
        </row>
        <row r="15">
          <cell r="A15" t="str">
            <v>CABRICAN</v>
          </cell>
          <cell r="B15">
            <v>2</v>
          </cell>
        </row>
        <row r="16">
          <cell r="A16" t="str">
            <v>CAHABON</v>
          </cell>
          <cell r="B16">
            <v>1</v>
          </cell>
        </row>
        <row r="17">
          <cell r="A17" t="str">
            <v>CAJOLA</v>
          </cell>
          <cell r="B17">
            <v>1</v>
          </cell>
        </row>
        <row r="18">
          <cell r="A18" t="str">
            <v>CAMOTAN</v>
          </cell>
          <cell r="B18">
            <v>1</v>
          </cell>
        </row>
        <row r="19">
          <cell r="A19" t="str">
            <v>CANILLA</v>
          </cell>
          <cell r="B19">
            <v>1</v>
          </cell>
        </row>
        <row r="20">
          <cell r="A20" t="str">
            <v>CANTEL</v>
          </cell>
          <cell r="B20">
            <v>2</v>
          </cell>
        </row>
        <row r="21">
          <cell r="A21" t="str">
            <v>CASILLAS</v>
          </cell>
          <cell r="B21">
            <v>1</v>
          </cell>
        </row>
        <row r="22">
          <cell r="A22" t="str">
            <v>CATARINA</v>
          </cell>
          <cell r="B22">
            <v>1</v>
          </cell>
        </row>
        <row r="23">
          <cell r="A23" t="str">
            <v>CHAHAL</v>
          </cell>
          <cell r="B23">
            <v>2</v>
          </cell>
        </row>
        <row r="24">
          <cell r="A24" t="str">
            <v>CHAJUL</v>
          </cell>
          <cell r="B24">
            <v>1</v>
          </cell>
        </row>
        <row r="25">
          <cell r="A25" t="str">
            <v>CHAMPERICO</v>
          </cell>
          <cell r="B25">
            <v>2</v>
          </cell>
        </row>
        <row r="26">
          <cell r="A26" t="str">
            <v>CHIANTLA</v>
          </cell>
          <cell r="B26">
            <v>1</v>
          </cell>
        </row>
        <row r="27">
          <cell r="A27" t="str">
            <v>CHICACAO</v>
          </cell>
          <cell r="B27">
            <v>1</v>
          </cell>
        </row>
        <row r="28">
          <cell r="A28" t="str">
            <v>CHICAMAN</v>
          </cell>
          <cell r="B28">
            <v>2</v>
          </cell>
        </row>
        <row r="29">
          <cell r="A29" t="str">
            <v>CHICHE</v>
          </cell>
          <cell r="B29">
            <v>1</v>
          </cell>
        </row>
        <row r="30">
          <cell r="A30" t="str">
            <v>CHICHICASTENANGO</v>
          </cell>
          <cell r="B30">
            <v>2</v>
          </cell>
        </row>
        <row r="31">
          <cell r="A31" t="str">
            <v>CHIMALTENANGO</v>
          </cell>
          <cell r="B31">
            <v>18</v>
          </cell>
        </row>
        <row r="32">
          <cell r="A32" t="str">
            <v>CHINAUTLA</v>
          </cell>
          <cell r="B32">
            <v>2</v>
          </cell>
        </row>
        <row r="33">
          <cell r="A33" t="str">
            <v>CHINIQUE</v>
          </cell>
          <cell r="B33">
            <v>1</v>
          </cell>
        </row>
        <row r="34">
          <cell r="A34" t="str">
            <v>CHIQUIMULA</v>
          </cell>
          <cell r="B34">
            <v>35</v>
          </cell>
        </row>
        <row r="35">
          <cell r="A35" t="str">
            <v>CHIQUIMULILLA</v>
          </cell>
          <cell r="B35">
            <v>1</v>
          </cell>
        </row>
        <row r="36">
          <cell r="A36" t="str">
            <v>CHISEC</v>
          </cell>
          <cell r="B36">
            <v>1</v>
          </cell>
        </row>
        <row r="37">
          <cell r="A37" t="str">
            <v>CHUARRANCHO</v>
          </cell>
          <cell r="B37">
            <v>1</v>
          </cell>
        </row>
        <row r="38">
          <cell r="A38" t="str">
            <v>CIUDAD VIEJA</v>
          </cell>
          <cell r="B38">
            <v>1</v>
          </cell>
        </row>
        <row r="39">
          <cell r="A39" t="str">
            <v>COATEPEQUE</v>
          </cell>
          <cell r="B39">
            <v>7</v>
          </cell>
        </row>
        <row r="40">
          <cell r="A40" t="str">
            <v>COBAN</v>
          </cell>
          <cell r="B40">
            <v>33</v>
          </cell>
        </row>
        <row r="41">
          <cell r="A41" t="str">
            <v>COLOMBA COSTA CUCA</v>
          </cell>
          <cell r="B41">
            <v>2</v>
          </cell>
        </row>
        <row r="42">
          <cell r="A42" t="str">
            <v>COLOTENANGO</v>
          </cell>
          <cell r="B42">
            <v>1</v>
          </cell>
        </row>
        <row r="43">
          <cell r="A43" t="str">
            <v>COMAPA</v>
          </cell>
          <cell r="B43">
            <v>1</v>
          </cell>
        </row>
        <row r="44">
          <cell r="A44" t="str">
            <v>COMITANCILLO</v>
          </cell>
          <cell r="B44">
            <v>3</v>
          </cell>
        </row>
        <row r="45">
          <cell r="A45" t="str">
            <v>CONCEPCION</v>
          </cell>
          <cell r="B45">
            <v>1</v>
          </cell>
        </row>
        <row r="46">
          <cell r="A46" t="str">
            <v>CONCEPCION CHIQUIRICHAPA</v>
          </cell>
          <cell r="B46">
            <v>1</v>
          </cell>
        </row>
        <row r="47">
          <cell r="A47" t="str">
            <v>CONCEPCION HUISTA</v>
          </cell>
          <cell r="B47">
            <v>1</v>
          </cell>
        </row>
        <row r="48">
          <cell r="A48" t="str">
            <v>CONCEPCION LAS MINAS</v>
          </cell>
          <cell r="B48">
            <v>1</v>
          </cell>
        </row>
        <row r="49">
          <cell r="A49" t="str">
            <v>CONCEPCION TUTUAPA</v>
          </cell>
          <cell r="B49">
            <v>1</v>
          </cell>
        </row>
        <row r="50">
          <cell r="A50" t="str">
            <v>CONGUACO</v>
          </cell>
          <cell r="B50">
            <v>1</v>
          </cell>
        </row>
        <row r="51">
          <cell r="A51" t="str">
            <v>CUBULCO</v>
          </cell>
          <cell r="B51">
            <v>2</v>
          </cell>
        </row>
        <row r="52">
          <cell r="A52" t="str">
            <v>CUILAPA</v>
          </cell>
          <cell r="B52">
            <v>17</v>
          </cell>
        </row>
        <row r="53">
          <cell r="A53" t="str">
            <v>CUILCO</v>
          </cell>
          <cell r="B53">
            <v>1</v>
          </cell>
        </row>
        <row r="54">
          <cell r="A54" t="str">
            <v>CUNEN</v>
          </cell>
          <cell r="B54">
            <v>1</v>
          </cell>
        </row>
        <row r="55">
          <cell r="A55" t="str">
            <v>CUYOTENANGO</v>
          </cell>
          <cell r="B55">
            <v>3</v>
          </cell>
        </row>
        <row r="56">
          <cell r="A56" t="str">
            <v>DOLORES</v>
          </cell>
          <cell r="B56">
            <v>2</v>
          </cell>
        </row>
        <row r="57">
          <cell r="A57" t="str">
            <v>EL ADELANTO</v>
          </cell>
          <cell r="B57">
            <v>1</v>
          </cell>
        </row>
        <row r="58">
          <cell r="A58" t="str">
            <v>EL ASINTAL</v>
          </cell>
          <cell r="B58">
            <v>2</v>
          </cell>
        </row>
        <row r="59">
          <cell r="A59" t="str">
            <v>EL CHAL</v>
          </cell>
          <cell r="B59">
            <v>1</v>
          </cell>
        </row>
        <row r="60">
          <cell r="A60" t="str">
            <v>EL CHOL</v>
          </cell>
          <cell r="B60">
            <v>1</v>
          </cell>
        </row>
        <row r="61">
          <cell r="A61" t="str">
            <v>EL ESTOR</v>
          </cell>
          <cell r="B61">
            <v>3</v>
          </cell>
        </row>
        <row r="62">
          <cell r="A62" t="str">
            <v>EL JICARO</v>
          </cell>
          <cell r="B62">
            <v>1</v>
          </cell>
        </row>
        <row r="63">
          <cell r="A63" t="str">
            <v>EL PALMAR</v>
          </cell>
          <cell r="B63">
            <v>1</v>
          </cell>
        </row>
        <row r="64">
          <cell r="A64" t="str">
            <v>EL PROGRESO</v>
          </cell>
          <cell r="B64">
            <v>1</v>
          </cell>
        </row>
        <row r="65">
          <cell r="A65" t="str">
            <v>EL QUETZAL</v>
          </cell>
          <cell r="B65">
            <v>2</v>
          </cell>
        </row>
        <row r="66">
          <cell r="A66" t="str">
            <v>EL TEJAR</v>
          </cell>
          <cell r="B66">
            <v>1</v>
          </cell>
        </row>
        <row r="67">
          <cell r="A67" t="str">
            <v>EL TUMBADOR</v>
          </cell>
          <cell r="B67">
            <v>1</v>
          </cell>
        </row>
        <row r="68">
          <cell r="A68" t="str">
            <v>ESCUINTLA</v>
          </cell>
          <cell r="B68">
            <v>34</v>
          </cell>
        </row>
        <row r="69">
          <cell r="A69" t="str">
            <v>ESQUIPULAS</v>
          </cell>
          <cell r="B69">
            <v>2</v>
          </cell>
        </row>
        <row r="70">
          <cell r="A70" t="str">
            <v>ESQUIPULAS PALO GORDO</v>
          </cell>
          <cell r="B70">
            <v>1</v>
          </cell>
        </row>
        <row r="71">
          <cell r="A71" t="str">
            <v>ESTANZUELA</v>
          </cell>
          <cell r="B71">
            <v>1</v>
          </cell>
        </row>
        <row r="72">
          <cell r="A72" t="str">
            <v>FLORES</v>
          </cell>
          <cell r="B72">
            <v>7</v>
          </cell>
        </row>
        <row r="73">
          <cell r="A73" t="str">
            <v>FLORES COSTA CUCA</v>
          </cell>
          <cell r="B73">
            <v>2</v>
          </cell>
        </row>
        <row r="74">
          <cell r="A74" t="str">
            <v>FRAIJANES</v>
          </cell>
          <cell r="B74">
            <v>4</v>
          </cell>
        </row>
        <row r="75">
          <cell r="A75" t="str">
            <v>FRAY BARTOLOME DE LAS CASAS</v>
          </cell>
          <cell r="B75">
            <v>2</v>
          </cell>
        </row>
        <row r="76">
          <cell r="A76" t="str">
            <v>GENOVA</v>
          </cell>
          <cell r="B76">
            <v>1</v>
          </cell>
        </row>
        <row r="77">
          <cell r="A77" t="str">
            <v>GRANADOS</v>
          </cell>
          <cell r="B77">
            <v>1</v>
          </cell>
        </row>
        <row r="78">
          <cell r="A78" t="str">
            <v>GUALAN</v>
          </cell>
          <cell r="B78">
            <v>1</v>
          </cell>
        </row>
        <row r="79">
          <cell r="A79" t="str">
            <v>GUANAGAZAPA</v>
          </cell>
          <cell r="B79">
            <v>1</v>
          </cell>
        </row>
        <row r="80">
          <cell r="A80" t="str">
            <v>GUASTATOYA</v>
          </cell>
          <cell r="B80">
            <v>18</v>
          </cell>
        </row>
        <row r="81">
          <cell r="A81" t="str">
            <v>GUATEMALA</v>
          </cell>
          <cell r="B81">
            <v>515</v>
          </cell>
        </row>
        <row r="82">
          <cell r="A82" t="str">
            <v>GUAZACAPAN</v>
          </cell>
          <cell r="B82">
            <v>1</v>
          </cell>
        </row>
        <row r="83">
          <cell r="A83" t="str">
            <v>HUEHUETENANGO</v>
          </cell>
          <cell r="B83">
            <v>28</v>
          </cell>
        </row>
        <row r="84">
          <cell r="A84" t="str">
            <v>HUITAN</v>
          </cell>
          <cell r="B84">
            <v>1</v>
          </cell>
        </row>
        <row r="85">
          <cell r="A85" t="str">
            <v>HUITE</v>
          </cell>
          <cell r="B85">
            <v>1</v>
          </cell>
        </row>
        <row r="86">
          <cell r="A86" t="str">
            <v>IPALA</v>
          </cell>
          <cell r="B86">
            <v>1</v>
          </cell>
        </row>
        <row r="87">
          <cell r="A87" t="str">
            <v>IXCHIGUAN</v>
          </cell>
          <cell r="B87">
            <v>2</v>
          </cell>
        </row>
        <row r="88">
          <cell r="A88" t="str">
            <v>IZTAPA</v>
          </cell>
          <cell r="B88">
            <v>1</v>
          </cell>
        </row>
        <row r="89">
          <cell r="A89" t="str">
            <v>JACALTENANGO</v>
          </cell>
          <cell r="B89">
            <v>1</v>
          </cell>
        </row>
        <row r="90">
          <cell r="A90" t="str">
            <v>JALAPA</v>
          </cell>
          <cell r="B90">
            <v>17</v>
          </cell>
        </row>
        <row r="91">
          <cell r="A91" t="str">
            <v>JALPATAGUA</v>
          </cell>
          <cell r="B91">
            <v>1</v>
          </cell>
        </row>
        <row r="92">
          <cell r="A92" t="str">
            <v>JEREZ</v>
          </cell>
          <cell r="B92">
            <v>1</v>
          </cell>
        </row>
        <row r="93">
          <cell r="A93" t="str">
            <v>JOCOTAN</v>
          </cell>
          <cell r="B93">
            <v>1</v>
          </cell>
        </row>
        <row r="94">
          <cell r="A94" t="str">
            <v>JOCOTENANGO</v>
          </cell>
          <cell r="B94">
            <v>1</v>
          </cell>
        </row>
        <row r="95">
          <cell r="A95" t="str">
            <v>JOYABAJ</v>
          </cell>
          <cell r="B95">
            <v>2</v>
          </cell>
        </row>
        <row r="96">
          <cell r="A96" t="str">
            <v>JUTIAPA</v>
          </cell>
          <cell r="B96">
            <v>21</v>
          </cell>
        </row>
        <row r="97">
          <cell r="A97" t="str">
            <v>LA BLANCA</v>
          </cell>
          <cell r="B97">
            <v>3</v>
          </cell>
        </row>
        <row r="98">
          <cell r="A98" t="str">
            <v>LA DEMOCRACIA</v>
          </cell>
          <cell r="B98">
            <v>4</v>
          </cell>
        </row>
        <row r="99">
          <cell r="A99" t="str">
            <v>LA ESPERANZA</v>
          </cell>
          <cell r="B99">
            <v>1</v>
          </cell>
        </row>
        <row r="100">
          <cell r="A100" t="str">
            <v>LA GOMERA</v>
          </cell>
          <cell r="B100">
            <v>1</v>
          </cell>
        </row>
        <row r="101">
          <cell r="A101" t="str">
            <v>LA LIBERTAD</v>
          </cell>
          <cell r="B101">
            <v>6</v>
          </cell>
        </row>
        <row r="102">
          <cell r="A102" t="str">
            <v>LA REFORMA</v>
          </cell>
          <cell r="B102">
            <v>1</v>
          </cell>
        </row>
        <row r="103">
          <cell r="A103" t="str">
            <v>LA UNION</v>
          </cell>
          <cell r="B103">
            <v>1</v>
          </cell>
        </row>
        <row r="104">
          <cell r="A104" t="str">
            <v>LAS CRUCES</v>
          </cell>
          <cell r="B104">
            <v>2</v>
          </cell>
        </row>
        <row r="105">
          <cell r="A105" t="str">
            <v>LIVINGSTON</v>
          </cell>
          <cell r="B105">
            <v>3</v>
          </cell>
        </row>
        <row r="106">
          <cell r="A106" t="str">
            <v>LOS AMATES</v>
          </cell>
          <cell r="B106">
            <v>1</v>
          </cell>
        </row>
        <row r="107">
          <cell r="A107" t="str">
            <v>MAGDALENA MILPAS ALTAS</v>
          </cell>
          <cell r="B107">
            <v>1</v>
          </cell>
        </row>
        <row r="108">
          <cell r="A108" t="str">
            <v>MALACATAN</v>
          </cell>
          <cell r="B108">
            <v>9</v>
          </cell>
        </row>
        <row r="109">
          <cell r="A109" t="str">
            <v>MALACATANCITO</v>
          </cell>
          <cell r="B109">
            <v>1</v>
          </cell>
        </row>
        <row r="110">
          <cell r="A110" t="str">
            <v>MASAGUA</v>
          </cell>
          <cell r="B110">
            <v>1</v>
          </cell>
        </row>
        <row r="111">
          <cell r="A111" t="str">
            <v>MATAQUESCUINTLA</v>
          </cell>
          <cell r="B111">
            <v>1</v>
          </cell>
        </row>
        <row r="112">
          <cell r="A112" t="str">
            <v>MAZATENANGO</v>
          </cell>
          <cell r="B112">
            <v>19</v>
          </cell>
        </row>
        <row r="113">
          <cell r="A113" t="str">
            <v>MELCHOR DE MENCOS</v>
          </cell>
          <cell r="B113">
            <v>2</v>
          </cell>
        </row>
        <row r="114">
          <cell r="A114" t="str">
            <v>MIXCO</v>
          </cell>
          <cell r="B114">
            <v>11</v>
          </cell>
        </row>
        <row r="115">
          <cell r="A115" t="str">
            <v>MOMOSTENANGO</v>
          </cell>
          <cell r="B115">
            <v>1</v>
          </cell>
        </row>
        <row r="116">
          <cell r="A116" t="str">
            <v>MONJAS</v>
          </cell>
          <cell r="B116">
            <v>1</v>
          </cell>
        </row>
        <row r="117">
          <cell r="A117" t="str">
            <v>MORALES</v>
          </cell>
          <cell r="B117">
            <v>1</v>
          </cell>
        </row>
        <row r="118">
          <cell r="A118" t="str">
            <v>MORAZAN</v>
          </cell>
          <cell r="B118">
            <v>1</v>
          </cell>
        </row>
        <row r="119">
          <cell r="A119" t="str">
            <v>MOYUTA</v>
          </cell>
          <cell r="B119">
            <v>1</v>
          </cell>
        </row>
        <row r="120">
          <cell r="A120" t="str">
            <v>MULTIREGIONAL</v>
          </cell>
          <cell r="B120">
            <v>1</v>
          </cell>
        </row>
        <row r="121">
          <cell r="A121" t="str">
            <v>NAHUALA</v>
          </cell>
          <cell r="B121">
            <v>2</v>
          </cell>
        </row>
        <row r="122">
          <cell r="A122" t="str">
            <v>NENTON</v>
          </cell>
          <cell r="B122">
            <v>1</v>
          </cell>
        </row>
        <row r="123">
          <cell r="A123" t="str">
            <v>NUEVA CONCEPCION</v>
          </cell>
          <cell r="B123">
            <v>2</v>
          </cell>
        </row>
        <row r="124">
          <cell r="A124" t="str">
            <v>NUEVA SANTA ROSA</v>
          </cell>
          <cell r="B124">
            <v>1</v>
          </cell>
        </row>
        <row r="125">
          <cell r="A125" t="str">
            <v>NUEVO PROGRESO</v>
          </cell>
          <cell r="B125">
            <v>1</v>
          </cell>
        </row>
        <row r="126">
          <cell r="A126" t="str">
            <v>NUEVO SAN CARLOS</v>
          </cell>
          <cell r="B126">
            <v>1</v>
          </cell>
        </row>
        <row r="127">
          <cell r="A127" t="str">
            <v>OCOS</v>
          </cell>
          <cell r="B127">
            <v>1</v>
          </cell>
        </row>
        <row r="128">
          <cell r="A128" t="str">
            <v>OLINTEPEQUE</v>
          </cell>
          <cell r="B128">
            <v>2</v>
          </cell>
        </row>
        <row r="129">
          <cell r="A129" t="str">
            <v>OLOPA</v>
          </cell>
          <cell r="B129">
            <v>2</v>
          </cell>
        </row>
        <row r="130">
          <cell r="A130" t="str">
            <v>ORATORIO</v>
          </cell>
          <cell r="B130">
            <v>1</v>
          </cell>
        </row>
        <row r="131">
          <cell r="A131" t="str">
            <v>PACHALUM</v>
          </cell>
          <cell r="B131">
            <v>1</v>
          </cell>
        </row>
        <row r="132">
          <cell r="A132" t="str">
            <v>PAJAPITA</v>
          </cell>
          <cell r="B132">
            <v>1</v>
          </cell>
        </row>
        <row r="133">
          <cell r="A133" t="str">
            <v>PALENCIA</v>
          </cell>
          <cell r="B133">
            <v>1</v>
          </cell>
        </row>
        <row r="134">
          <cell r="A134" t="str">
            <v>PALESTINA DE LOS ALTOS</v>
          </cell>
          <cell r="B134">
            <v>2</v>
          </cell>
        </row>
        <row r="135">
          <cell r="A135" t="str">
            <v>PALIN</v>
          </cell>
          <cell r="B135">
            <v>1</v>
          </cell>
        </row>
        <row r="136">
          <cell r="A136" t="str">
            <v>PANAJACHEL</v>
          </cell>
          <cell r="B136">
            <v>2</v>
          </cell>
        </row>
        <row r="137">
          <cell r="A137" t="str">
            <v>PANZOS</v>
          </cell>
          <cell r="B137">
            <v>2</v>
          </cell>
        </row>
        <row r="138">
          <cell r="A138" t="str">
            <v>PARRAMOS</v>
          </cell>
          <cell r="B138">
            <v>1</v>
          </cell>
        </row>
        <row r="139">
          <cell r="A139" t="str">
            <v>PASACO</v>
          </cell>
          <cell r="B139">
            <v>1</v>
          </cell>
        </row>
        <row r="140">
          <cell r="A140" t="str">
            <v>PASTORES</v>
          </cell>
          <cell r="B140">
            <v>1</v>
          </cell>
        </row>
        <row r="141">
          <cell r="A141" t="str">
            <v>PATULUL</v>
          </cell>
          <cell r="B141">
            <v>2</v>
          </cell>
        </row>
        <row r="142">
          <cell r="A142" t="str">
            <v>PATZICIA</v>
          </cell>
          <cell r="B142">
            <v>1</v>
          </cell>
        </row>
        <row r="143">
          <cell r="A143" t="str">
            <v>PATZITE</v>
          </cell>
          <cell r="B143">
            <v>1</v>
          </cell>
        </row>
        <row r="144">
          <cell r="A144" t="str">
            <v>PATZUN</v>
          </cell>
          <cell r="B144">
            <v>1</v>
          </cell>
        </row>
        <row r="145">
          <cell r="A145" t="str">
            <v>PETATAN</v>
          </cell>
          <cell r="B145">
            <v>1</v>
          </cell>
        </row>
        <row r="146">
          <cell r="A146" t="str">
            <v>PLAYA GRANDE IXCAN</v>
          </cell>
          <cell r="B146">
            <v>2</v>
          </cell>
        </row>
        <row r="147">
          <cell r="A147" t="str">
            <v>POPTUN</v>
          </cell>
          <cell r="B147">
            <v>11</v>
          </cell>
        </row>
        <row r="148">
          <cell r="A148" t="str">
            <v>PUEBLO NUEVO</v>
          </cell>
          <cell r="B148">
            <v>1</v>
          </cell>
        </row>
        <row r="149">
          <cell r="A149" t="str">
            <v>PUEBLO NUEVO VIÑAS</v>
          </cell>
          <cell r="B149">
            <v>1</v>
          </cell>
        </row>
        <row r="150">
          <cell r="A150" t="str">
            <v>PUERTO BARRIOS</v>
          </cell>
          <cell r="B150">
            <v>20</v>
          </cell>
        </row>
        <row r="151">
          <cell r="A151" t="str">
            <v>PURULHA</v>
          </cell>
          <cell r="B151">
            <v>1</v>
          </cell>
        </row>
        <row r="152">
          <cell r="A152" t="str">
            <v>QUESADA</v>
          </cell>
          <cell r="B152">
            <v>1</v>
          </cell>
        </row>
        <row r="153">
          <cell r="A153" t="str">
            <v>QUETZALTENANGO</v>
          </cell>
          <cell r="B153">
            <v>104</v>
          </cell>
        </row>
        <row r="154">
          <cell r="A154" t="str">
            <v>QUEZALTEPEQUE</v>
          </cell>
          <cell r="B154">
            <v>1</v>
          </cell>
        </row>
        <row r="155">
          <cell r="A155" t="str">
            <v>RABINAL</v>
          </cell>
          <cell r="B155">
            <v>1</v>
          </cell>
        </row>
        <row r="156">
          <cell r="A156" t="str">
            <v>RAXRUHA</v>
          </cell>
          <cell r="B156">
            <v>1</v>
          </cell>
        </row>
        <row r="157">
          <cell r="A157" t="str">
            <v>RETALHULEU</v>
          </cell>
          <cell r="B157">
            <v>17</v>
          </cell>
        </row>
        <row r="158">
          <cell r="A158" t="str">
            <v>RIO BLANCO</v>
          </cell>
          <cell r="B158">
            <v>2</v>
          </cell>
        </row>
        <row r="159">
          <cell r="A159" t="str">
            <v>RIO BRAVO</v>
          </cell>
          <cell r="B159">
            <v>2</v>
          </cell>
        </row>
        <row r="160">
          <cell r="A160" t="str">
            <v>RIO HONDO</v>
          </cell>
          <cell r="B160">
            <v>1</v>
          </cell>
        </row>
        <row r="161">
          <cell r="A161" t="str">
            <v>SACAPULAS</v>
          </cell>
          <cell r="B161">
            <v>1</v>
          </cell>
        </row>
        <row r="162">
          <cell r="A162" t="str">
            <v>SALAMA</v>
          </cell>
          <cell r="B162">
            <v>20</v>
          </cell>
        </row>
        <row r="163">
          <cell r="A163" t="str">
            <v>SALCAJA</v>
          </cell>
          <cell r="B163">
            <v>3</v>
          </cell>
        </row>
        <row r="164">
          <cell r="A164" t="str">
            <v>SAMAYAC</v>
          </cell>
          <cell r="B164">
            <v>2</v>
          </cell>
        </row>
        <row r="165">
          <cell r="A165" t="str">
            <v>SAN AGUSTIN ACASAGUASTLAN</v>
          </cell>
          <cell r="B165">
            <v>2</v>
          </cell>
        </row>
        <row r="166">
          <cell r="A166" t="str">
            <v>SAN AGUSTIN LANQUIN</v>
          </cell>
          <cell r="B166">
            <v>1</v>
          </cell>
        </row>
        <row r="167">
          <cell r="A167" t="str">
            <v>SAN ANDRES</v>
          </cell>
          <cell r="B167">
            <v>2</v>
          </cell>
        </row>
        <row r="168">
          <cell r="A168" t="str">
            <v>SAN ANDRES ITZAPA</v>
          </cell>
          <cell r="B168">
            <v>1</v>
          </cell>
        </row>
        <row r="169">
          <cell r="A169" t="str">
            <v>SAN ANDRES SAJCABAJA</v>
          </cell>
          <cell r="B169">
            <v>1</v>
          </cell>
        </row>
        <row r="170">
          <cell r="A170" t="str">
            <v>SAN ANDRES SEMETABAJ</v>
          </cell>
          <cell r="B170">
            <v>1</v>
          </cell>
        </row>
        <row r="171">
          <cell r="A171" t="str">
            <v>SAN ANDRES VILLA SECA</v>
          </cell>
          <cell r="B171">
            <v>1</v>
          </cell>
        </row>
        <row r="172">
          <cell r="A172" t="str">
            <v>SAN ANDRES XECUL</v>
          </cell>
          <cell r="B172">
            <v>1</v>
          </cell>
        </row>
        <row r="173">
          <cell r="A173" t="str">
            <v>SAN ANTONIO AGUAS CALIENTES</v>
          </cell>
          <cell r="B173">
            <v>1</v>
          </cell>
        </row>
        <row r="174">
          <cell r="A174" t="str">
            <v>SAN ANTONIO HUISTA</v>
          </cell>
          <cell r="B174">
            <v>1</v>
          </cell>
        </row>
        <row r="175">
          <cell r="A175" t="str">
            <v>SAN ANTONIO ILOTENANGO</v>
          </cell>
          <cell r="B175">
            <v>1</v>
          </cell>
        </row>
        <row r="176">
          <cell r="A176" t="str">
            <v>SAN ANTONIO LA PAZ</v>
          </cell>
          <cell r="B176">
            <v>1</v>
          </cell>
        </row>
        <row r="177">
          <cell r="A177" t="str">
            <v>SAN ANTONIO PALOPO</v>
          </cell>
          <cell r="B177">
            <v>1</v>
          </cell>
        </row>
        <row r="178">
          <cell r="A178" t="str">
            <v>SAN ANTONIO SACATEPEQUEZ</v>
          </cell>
          <cell r="B178">
            <v>1</v>
          </cell>
        </row>
        <row r="179">
          <cell r="A179" t="str">
            <v>SAN ANTONIO SUCHITEPEQUEZ</v>
          </cell>
          <cell r="B179">
            <v>2</v>
          </cell>
        </row>
        <row r="180">
          <cell r="A180" t="str">
            <v>SAN BARTOLO</v>
          </cell>
          <cell r="B180">
            <v>1</v>
          </cell>
        </row>
        <row r="181">
          <cell r="A181" t="str">
            <v>SAN BARTOLOME JOCOTENANGO</v>
          </cell>
          <cell r="B181">
            <v>1</v>
          </cell>
        </row>
        <row r="182">
          <cell r="A182" t="str">
            <v>SAN BARTOLOME MILPAS ALTAS</v>
          </cell>
          <cell r="B182">
            <v>1</v>
          </cell>
        </row>
        <row r="183">
          <cell r="A183" t="str">
            <v>SAN BENITO</v>
          </cell>
          <cell r="B183">
            <v>12</v>
          </cell>
        </row>
        <row r="184">
          <cell r="A184" t="str">
            <v>SAN BERNARDINO</v>
          </cell>
          <cell r="B184">
            <v>1</v>
          </cell>
        </row>
        <row r="185">
          <cell r="A185" t="str">
            <v>SAN CARLOS ALZATATE</v>
          </cell>
          <cell r="B185">
            <v>1</v>
          </cell>
        </row>
        <row r="186">
          <cell r="A186" t="str">
            <v>SAN CARLOS SIJA</v>
          </cell>
          <cell r="B186">
            <v>1</v>
          </cell>
        </row>
        <row r="187">
          <cell r="A187" t="str">
            <v>SAN CRISTOBAL ACASAGUASTLAN</v>
          </cell>
          <cell r="B187">
            <v>1</v>
          </cell>
        </row>
        <row r="188">
          <cell r="A188" t="str">
            <v>SAN CRISTOBAL CUCHO</v>
          </cell>
          <cell r="B188">
            <v>1</v>
          </cell>
        </row>
        <row r="189">
          <cell r="A189" t="str">
            <v>SAN CRISTOBAL TOTONICAPAN</v>
          </cell>
          <cell r="B189">
            <v>1</v>
          </cell>
        </row>
        <row r="190">
          <cell r="A190" t="str">
            <v>SAN CRISTOBAL VERAPAZ</v>
          </cell>
          <cell r="B190">
            <v>2</v>
          </cell>
        </row>
        <row r="191">
          <cell r="A191" t="str">
            <v>SAN DIEGO</v>
          </cell>
          <cell r="B191">
            <v>1</v>
          </cell>
        </row>
        <row r="192">
          <cell r="A192" t="str">
            <v>SAN FELIPE</v>
          </cell>
          <cell r="B192">
            <v>1</v>
          </cell>
        </row>
        <row r="193">
          <cell r="A193" t="str">
            <v>SAN FRANCISCO</v>
          </cell>
          <cell r="B193">
            <v>1</v>
          </cell>
        </row>
        <row r="194">
          <cell r="A194" t="str">
            <v>SAN FRANCISCO EL ALTO</v>
          </cell>
          <cell r="B194">
            <v>1</v>
          </cell>
        </row>
        <row r="195">
          <cell r="A195" t="str">
            <v>SAN FRANCISCO LA UNION</v>
          </cell>
          <cell r="B195">
            <v>1</v>
          </cell>
        </row>
        <row r="196">
          <cell r="A196" t="str">
            <v>SAN FRANCISCO ZAPOTITLAN</v>
          </cell>
          <cell r="B196">
            <v>1</v>
          </cell>
        </row>
        <row r="197">
          <cell r="A197" t="str">
            <v>SAN GABRIEL</v>
          </cell>
          <cell r="B197">
            <v>1</v>
          </cell>
        </row>
        <row r="198">
          <cell r="A198" t="str">
            <v>SAN GASPAR IXCHIL</v>
          </cell>
          <cell r="B198">
            <v>1</v>
          </cell>
        </row>
        <row r="199">
          <cell r="A199" t="str">
            <v>SAN ILDEFONSO IXTAHUACAN</v>
          </cell>
          <cell r="B199">
            <v>1</v>
          </cell>
        </row>
        <row r="200">
          <cell r="A200" t="str">
            <v>SAN JACINTO</v>
          </cell>
          <cell r="B200">
            <v>1</v>
          </cell>
        </row>
        <row r="201">
          <cell r="A201" t="str">
            <v>SAN JERONIMO</v>
          </cell>
          <cell r="B201">
            <v>1</v>
          </cell>
        </row>
        <row r="202">
          <cell r="A202" t="str">
            <v>SAN JORGE</v>
          </cell>
          <cell r="B202">
            <v>1</v>
          </cell>
        </row>
        <row r="203">
          <cell r="A203" t="str">
            <v>SAN JOSE</v>
          </cell>
          <cell r="B203">
            <v>2</v>
          </cell>
        </row>
        <row r="204">
          <cell r="A204" t="str">
            <v>SAN JOSE ACATEMPA</v>
          </cell>
          <cell r="B204">
            <v>1</v>
          </cell>
        </row>
        <row r="205">
          <cell r="A205" t="str">
            <v>SAN JOSE CHACAYA</v>
          </cell>
          <cell r="B205">
            <v>1</v>
          </cell>
        </row>
        <row r="206">
          <cell r="A206" t="str">
            <v>SAN JOSE DEL GOLFO</v>
          </cell>
          <cell r="B206">
            <v>1</v>
          </cell>
        </row>
        <row r="207">
          <cell r="A207" t="str">
            <v>SAN JOSE EL IDOLO</v>
          </cell>
          <cell r="B207">
            <v>1</v>
          </cell>
        </row>
        <row r="208">
          <cell r="A208" t="str">
            <v>SAN JOSE EL RODEO</v>
          </cell>
          <cell r="B208">
            <v>1</v>
          </cell>
        </row>
        <row r="209">
          <cell r="A209" t="str">
            <v>SAN JOSE LA ARADA</v>
          </cell>
          <cell r="B209">
            <v>1</v>
          </cell>
        </row>
        <row r="210">
          <cell r="A210" t="str">
            <v>SAN JOSE LA MAQUINA</v>
          </cell>
          <cell r="B210">
            <v>1</v>
          </cell>
        </row>
        <row r="211">
          <cell r="A211" t="str">
            <v>SAN JOSE OJETENAM</v>
          </cell>
          <cell r="B211">
            <v>1</v>
          </cell>
        </row>
        <row r="212">
          <cell r="A212" t="str">
            <v>SAN JOSE PINULA</v>
          </cell>
          <cell r="B212">
            <v>1</v>
          </cell>
        </row>
        <row r="213">
          <cell r="A213" t="str">
            <v>SAN JOSE POAQUIL</v>
          </cell>
          <cell r="B213">
            <v>1</v>
          </cell>
        </row>
        <row r="214">
          <cell r="A214" t="str">
            <v>SAN JUAN ALOTENANGO</v>
          </cell>
          <cell r="B214">
            <v>1</v>
          </cell>
        </row>
        <row r="215">
          <cell r="A215" t="str">
            <v>SAN JUAN ATITAN</v>
          </cell>
          <cell r="B215">
            <v>1</v>
          </cell>
        </row>
        <row r="216">
          <cell r="A216" t="str">
            <v>SAN JUAN BAUTISTA</v>
          </cell>
          <cell r="B216">
            <v>1</v>
          </cell>
        </row>
        <row r="217">
          <cell r="A217" t="str">
            <v>SAN JUAN CHAMELCO</v>
          </cell>
          <cell r="B217">
            <v>1</v>
          </cell>
        </row>
        <row r="218">
          <cell r="A218" t="str">
            <v>SAN JUAN COMALAPA</v>
          </cell>
          <cell r="B218">
            <v>1</v>
          </cell>
        </row>
        <row r="219">
          <cell r="A219" t="str">
            <v>SAN JUAN COTZAL</v>
          </cell>
          <cell r="B219">
            <v>1</v>
          </cell>
        </row>
        <row r="220">
          <cell r="A220" t="str">
            <v>SAN JUAN ERMITA</v>
          </cell>
          <cell r="B220">
            <v>1</v>
          </cell>
        </row>
        <row r="221">
          <cell r="A221" t="str">
            <v>SAN JUAN IXCOY</v>
          </cell>
          <cell r="B221">
            <v>1</v>
          </cell>
        </row>
        <row r="222">
          <cell r="A222" t="str">
            <v>SAN JUAN LA LAGUNA</v>
          </cell>
          <cell r="B222">
            <v>1</v>
          </cell>
        </row>
        <row r="223">
          <cell r="A223" t="str">
            <v>SAN JUAN OSTUNCALCO</v>
          </cell>
          <cell r="B223">
            <v>2</v>
          </cell>
        </row>
        <row r="224">
          <cell r="A224" t="str">
            <v>SAN JUAN SACATEPEQUEZ</v>
          </cell>
          <cell r="B224">
            <v>2</v>
          </cell>
        </row>
        <row r="225">
          <cell r="A225" t="str">
            <v>SAN JUAN TECUACO</v>
          </cell>
          <cell r="B225">
            <v>1</v>
          </cell>
        </row>
        <row r="226">
          <cell r="A226" t="str">
            <v>SAN LORENZO</v>
          </cell>
          <cell r="B226">
            <v>2</v>
          </cell>
        </row>
        <row r="227">
          <cell r="A227" t="str">
            <v>SAN LUCAS SACATEPEQUEZ</v>
          </cell>
          <cell r="B227">
            <v>1</v>
          </cell>
        </row>
        <row r="228">
          <cell r="A228" t="str">
            <v>SAN LUCAS TOLIMAN</v>
          </cell>
          <cell r="B228">
            <v>1</v>
          </cell>
        </row>
        <row r="229">
          <cell r="A229" t="str">
            <v>SAN LUIS</v>
          </cell>
          <cell r="B229">
            <v>3</v>
          </cell>
        </row>
        <row r="230">
          <cell r="A230" t="str">
            <v>SAN LUIS JILOTEPEQUE</v>
          </cell>
          <cell r="B230">
            <v>1</v>
          </cell>
        </row>
        <row r="231">
          <cell r="A231" t="str">
            <v>SAN MANUEL CHAPARRON</v>
          </cell>
          <cell r="B231">
            <v>1</v>
          </cell>
        </row>
        <row r="232">
          <cell r="A232" t="str">
            <v>SAN MARCOS</v>
          </cell>
          <cell r="B232">
            <v>20</v>
          </cell>
        </row>
        <row r="233">
          <cell r="A233" t="str">
            <v>SAN MARCOS LA LAGUNA</v>
          </cell>
          <cell r="B233">
            <v>1</v>
          </cell>
        </row>
        <row r="234">
          <cell r="A234" t="str">
            <v>SAN MARTIN JILOTEPEQUE</v>
          </cell>
          <cell r="B234">
            <v>1</v>
          </cell>
        </row>
        <row r="235">
          <cell r="A235" t="str">
            <v>SAN MARTIN SACATEPEQUEZ</v>
          </cell>
          <cell r="B235">
            <v>1</v>
          </cell>
        </row>
        <row r="236">
          <cell r="A236" t="str">
            <v>SAN MARTIN ZAPOTITLAN</v>
          </cell>
          <cell r="B236">
            <v>1</v>
          </cell>
        </row>
        <row r="237">
          <cell r="A237" t="str">
            <v>SAN MATEO</v>
          </cell>
          <cell r="B237">
            <v>1</v>
          </cell>
        </row>
        <row r="238">
          <cell r="A238" t="str">
            <v>SAN MATEO IXTATAN</v>
          </cell>
          <cell r="B238">
            <v>2</v>
          </cell>
        </row>
        <row r="239">
          <cell r="A239" t="str">
            <v>SAN MIGUEL ACATAN</v>
          </cell>
          <cell r="B239">
            <v>1</v>
          </cell>
        </row>
        <row r="240">
          <cell r="A240" t="str">
            <v>SAN MIGUEL CHICAJ</v>
          </cell>
          <cell r="B240">
            <v>1</v>
          </cell>
        </row>
        <row r="241">
          <cell r="A241" t="str">
            <v>SAN MIGUEL DUEÑAS</v>
          </cell>
          <cell r="B241">
            <v>1</v>
          </cell>
        </row>
        <row r="242">
          <cell r="A242" t="str">
            <v>SAN MIGUEL IXTAHUACAN</v>
          </cell>
          <cell r="B242">
            <v>1</v>
          </cell>
        </row>
        <row r="243">
          <cell r="A243" t="str">
            <v>SAN MIGUEL PANAN</v>
          </cell>
          <cell r="B243">
            <v>1</v>
          </cell>
        </row>
        <row r="244">
          <cell r="A244" t="str">
            <v>SAN MIGUEL PETAPA</v>
          </cell>
          <cell r="B244">
            <v>2</v>
          </cell>
        </row>
        <row r="245">
          <cell r="A245" t="str">
            <v>SAN MIGUEL POCHUTA</v>
          </cell>
          <cell r="B245">
            <v>1</v>
          </cell>
        </row>
        <row r="246">
          <cell r="A246" t="str">
            <v>SAN MIGUEL SIGUILA</v>
          </cell>
          <cell r="B246">
            <v>1</v>
          </cell>
        </row>
        <row r="247">
          <cell r="A247" t="str">
            <v>SAN PABLO</v>
          </cell>
          <cell r="B247">
            <v>1</v>
          </cell>
        </row>
        <row r="248">
          <cell r="A248" t="str">
            <v>SAN PABLO JOCOPILAS</v>
          </cell>
          <cell r="B248">
            <v>1</v>
          </cell>
        </row>
        <row r="249">
          <cell r="A249" t="str">
            <v>SAN PABLO LA LAGUNA</v>
          </cell>
          <cell r="B249">
            <v>1</v>
          </cell>
        </row>
        <row r="250">
          <cell r="A250" t="str">
            <v>SAN PEDRO AYAMPUC</v>
          </cell>
          <cell r="B250">
            <v>2</v>
          </cell>
        </row>
        <row r="251">
          <cell r="A251" t="str">
            <v>SAN PEDRO CARCHA</v>
          </cell>
          <cell r="B251">
            <v>3</v>
          </cell>
        </row>
        <row r="252">
          <cell r="A252" t="str">
            <v>SAN PEDRO JOCOPILAS</v>
          </cell>
          <cell r="B252">
            <v>1</v>
          </cell>
        </row>
        <row r="253">
          <cell r="A253" t="str">
            <v>SAN PEDRO LA LAGUNA</v>
          </cell>
          <cell r="B253">
            <v>1</v>
          </cell>
        </row>
        <row r="254">
          <cell r="A254" t="str">
            <v>SAN PEDRO NECTA</v>
          </cell>
          <cell r="B254">
            <v>1</v>
          </cell>
        </row>
        <row r="255">
          <cell r="A255" t="str">
            <v>SAN PEDRO PINULA</v>
          </cell>
          <cell r="B255">
            <v>1</v>
          </cell>
        </row>
        <row r="256">
          <cell r="A256" t="str">
            <v>SAN PEDRO SACATEPEQUEZ</v>
          </cell>
          <cell r="B256">
            <v>4</v>
          </cell>
        </row>
        <row r="257">
          <cell r="A257" t="str">
            <v>SAN PEDRO YEPOCAPA</v>
          </cell>
          <cell r="B257">
            <v>1</v>
          </cell>
        </row>
        <row r="258">
          <cell r="A258" t="str">
            <v>SAN RAFAEL INDEPENDENCIA</v>
          </cell>
          <cell r="B258">
            <v>1</v>
          </cell>
        </row>
        <row r="259">
          <cell r="A259" t="str">
            <v>SAN RAFAEL LAS FLORES</v>
          </cell>
          <cell r="B259">
            <v>1</v>
          </cell>
        </row>
        <row r="260">
          <cell r="A260" t="str">
            <v>SAN RAFAEL PETZAL</v>
          </cell>
          <cell r="B260">
            <v>1</v>
          </cell>
        </row>
        <row r="261">
          <cell r="A261" t="str">
            <v>SAN RAFAEL PIE DE LA CUESTA</v>
          </cell>
          <cell r="B261">
            <v>1</v>
          </cell>
        </row>
        <row r="262">
          <cell r="A262" t="str">
            <v>SAN RAYMUNDO</v>
          </cell>
          <cell r="B262">
            <v>1</v>
          </cell>
        </row>
        <row r="263">
          <cell r="A263" t="str">
            <v>SAN SEBASTIAN</v>
          </cell>
          <cell r="B263">
            <v>1</v>
          </cell>
        </row>
        <row r="264">
          <cell r="A264" t="str">
            <v>SAN SEBASTIAN COATAN</v>
          </cell>
          <cell r="B264">
            <v>1</v>
          </cell>
        </row>
        <row r="265">
          <cell r="A265" t="str">
            <v>SAN SEBASTIAN HUEHUETENANGO</v>
          </cell>
          <cell r="B265">
            <v>1</v>
          </cell>
        </row>
        <row r="266">
          <cell r="A266" t="str">
            <v>SAN VICENTE PACAYA</v>
          </cell>
          <cell r="B266">
            <v>1</v>
          </cell>
        </row>
        <row r="267">
          <cell r="A267" t="str">
            <v>SANARATE</v>
          </cell>
          <cell r="B267">
            <v>1</v>
          </cell>
        </row>
        <row r="268">
          <cell r="A268" t="str">
            <v>SANSARE</v>
          </cell>
          <cell r="B268">
            <v>1</v>
          </cell>
        </row>
        <row r="269">
          <cell r="A269" t="str">
            <v>SANTA ANA</v>
          </cell>
          <cell r="B269">
            <v>1</v>
          </cell>
        </row>
        <row r="270">
          <cell r="A270" t="str">
            <v>SANTA ANA HUISTA</v>
          </cell>
          <cell r="B270">
            <v>1</v>
          </cell>
        </row>
        <row r="271">
          <cell r="A271" t="str">
            <v>SANTA APOLONIA</v>
          </cell>
          <cell r="B271">
            <v>1</v>
          </cell>
        </row>
        <row r="272">
          <cell r="A272" t="str">
            <v>SANTA BARBARA</v>
          </cell>
          <cell r="B272">
            <v>2</v>
          </cell>
        </row>
        <row r="273">
          <cell r="A273" t="str">
            <v>SANTA CATALINA LA TINTA</v>
          </cell>
          <cell r="B273">
            <v>1</v>
          </cell>
        </row>
        <row r="274">
          <cell r="A274" t="str">
            <v>SANTA CATARINA BARAHONA</v>
          </cell>
          <cell r="B274">
            <v>1</v>
          </cell>
        </row>
        <row r="275">
          <cell r="A275" t="str">
            <v>SANTA CATARINA IXTAHUACAN</v>
          </cell>
          <cell r="B275">
            <v>2</v>
          </cell>
        </row>
        <row r="276">
          <cell r="A276" t="str">
            <v>SANTA CATARINA MITA</v>
          </cell>
          <cell r="B276">
            <v>1</v>
          </cell>
        </row>
        <row r="277">
          <cell r="A277" t="str">
            <v>SANTA CATARINA PALOPO</v>
          </cell>
          <cell r="B277">
            <v>1</v>
          </cell>
        </row>
        <row r="278">
          <cell r="A278" t="str">
            <v>SANTA CATARINA PINULA</v>
          </cell>
          <cell r="B278">
            <v>2</v>
          </cell>
        </row>
        <row r="279">
          <cell r="A279" t="str">
            <v>SANTA CLARA LA LAGUNA</v>
          </cell>
          <cell r="B279">
            <v>1</v>
          </cell>
        </row>
        <row r="280">
          <cell r="A280" t="str">
            <v>SANTA CRUZ BALANYA</v>
          </cell>
          <cell r="B280">
            <v>1</v>
          </cell>
        </row>
        <row r="281">
          <cell r="A281" t="str">
            <v>SANTA CRUZ BARILLAS</v>
          </cell>
          <cell r="B281">
            <v>1</v>
          </cell>
        </row>
        <row r="282">
          <cell r="A282" t="str">
            <v>SANTA CRUZ DEL QUICHE</v>
          </cell>
          <cell r="B282">
            <v>24</v>
          </cell>
        </row>
        <row r="283">
          <cell r="A283" t="str">
            <v>SANTA CRUZ LA LAGUNA</v>
          </cell>
          <cell r="B283">
            <v>1</v>
          </cell>
        </row>
        <row r="284">
          <cell r="A284" t="str">
            <v>SANTA CRUZ MULUA</v>
          </cell>
          <cell r="B284">
            <v>1</v>
          </cell>
        </row>
        <row r="285">
          <cell r="A285" t="str">
            <v>SANTA CRUZ NARANJO</v>
          </cell>
          <cell r="B285">
            <v>1</v>
          </cell>
        </row>
        <row r="286">
          <cell r="A286" t="str">
            <v>SANTA CRUZ VERAPAZ</v>
          </cell>
          <cell r="B286">
            <v>1</v>
          </cell>
        </row>
        <row r="287">
          <cell r="A287" t="str">
            <v>SANTA EULALIA</v>
          </cell>
          <cell r="B287">
            <v>6</v>
          </cell>
        </row>
        <row r="288">
          <cell r="A288" t="str">
            <v>SANTA LUCIA COTZUMALGUAPA</v>
          </cell>
          <cell r="B288">
            <v>6</v>
          </cell>
        </row>
        <row r="289">
          <cell r="A289" t="str">
            <v>SANTA LUCIA LA REFORMA</v>
          </cell>
          <cell r="B289">
            <v>1</v>
          </cell>
        </row>
        <row r="290">
          <cell r="A290" t="str">
            <v>SANTA LUCIA MILPAS ALTAS</v>
          </cell>
          <cell r="B290">
            <v>1</v>
          </cell>
        </row>
        <row r="291">
          <cell r="A291" t="str">
            <v>SANTA LUCIA UTATLAN</v>
          </cell>
          <cell r="B291">
            <v>1</v>
          </cell>
        </row>
        <row r="292">
          <cell r="A292" t="str">
            <v>SANTA MARIA CHIQUIMULA</v>
          </cell>
          <cell r="B292">
            <v>2</v>
          </cell>
        </row>
        <row r="293">
          <cell r="A293" t="str">
            <v>SANTA MARIA DE JESUS</v>
          </cell>
          <cell r="B293">
            <v>1</v>
          </cell>
        </row>
        <row r="294">
          <cell r="A294" t="str">
            <v>SANTA MARIA IXHUATAN</v>
          </cell>
          <cell r="B294">
            <v>1</v>
          </cell>
        </row>
        <row r="295">
          <cell r="A295" t="str">
            <v>SANTA MARIA NEBAJ</v>
          </cell>
          <cell r="B295">
            <v>4</v>
          </cell>
        </row>
        <row r="296">
          <cell r="A296" t="str">
            <v>SANTA MARIA VISITACION</v>
          </cell>
          <cell r="B296">
            <v>1</v>
          </cell>
        </row>
        <row r="297">
          <cell r="A297" t="str">
            <v>SANTA ROSA DE LIMA</v>
          </cell>
          <cell r="B297">
            <v>1</v>
          </cell>
        </row>
        <row r="298">
          <cell r="A298" t="str">
            <v>SANTIAGO ATITLAN</v>
          </cell>
          <cell r="B298">
            <v>5</v>
          </cell>
        </row>
        <row r="299">
          <cell r="A299" t="str">
            <v>SANTIAGO CHIMALTENANGO</v>
          </cell>
          <cell r="B299">
            <v>1</v>
          </cell>
        </row>
        <row r="300">
          <cell r="A300" t="str">
            <v>SANTIAGO SACATEPEQUEZ</v>
          </cell>
          <cell r="B300">
            <v>1</v>
          </cell>
        </row>
        <row r="301">
          <cell r="A301" t="str">
            <v>SANTO DOMINGO SUCHITEPEQUEZ</v>
          </cell>
          <cell r="B301">
            <v>2</v>
          </cell>
        </row>
        <row r="302">
          <cell r="A302" t="str">
            <v>SANTO DOMINGO XENACOJ</v>
          </cell>
          <cell r="B302">
            <v>1</v>
          </cell>
        </row>
        <row r="303">
          <cell r="A303" t="str">
            <v>SANTO TOMAS LA UNION</v>
          </cell>
          <cell r="B303">
            <v>1</v>
          </cell>
        </row>
        <row r="304">
          <cell r="A304" t="str">
            <v>SAYAXCHE</v>
          </cell>
          <cell r="B304">
            <v>1</v>
          </cell>
        </row>
        <row r="305">
          <cell r="A305" t="str">
            <v>SENAHU</v>
          </cell>
          <cell r="B305">
            <v>1</v>
          </cell>
        </row>
        <row r="306">
          <cell r="A306" t="str">
            <v>SIBILIA</v>
          </cell>
          <cell r="B306">
            <v>2</v>
          </cell>
        </row>
        <row r="307">
          <cell r="A307" t="str">
            <v>SIBINAL</v>
          </cell>
          <cell r="B307">
            <v>1</v>
          </cell>
        </row>
        <row r="308">
          <cell r="A308" t="str">
            <v>SIPACAPA</v>
          </cell>
          <cell r="B308">
            <v>1</v>
          </cell>
        </row>
        <row r="309">
          <cell r="A309" t="str">
            <v>SIPACATE</v>
          </cell>
          <cell r="B309">
            <v>1</v>
          </cell>
        </row>
        <row r="310">
          <cell r="A310" t="str">
            <v>SIQUINALA</v>
          </cell>
          <cell r="B310">
            <v>1</v>
          </cell>
        </row>
        <row r="311">
          <cell r="A311" t="str">
            <v>SOLOLA</v>
          </cell>
          <cell r="B311">
            <v>16</v>
          </cell>
        </row>
        <row r="312">
          <cell r="A312" t="str">
            <v>SOLOMA</v>
          </cell>
          <cell r="B312">
            <v>1</v>
          </cell>
        </row>
        <row r="313">
          <cell r="A313" t="str">
            <v>SUMPANGO</v>
          </cell>
          <cell r="B313">
            <v>1</v>
          </cell>
        </row>
        <row r="314">
          <cell r="A314" t="str">
            <v>TACANA</v>
          </cell>
          <cell r="B314">
            <v>1</v>
          </cell>
        </row>
        <row r="315">
          <cell r="A315" t="str">
            <v>TACTIC</v>
          </cell>
          <cell r="B315">
            <v>2</v>
          </cell>
        </row>
        <row r="316">
          <cell r="A316" t="str">
            <v>TAJUMULCO</v>
          </cell>
          <cell r="B316">
            <v>1</v>
          </cell>
        </row>
        <row r="317">
          <cell r="A317" t="str">
            <v>TAMAHU</v>
          </cell>
          <cell r="B317">
            <v>2</v>
          </cell>
        </row>
        <row r="318">
          <cell r="A318" t="str">
            <v>TAXISCO</v>
          </cell>
          <cell r="B318">
            <v>1</v>
          </cell>
        </row>
        <row r="319">
          <cell r="A319" t="str">
            <v>TECPAN</v>
          </cell>
          <cell r="B319">
            <v>1</v>
          </cell>
        </row>
        <row r="320">
          <cell r="A320" t="str">
            <v>TECTITAN</v>
          </cell>
          <cell r="B320">
            <v>1</v>
          </cell>
        </row>
        <row r="321">
          <cell r="A321" t="str">
            <v>TECULUTAN</v>
          </cell>
          <cell r="B321">
            <v>1</v>
          </cell>
        </row>
        <row r="322">
          <cell r="A322" t="str">
            <v>TECUN UMAN</v>
          </cell>
          <cell r="B322">
            <v>1</v>
          </cell>
        </row>
        <row r="323">
          <cell r="A323" t="str">
            <v>TEJUTLA</v>
          </cell>
          <cell r="B323">
            <v>1</v>
          </cell>
        </row>
        <row r="324">
          <cell r="A324" t="str">
            <v>TIQUISATE</v>
          </cell>
          <cell r="B324">
            <v>2</v>
          </cell>
        </row>
        <row r="325">
          <cell r="A325" t="str">
            <v>TODOS SANTOS CUCHUMATANES</v>
          </cell>
          <cell r="B325">
            <v>1</v>
          </cell>
        </row>
        <row r="326">
          <cell r="A326" t="str">
            <v>TOTONICAPAN</v>
          </cell>
          <cell r="B326">
            <v>21</v>
          </cell>
        </row>
        <row r="327">
          <cell r="A327" t="str">
            <v>TUCURU</v>
          </cell>
          <cell r="B327">
            <v>2</v>
          </cell>
        </row>
        <row r="328">
          <cell r="A328" t="str">
            <v>UNION CANTINIL</v>
          </cell>
          <cell r="B328">
            <v>1</v>
          </cell>
        </row>
        <row r="329">
          <cell r="A329" t="str">
            <v>USPANTAN</v>
          </cell>
          <cell r="B329">
            <v>1</v>
          </cell>
        </row>
        <row r="330">
          <cell r="A330" t="str">
            <v>USUMATLAN</v>
          </cell>
          <cell r="B330">
            <v>1</v>
          </cell>
        </row>
        <row r="331">
          <cell r="A331" t="str">
            <v>VILLA CANALES</v>
          </cell>
          <cell r="B331">
            <v>1</v>
          </cell>
        </row>
        <row r="332">
          <cell r="A332" t="str">
            <v>VILLA NUEVA</v>
          </cell>
          <cell r="B332">
            <v>11</v>
          </cell>
        </row>
        <row r="333">
          <cell r="A333" t="str">
            <v>YUPILTEPEQUE</v>
          </cell>
          <cell r="B333">
            <v>1</v>
          </cell>
        </row>
        <row r="334">
          <cell r="A334" t="str">
            <v>ZACAPA</v>
          </cell>
          <cell r="B334">
            <v>25</v>
          </cell>
        </row>
        <row r="335">
          <cell r="A335" t="str">
            <v>ZACUALPA</v>
          </cell>
          <cell r="B335">
            <v>1</v>
          </cell>
        </row>
        <row r="336">
          <cell r="A336" t="str">
            <v>ZAPOTITLAN</v>
          </cell>
          <cell r="B336">
            <v>1</v>
          </cell>
        </row>
        <row r="337">
          <cell r="A337" t="str">
            <v>ZARAGOZA</v>
          </cell>
          <cell r="B337">
            <v>1</v>
          </cell>
        </row>
        <row r="338">
          <cell r="A338" t="str">
            <v>ZUNIL</v>
          </cell>
          <cell r="B338">
            <v>1</v>
          </cell>
        </row>
        <row r="339">
          <cell r="A339" t="str">
            <v>ZUNILITO</v>
          </cell>
          <cell r="B339">
            <v>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8CB87-FD14-4166-90B3-1A2661591F56}" name="Tabla1" displayName="Tabla1" ref="A6:BL346" totalsRowShown="0" headerRowDxfId="84" dataDxfId="83">
  <autoFilter ref="A6:BL346" xr:uid="{A137AB80-58E9-4431-80D9-FBBEFE164F9C}"/>
  <sortState xmlns:xlrd2="http://schemas.microsoft.com/office/spreadsheetml/2017/richdata2" ref="A7:BL346">
    <sortCondition ref="C6:C346"/>
  </sortState>
  <tableColumns count="64">
    <tableColumn id="1" xr3:uid="{4C3B0D79-7FF1-402A-9A56-CEC860698867}" name="Cód_dep" dataDxfId="82"/>
    <tableColumn id="2" xr3:uid="{9FF13ED4-8242-412C-BAB6-8B7A7F799CE5}" name="Departamento" dataDxfId="81"/>
    <tableColumn id="3" xr3:uid="{C15A6346-16AF-4ADB-A878-C9F4B891818C}" name="Cód_mun" dataDxfId="80"/>
    <tableColumn id="4" xr3:uid="{F69CEDBD-4512-41DB-B9EE-25D1644D1558}" name="Municipio" dataDxfId="79"/>
    <tableColumn id="5" xr3:uid="{5B2E05F2-D6EE-4D0A-8268-02E79244DEAA}" name="A.A.1" dataDxfId="78"/>
    <tableColumn id="8" xr3:uid="{924AB360-3D2D-42F7-8555-6D9E925023E4}" name="A.D.1" dataDxfId="77"/>
    <tableColumn id="41" xr3:uid="{91744CF0-A0A3-428C-B262-8D5CFA3C5974}" name="A.M.1" dataDxfId="76"/>
    <tableColumn id="42" xr3:uid="{134DA455-BCDF-4966-8A53-8649B2F42D09}" name="A.M.2" dataDxfId="75"/>
    <tableColumn id="43" xr3:uid="{39C1CE9A-EDDD-4224-B575-C5A5866DB9ED}" name="A.M.3" dataDxfId="74"/>
    <tableColumn id="60" xr3:uid="{1EB4204C-63BF-4833-9445-442993E06AE4}" name="A.M.4" dataDxfId="73">
      <calculatedColumnFormula>(H7/I7)*100000</calculatedColumnFormula>
    </tableColumn>
    <tableColumn id="63" xr3:uid="{9F957BAA-7A9E-47CD-91B6-3B15E84C8C68}" name="A.M.5" dataDxfId="72"/>
    <tableColumn id="9" xr3:uid="{D91DA2A1-3C49-4CEE-82A7-3DC0EE1580B9}" name="A.M.6" dataDxfId="71"/>
    <tableColumn id="11" xr3:uid="{5A0BC092-6059-4143-B8BF-A01BAF6C5CB9}" name="A.V.1" dataDxfId="70"/>
    <tableColumn id="12" xr3:uid="{73542EBF-9CBE-4BE4-AADD-C84976477B65}" name="A.V.2" dataDxfId="69"/>
    <tableColumn id="13" xr3:uid="{B525945F-09AF-49E2-9563-F4402C1A45B0}" name="A.V.3" dataDxfId="68"/>
    <tableColumn id="14" xr3:uid="{30D4864D-37B0-4096-9379-78A05836E2E7}" name="A.V.5" dataDxfId="67"/>
    <tableColumn id="17" xr3:uid="{FC9BD877-B263-4FA3-9E83-F6F5C0DC57AF}" name="S.A.1" dataDxfId="66"/>
    <tableColumn id="77" xr3:uid="{CFC3B829-C06E-46DA-AA3F-15BFD39667CC}" name="S.A.2" dataDxfId="65"/>
    <tableColumn id="23" xr3:uid="{82C929B0-7458-441E-AF82-38FD01686BF2}" name="S.A.3" dataDxfId="64"/>
    <tableColumn id="74" xr3:uid="{DCD241E5-7DDD-41FF-9093-AB7B5780AB5F}" name="S.A.4" dataDxfId="63"/>
    <tableColumn id="18" xr3:uid="{92C80528-B816-44F4-8BAC-017CED105EB3}" name="S.E.1" dataDxfId="62"/>
    <tableColumn id="19" xr3:uid="{DD9CAA65-2D4B-4074-B8C8-B0B0B12C63F3}" name="S.E.2" dataDxfId="61"/>
    <tableColumn id="21" xr3:uid="{01A0C451-85F9-41A8-864A-157679B71690}" name="S.E.3" dataDxfId="60"/>
    <tableColumn id="32" xr3:uid="{A388F13D-B0A2-4680-A51F-042F08300844}" name="S.G.1" dataDxfId="59"/>
    <tableColumn id="33" xr3:uid="{0D4F2B2C-A866-4978-A598-2EC412D50FE8}" name="S.G.2" dataDxfId="58"/>
    <tableColumn id="25" xr3:uid="{54FF56CE-AE04-4FB2-BF03-86B850E0E62E}" name="S.G.3" dataDxfId="57"/>
    <tableColumn id="65" xr3:uid="{CC230667-3D82-4E30-846B-F8E92B56F1D0}" name="S.G.4" dataDxfId="56"/>
    <tableColumn id="34" xr3:uid="{FD4F74B5-DCA7-465E-9340-6C6F0BE47DC6}" name="S.G.5" dataDxfId="55"/>
    <tableColumn id="35" xr3:uid="{87EDC843-8FED-4F6C-B008-1D45EB1FEEB3}" name="S.G.6" dataDxfId="54"/>
    <tableColumn id="16" xr3:uid="{7858B8FB-5FEC-415C-B3F3-DAC3AAE9589E}" name="S.G.7" dataDxfId="53"/>
    <tableColumn id="66" xr3:uid="{C741928C-7001-4E2C-9377-4D9B0A36B176}" name="S.G.8" dataDxfId="52"/>
    <tableColumn id="37" xr3:uid="{3E07206E-3C7C-43F7-A3A3-5B17C03364EE}" name="S.T.1" dataDxfId="51"/>
    <tableColumn id="38" xr3:uid="{92C3A0D4-53E7-4763-87FB-80D55FC553F6}" name="S.T.2" dataDxfId="50"/>
    <tableColumn id="39" xr3:uid="{CCF8FFE4-C50A-42DD-A74D-7FA91C50F4D5}" name="S.T.3" dataDxfId="49"/>
    <tableColumn id="40" xr3:uid="{C25852C5-99E5-414F-8A52-12D00CB7F44C}" name="S.T.4" dataDxfId="48"/>
    <tableColumn id="44" xr3:uid="{61398AB6-36B5-4EF3-9CBA-19B6A3577A2E}" name="C.C.1" dataDxfId="47"/>
    <tableColumn id="45" xr3:uid="{3B0360DB-9D43-41C9-AE35-3654C10DD725}" name="C.C.2" dataDxfId="46"/>
    <tableColumn id="46" xr3:uid="{CAB8B711-9E90-4D14-B5D6-CB38BC576434}" name="C.C.3" dataDxfId="45"/>
    <tableColumn id="47" xr3:uid="{88F34487-C106-496D-9C72-C1F1F2932663}" name="C.C.4" dataDxfId="44"/>
    <tableColumn id="48" xr3:uid="{AE63DEA9-D515-4140-99F7-7F5857BAC934}" name="C.E.1" dataDxfId="43"/>
    <tableColumn id="49" xr3:uid="{F7D7D7EA-D8B3-4B80-B122-3116E2B3813F}" name="C.E.2" dataDxfId="42"/>
    <tableColumn id="67" xr3:uid="{B5882A65-4199-4AA3-8624-229330FC4AC5}" name="C.E.3" dataDxfId="41"/>
    <tableColumn id="68" xr3:uid="{82A9FCD2-08F7-47FE-9E7F-4B3FA190097D}" name="C.E.4" dataDxfId="40"/>
    <tableColumn id="69" xr3:uid="{D2514E9D-C880-4AD6-BD61-7FE405A32C47}" name="C.E.5" dataDxfId="39"/>
    <tableColumn id="50" xr3:uid="{73E59A93-8497-400F-959F-28888A1CBDF4}" name="C.E.6" dataDxfId="38"/>
    <tableColumn id="7" xr3:uid="{BFD73CE1-503A-4FBE-9B64-94546404B307}" name="C.E.7" dataDxfId="37"/>
    <tableColumn id="10" xr3:uid="{9E1F2548-F916-4E81-BFA4-12F0658BEFFF}" name="C.E.8" dataDxfId="36"/>
    <tableColumn id="15" xr3:uid="{965F4DBE-AF54-4B30-A00E-C90580AF7B1C}" name="C.E.9" dataDxfId="35"/>
    <tableColumn id="71" xr3:uid="{0152729A-47C6-4DA4-B032-F08D6D93D32C}" name="C.E.10" dataDxfId="34"/>
    <tableColumn id="51" xr3:uid="{ED3F19CB-9C23-4145-8C42-731298A20858}" name="C.E.11" dataDxfId="33"/>
    <tableColumn id="52" xr3:uid="{7896DAD3-BF22-424D-A3A2-654207DBB803}" name="C.I.1" dataDxfId="32"/>
    <tableColumn id="62" xr3:uid="{4C4CEABA-2AD4-4DA7-A420-CC571968A5BA}" name="C.I.2" dataDxfId="31"/>
    <tableColumn id="61" xr3:uid="{A646F844-BA4A-46C2-8F2E-8EED2C08A3B0}" name="C.I.3" dataDxfId="30"/>
    <tableColumn id="36" xr3:uid="{7BE688C1-2FDC-4C8F-B939-7E07F0C9887F}" name="C.I.4" dataDxfId="29"/>
    <tableColumn id="53" xr3:uid="{127B6F6E-7128-4C6F-AB99-D4D11C61F04E}" name="C.I.7" dataDxfId="28"/>
    <tableColumn id="26" xr3:uid="{6F69A24F-04C4-44C1-972D-520E2B1992B5}" name="C.I.5" dataDxfId="27"/>
    <tableColumn id="29" xr3:uid="{53877A00-9B09-46FD-A2C8-BA9117F66D66}" name="C.I.6" dataDxfId="26"/>
    <tableColumn id="54" xr3:uid="{D0017F45-01EE-42B2-A233-C1C149AA03E6}" name="C.J.1" dataDxfId="25"/>
    <tableColumn id="55" xr3:uid="{F748E810-0292-4310-96D3-087B673C9340}" name="C.J.2" dataDxfId="24">
      <calculatedColumnFormula>VLOOKUP(Tabla1[[#This Row],[Municipio]],[1]Juzgados!$A$4:$B$339,2,1)</calculatedColumnFormula>
    </tableColumn>
    <tableColumn id="56" xr3:uid="{370DF8F2-E923-4C64-BB6E-2E437DAA7429}" name="C.J.3" dataDxfId="23"/>
    <tableColumn id="57" xr3:uid="{AAC8CC43-86E6-47DE-9905-15CE7752C790}" name="C.S.1" dataDxfId="22"/>
    <tableColumn id="58" xr3:uid="{EAD281F6-FF65-4A4B-9C72-03C94D526AF8}" name="C.S.2" dataDxfId="21"/>
    <tableColumn id="59" xr3:uid="{AAD02B6E-11ED-465E-8D88-3FBB194306EF}" name="C.S.3" dataDxfId="20"/>
    <tableColumn id="6" xr3:uid="{51FA9E20-C88C-4937-A532-1307D163B520}" name="C.S.4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03822-8FD8-46FF-91A1-3F19D542EA9F}" name="Tabla2" displayName="Tabla2" ref="A1:Q61" totalsRowShown="0" headerRowDxfId="18" dataDxfId="17">
  <autoFilter ref="A1:Q61" xr:uid="{14903822-8FD8-46FF-91A1-3F19D542EA9F}"/>
  <tableColumns count="17">
    <tableColumn id="1" xr3:uid="{7F918132-0CC5-44E3-993C-5B480AF2D5E9}" name="Dimension" dataDxfId="16"/>
    <tableColumn id="2" xr3:uid="{4E5A262C-4C0C-44E3-8929-FCF36CCC99BF}" name="Category" dataDxfId="15"/>
    <tableColumn id="3" xr3:uid="{498050CE-6611-45DB-9FB9-7C8552D020F5}" name="Code" dataDxfId="14"/>
    <tableColumn id="4" xr3:uid="{66C96B4E-492F-4779-8AE0-AC0B389E82A6}" name="Indicator" dataDxfId="13"/>
    <tableColumn id="14" xr3:uid="{E6C81D3F-0614-44B6-9EB3-6038713523FC}" name="Status" dataDxfId="12"/>
    <tableColumn id="12" xr3:uid="{0B9D573E-31EE-43FD-AE50-022B1B73D926}" name="Type" dataDxfId="11"/>
    <tableColumn id="11" xr3:uid="{32EF10B5-6874-4197-AA72-7ACDD5FBBD85}" name="Input" dataDxfId="10"/>
    <tableColumn id="5" xr3:uid="{DFBEBCD6-3570-41CE-A7FE-784EF731534E}" name="Output" dataDxfId="9"/>
    <tableColumn id="9" xr3:uid="{18872639-53C6-4DF1-ACB3-EBD6F3B5A1DE}" name="Normalization" dataDxfId="8"/>
    <tableColumn id="17" xr3:uid="{0FE3494C-B663-41BC-B066-61159BE44D3D}" name="Pop_type" dataDxfId="7"/>
    <tableColumn id="16" xr3:uid="{B6D60880-33C0-4567-8306-D6AAA4AA5DBD}" name="Den" dataDxfId="0">
      <calculatedColumnFormula>IF(Tabla2[[#This Row],[Normalization]]="Yes",Tabla2[[#This Row],[Pop_type]],"")</calculatedColumnFormula>
    </tableColumn>
    <tableColumn id="15" xr3:uid="{D0359B68-A2A4-443F-A9F2-5680FE2F5B1E}" name="Direction" dataDxfId="6"/>
    <tableColumn id="7" xr3:uid="{C80126C5-9356-4A62-B154-336221B7D4B3}" name="Year" dataDxfId="5"/>
    <tableColumn id="6" xr3:uid="{733E0CA9-5AD4-4A37-9778-89EF5426C40A}" name="Source" dataDxfId="4"/>
    <tableColumn id="10" xr3:uid="{8C500664-676A-4D12-AB80-F7D3B746D450}" name="Extraction_date" dataDxfId="3"/>
    <tableColumn id="8" xr3:uid="{05ED233A-6517-418C-AE71-8D6822B8F268}" name="Link" dataDxfId="2"/>
    <tableColumn id="13" xr3:uid="{486D8503-4D62-4B19-93A1-9F6712464B9D}" name="Name_matadata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redatam.censopoblacion.gt/bingtm/RpWebEngine.exe/Portal?BASE=CPVGT2018&amp;lang=esp" TargetMode="External"/><Relationship Id="rId18" Type="http://schemas.openxmlformats.org/officeDocument/2006/relationships/hyperlink" Target="http://redatam.censopoblacion.gt/bingtm/RpWebEngine.exe/Portal?BASE=CPVGT2018&amp;lang=esp" TargetMode="External"/><Relationship Id="rId26" Type="http://schemas.openxmlformats.org/officeDocument/2006/relationships/hyperlink" Target="https://www.fundesa.org.gt/content/files/indices/icl/FUNDESA_-_ICL_2022_Database.xlsx" TargetMode="External"/><Relationship Id="rId21" Type="http://schemas.openxmlformats.org/officeDocument/2006/relationships/hyperlink" Target="http://redatam.censopoblacion.gt/bingtm/RpWebEngine.exe/Portal?BASE=CPVGT2018&amp;lang=esp" TargetMode="External"/><Relationship Id="rId34" Type="http://schemas.openxmlformats.org/officeDocument/2006/relationships/hyperlink" Target="http://redatam.censopoblacion.gt/bingtm/RpWebEngine.exe/Portal?BASE=CPVGT2018&amp;lang=esp" TargetMode="External"/><Relationship Id="rId7" Type="http://schemas.openxmlformats.org/officeDocument/2006/relationships/hyperlink" Target="https://sara.humanitarianresponse.info/inform-guatemala" TargetMode="External"/><Relationship Id="rId12" Type="http://schemas.openxmlformats.org/officeDocument/2006/relationships/hyperlink" Target="http://redatam.censopoblacion.gt/bingtm/RpWebEngine.exe/Portal?BASE=CPVGT2018&amp;lang=esp" TargetMode="External"/><Relationship Id="rId17" Type="http://schemas.openxmlformats.org/officeDocument/2006/relationships/hyperlink" Target="http://redatam.censopoblacion.gt/bingtm/RpWebEngine.exe/Portal?BASE=CPVGT2018&amp;lang=esp" TargetMode="External"/><Relationship Id="rId25" Type="http://schemas.openxmlformats.org/officeDocument/2006/relationships/hyperlink" Target="https://www.fundesa.org.gt/content/files/indices/icl/FUNDESA_-_ICL_2022_Database.xlsx" TargetMode="External"/><Relationship Id="rId33" Type="http://schemas.openxmlformats.org/officeDocument/2006/relationships/hyperlink" Target="http://directorio.oj.gob.gt/" TargetMode="External"/><Relationship Id="rId38" Type="http://schemas.openxmlformats.org/officeDocument/2006/relationships/table" Target="../tables/table2.xml"/><Relationship Id="rId2" Type="http://schemas.openxmlformats.org/officeDocument/2006/relationships/hyperlink" Target="https://ranking.segeplan.gob.gt/visor/" TargetMode="External"/><Relationship Id="rId16" Type="http://schemas.openxmlformats.org/officeDocument/2006/relationships/hyperlink" Target="http://redatam.censopoblacion.gt/bingtm/RpWebEngine.exe/Portal?BASE=CPVGT2018&amp;lang=esp" TargetMode="External"/><Relationship Id="rId20" Type="http://schemas.openxmlformats.org/officeDocument/2006/relationships/hyperlink" Target="http://redatam.censopoblacion.gt/bingtm/RpWebEngine.exe/Portal?BASE=CPVGT2018&amp;lang=esp" TargetMode="External"/><Relationship Id="rId29" Type="http://schemas.openxmlformats.org/officeDocument/2006/relationships/hyperlink" Target="https://www.fundesa.org.gt/content/files/indices/icl/FUNDESA_-_ICL_2022_Database.xlsx" TargetMode="External"/><Relationship Id="rId1" Type="http://schemas.openxmlformats.org/officeDocument/2006/relationships/hyperlink" Target="https://ranking.segeplan.gob.gt/visor/" TargetMode="External"/><Relationship Id="rId6" Type="http://schemas.openxmlformats.org/officeDocument/2006/relationships/hyperlink" Target="https://sara.humanitarianresponse.info/inform-guatemala" TargetMode="External"/><Relationship Id="rId11" Type="http://schemas.openxmlformats.org/officeDocument/2006/relationships/hyperlink" Target="http://redatam.censopoblacion.gt/bingtm/RpWebEngine.exe/Portal?BASE=CPVGT2018&amp;lang=esp" TargetMode="External"/><Relationship Id="rId24" Type="http://schemas.openxmlformats.org/officeDocument/2006/relationships/hyperlink" Target="https://www.fundesa.org.gt/content/files/indices/icl/FUNDESA_-_ICL_2022_Database.xlsx" TargetMode="External"/><Relationship Id="rId32" Type="http://schemas.openxmlformats.org/officeDocument/2006/relationships/hyperlink" Target="https://www.fundesa.org.gt/content/files/indices/icl/FUNDESA_-_ICL_2022_Database.xlsx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ranking.segeplan.gob.gt/visor/" TargetMode="External"/><Relationship Id="rId15" Type="http://schemas.openxmlformats.org/officeDocument/2006/relationships/hyperlink" Target="http://redatam.censopoblacion.gt/bingtm/RpWebEngine.exe/Portal?BASE=CPVGT2018&amp;lang=esp" TargetMode="External"/><Relationship Id="rId23" Type="http://schemas.openxmlformats.org/officeDocument/2006/relationships/hyperlink" Target="https://www.fundesa.org.gt/content/files/indices/icl/FUNDESA_-_ICL_2022_Database.xlsx" TargetMode="External"/><Relationship Id="rId28" Type="http://schemas.openxmlformats.org/officeDocument/2006/relationships/hyperlink" Target="https://www.fundesa.org.gt/content/files/indices/icl/FUNDESA_-_ICL_2022_Database.xlsx" TargetMode="External"/><Relationship Id="rId36" Type="http://schemas.openxmlformats.org/officeDocument/2006/relationships/hyperlink" Target="http://redatam.censopoblacion.gt/bingtm/RpWebEngine.exe/Portal?BASE=CPVGT2018&amp;lang=esp" TargetMode="External"/><Relationship Id="rId10" Type="http://schemas.openxmlformats.org/officeDocument/2006/relationships/hyperlink" Target="https://www.ine.gob.gt/violencia-intrafamiliar/" TargetMode="External"/><Relationship Id="rId19" Type="http://schemas.openxmlformats.org/officeDocument/2006/relationships/hyperlink" Target="http://redatam.censopoblacion.gt/bingtm/RpWebEngine.exe/Portal?BASE=CPVGT2018&amp;lang=esp" TargetMode="External"/><Relationship Id="rId31" Type="http://schemas.openxmlformats.org/officeDocument/2006/relationships/hyperlink" Target="https://www.fundesa.org.gt/content/files/indices/icl/FUNDESA_-_ICL_2022_Database.xlsx" TargetMode="External"/><Relationship Id="rId4" Type="http://schemas.openxmlformats.org/officeDocument/2006/relationships/hyperlink" Target="https://ranking.segeplan.gob.gt/visor/" TargetMode="External"/><Relationship Id="rId9" Type="http://schemas.openxmlformats.org/officeDocument/2006/relationships/hyperlink" Target="https://observatorio.mp.gob.gt/portal-estadistico/" TargetMode="External"/><Relationship Id="rId14" Type="http://schemas.openxmlformats.org/officeDocument/2006/relationships/hyperlink" Target="http://redatam.censopoblacion.gt/bingtm/RpWebEngine.exe/Portal?BASE=CPVGT2018&amp;lang=esp" TargetMode="External"/><Relationship Id="rId22" Type="http://schemas.openxmlformats.org/officeDocument/2006/relationships/hyperlink" Target="http://redatam.censopoblacion.gt/bingtm/RpWebEngine.exe/Portal?BASE=CPVGT2018&amp;lang=esp" TargetMode="External"/><Relationship Id="rId27" Type="http://schemas.openxmlformats.org/officeDocument/2006/relationships/hyperlink" Target="https://www.fundesa.org.gt/content/files/indices/icl/FUNDESA_-_ICL_2022_Database.xlsx" TargetMode="External"/><Relationship Id="rId30" Type="http://schemas.openxmlformats.org/officeDocument/2006/relationships/hyperlink" Target="https://www.fundesa.org.gt/content/files/indices/icl/FUNDESA_-_ICL_2022_Database.xlsx" TargetMode="External"/><Relationship Id="rId35" Type="http://schemas.openxmlformats.org/officeDocument/2006/relationships/hyperlink" Target="http://redatam.censopoblacion.gt/bingtm/RpWebEngine.exe/Portal?BASE=CPVGT2018&amp;lang=esp" TargetMode="External"/><Relationship Id="rId8" Type="http://schemas.openxmlformats.org/officeDocument/2006/relationships/hyperlink" Target="https://www.ine.gob.gt/estadisticas/bases-de-datos/hechos-delictivos/" TargetMode="External"/><Relationship Id="rId3" Type="http://schemas.openxmlformats.org/officeDocument/2006/relationships/hyperlink" Target="https://ranking.segeplan.gob.gt/vis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AB80-58E9-4431-80D9-FBBEFE164F9C}">
  <dimension ref="A1:BS346"/>
  <sheetViews>
    <sheetView tabSelected="1" zoomScaleNormal="100" workbookViewId="0">
      <pane xSplit="4" topLeftCell="R1" activePane="topRight" state="frozen"/>
      <selection activeCell="A3" sqref="A3"/>
      <selection pane="topRight" activeCell="D3" sqref="D3"/>
    </sheetView>
  </sheetViews>
  <sheetFormatPr defaultColWidth="11.42578125" defaultRowHeight="15" x14ac:dyDescent="0.25"/>
  <cols>
    <col min="1" max="1" width="11.42578125" style="1"/>
    <col min="2" max="2" width="16.42578125" style="1" customWidth="1"/>
    <col min="3" max="3" width="11.5703125" style="1" customWidth="1"/>
    <col min="4" max="4" width="28.42578125" style="1" bestFit="1" customWidth="1"/>
    <col min="5" max="12" width="8.42578125" style="1" customWidth="1"/>
    <col min="13" max="13" width="8.140625" style="1" customWidth="1"/>
    <col min="14" max="21" width="8.42578125" style="1" customWidth="1"/>
    <col min="22" max="22" width="11.140625" style="1" bestFit="1" customWidth="1"/>
    <col min="23" max="54" width="8.42578125" style="1" customWidth="1"/>
    <col min="55" max="55" width="13" style="1" customWidth="1"/>
    <col min="56" max="57" width="8.42578125" style="1" customWidth="1"/>
    <col min="59" max="65" width="8.42578125" style="1" customWidth="1"/>
    <col min="66" max="70" width="11.42578125" style="1"/>
    <col min="71" max="71" width="42.42578125" style="1" customWidth="1"/>
    <col min="72" max="16384" width="11.42578125" style="1"/>
  </cols>
  <sheetData>
    <row r="1" spans="1:71" x14ac:dyDescent="0.25">
      <c r="D1" s="1" t="s">
        <v>0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 t="s">
        <v>3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71" x14ac:dyDescent="0.25">
      <c r="D2" s="1" t="s">
        <v>4</v>
      </c>
      <c r="E2" s="2" t="s">
        <v>5</v>
      </c>
      <c r="F2" s="1" t="s">
        <v>6</v>
      </c>
      <c r="G2" s="2" t="s">
        <v>7</v>
      </c>
      <c r="H2" s="2"/>
      <c r="I2" s="2"/>
      <c r="J2" s="2"/>
      <c r="K2" s="2"/>
      <c r="L2" s="2"/>
      <c r="M2" s="2" t="s">
        <v>8</v>
      </c>
      <c r="N2" s="2"/>
      <c r="O2" s="2"/>
      <c r="P2" s="2"/>
      <c r="Q2" s="2" t="s">
        <v>9</v>
      </c>
      <c r="R2" s="2"/>
      <c r="S2" s="2"/>
      <c r="T2" s="2"/>
      <c r="U2" s="2" t="s">
        <v>10</v>
      </c>
      <c r="V2" s="2"/>
      <c r="W2" s="2"/>
      <c r="X2" s="2" t="s">
        <v>11</v>
      </c>
      <c r="Y2" s="2"/>
      <c r="Z2" s="2"/>
      <c r="AA2" s="2"/>
      <c r="AB2" s="2"/>
      <c r="AC2" s="2"/>
      <c r="AD2" s="2"/>
      <c r="AE2" s="2"/>
      <c r="AF2" s="2" t="s">
        <v>12</v>
      </c>
      <c r="AG2" s="2"/>
      <c r="AH2" s="2"/>
      <c r="AI2" s="2"/>
      <c r="AJ2" s="2" t="s">
        <v>498</v>
      </c>
      <c r="AK2" s="2"/>
      <c r="AL2" s="2"/>
      <c r="AM2" s="2"/>
      <c r="AN2" s="2" t="s">
        <v>13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509</v>
      </c>
      <c r="AZ2" s="2"/>
      <c r="BA2" s="2"/>
      <c r="BB2" s="2"/>
      <c r="BC2" s="2"/>
      <c r="BD2" s="2"/>
      <c r="BE2" s="2"/>
      <c r="BF2" s="2" t="s">
        <v>14</v>
      </c>
      <c r="BG2" s="2"/>
      <c r="BH2" s="2"/>
      <c r="BI2" s="2" t="s">
        <v>15</v>
      </c>
      <c r="BJ2" s="2"/>
      <c r="BK2" s="2"/>
      <c r="BL2" s="2"/>
    </row>
    <row r="3" spans="1:71" s="3" customFormat="1" ht="161.25" customHeight="1" x14ac:dyDescent="0.25">
      <c r="D3" s="3" t="s">
        <v>16</v>
      </c>
      <c r="E3" s="6" t="s">
        <v>17</v>
      </c>
      <c r="F3" s="15" t="s">
        <v>18</v>
      </c>
      <c r="G3" s="15" t="s">
        <v>487</v>
      </c>
      <c r="H3" s="15" t="s">
        <v>25</v>
      </c>
      <c r="I3" s="15" t="s">
        <v>558</v>
      </c>
      <c r="J3" s="15" t="s">
        <v>26</v>
      </c>
      <c r="K3" s="6" t="s">
        <v>27</v>
      </c>
      <c r="L3" s="6" t="s">
        <v>19</v>
      </c>
      <c r="M3" s="15" t="s">
        <v>557</v>
      </c>
      <c r="N3" s="15" t="s">
        <v>20</v>
      </c>
      <c r="O3" s="15" t="s">
        <v>556</v>
      </c>
      <c r="P3" s="6" t="s">
        <v>21</v>
      </c>
      <c r="Q3" s="15" t="s">
        <v>22</v>
      </c>
      <c r="R3" s="15" t="s">
        <v>23</v>
      </c>
      <c r="S3" s="15" t="s">
        <v>24</v>
      </c>
      <c r="T3" s="15" t="s">
        <v>555</v>
      </c>
      <c r="U3" s="15" t="s">
        <v>511</v>
      </c>
      <c r="V3" s="15" t="s">
        <v>532</v>
      </c>
      <c r="W3" s="15" t="s">
        <v>531</v>
      </c>
      <c r="X3" s="6" t="s">
        <v>547</v>
      </c>
      <c r="Y3" s="15" t="s">
        <v>548</v>
      </c>
      <c r="Z3" s="15" t="s">
        <v>549</v>
      </c>
      <c r="AA3" s="15" t="s">
        <v>550</v>
      </c>
      <c r="AB3" s="15" t="s">
        <v>551</v>
      </c>
      <c r="AC3" s="15" t="s">
        <v>552</v>
      </c>
      <c r="AD3" s="15" t="s">
        <v>553</v>
      </c>
      <c r="AE3" s="15" t="s">
        <v>554</v>
      </c>
      <c r="AF3" s="15" t="s">
        <v>559</v>
      </c>
      <c r="AG3" s="15" t="s">
        <v>560</v>
      </c>
      <c r="AH3" s="6" t="s">
        <v>28</v>
      </c>
      <c r="AI3" s="15" t="s">
        <v>29</v>
      </c>
      <c r="AJ3" s="15" t="s">
        <v>30</v>
      </c>
      <c r="AK3" s="6" t="s">
        <v>31</v>
      </c>
      <c r="AL3" s="6" t="s">
        <v>32</v>
      </c>
      <c r="AM3" s="6" t="s">
        <v>33</v>
      </c>
      <c r="AN3" s="6" t="s">
        <v>34</v>
      </c>
      <c r="AO3" s="6" t="s">
        <v>35</v>
      </c>
      <c r="AP3" s="6" t="s">
        <v>36</v>
      </c>
      <c r="AQ3" s="6" t="s">
        <v>37</v>
      </c>
      <c r="AR3" s="15" t="s">
        <v>561</v>
      </c>
      <c r="AS3" s="15" t="s">
        <v>562</v>
      </c>
      <c r="AT3" s="15" t="s">
        <v>563</v>
      </c>
      <c r="AU3" s="15" t="s">
        <v>564</v>
      </c>
      <c r="AV3" s="15" t="s">
        <v>518</v>
      </c>
      <c r="AW3" s="15" t="s">
        <v>565</v>
      </c>
      <c r="AX3" s="15" t="s">
        <v>524</v>
      </c>
      <c r="AY3" s="15" t="s">
        <v>38</v>
      </c>
      <c r="AZ3" s="15" t="s">
        <v>39</v>
      </c>
      <c r="BA3" s="15" t="s">
        <v>40</v>
      </c>
      <c r="BB3" s="15" t="s">
        <v>47</v>
      </c>
      <c r="BC3" s="15" t="s">
        <v>41</v>
      </c>
      <c r="BD3" s="15" t="s">
        <v>566</v>
      </c>
      <c r="BE3" s="15" t="s">
        <v>567</v>
      </c>
      <c r="BF3" s="6" t="s">
        <v>42</v>
      </c>
      <c r="BG3" s="15" t="s">
        <v>568</v>
      </c>
      <c r="BH3" s="6" t="s">
        <v>43</v>
      </c>
      <c r="BI3" s="6" t="s">
        <v>44</v>
      </c>
      <c r="BJ3" s="6" t="s">
        <v>45</v>
      </c>
      <c r="BK3" s="6" t="s">
        <v>46</v>
      </c>
      <c r="BL3" s="15" t="s">
        <v>516</v>
      </c>
      <c r="BM3" s="6"/>
    </row>
    <row r="4" spans="1:71" s="3" customFormat="1" ht="16.5" customHeight="1" x14ac:dyDescent="0.25">
      <c r="D4" s="3" t="s">
        <v>48</v>
      </c>
      <c r="E4" s="16">
        <v>1</v>
      </c>
      <c r="F4" s="16">
        <v>1</v>
      </c>
      <c r="G4" s="16">
        <v>1</v>
      </c>
      <c r="H4" s="16"/>
      <c r="I4" s="16"/>
      <c r="J4" s="16"/>
      <c r="K4" s="16"/>
      <c r="L4" s="16">
        <v>1</v>
      </c>
      <c r="M4" s="16">
        <v>1</v>
      </c>
      <c r="N4" s="16"/>
      <c r="O4" s="16"/>
      <c r="P4" s="16"/>
      <c r="Q4" s="16"/>
      <c r="R4" s="16"/>
      <c r="S4" s="16"/>
      <c r="T4" s="16">
        <v>1</v>
      </c>
      <c r="U4" s="16"/>
      <c r="V4" s="16"/>
      <c r="W4" s="16"/>
      <c r="X4" s="16"/>
      <c r="Y4" s="16"/>
      <c r="Z4" s="16">
        <v>1</v>
      </c>
      <c r="AA4" s="16"/>
      <c r="AB4" s="16"/>
      <c r="AC4" s="16"/>
      <c r="AD4" s="16"/>
      <c r="AE4" s="16"/>
      <c r="AF4" s="16"/>
      <c r="AG4" s="16"/>
      <c r="AH4" s="16"/>
      <c r="AI4" s="16">
        <v>1</v>
      </c>
      <c r="AJ4" s="16">
        <v>1</v>
      </c>
      <c r="AK4" s="16"/>
      <c r="AL4" s="16"/>
      <c r="AM4" s="16"/>
      <c r="AN4" s="16"/>
      <c r="AO4" s="16"/>
      <c r="AP4" s="16"/>
      <c r="AQ4" s="16"/>
      <c r="AR4" s="16">
        <v>1</v>
      </c>
      <c r="AS4" s="16"/>
      <c r="AT4" s="16"/>
      <c r="AU4" s="16"/>
      <c r="AY4" s="16">
        <v>1</v>
      </c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71" s="3" customFormat="1" x14ac:dyDescent="0.25">
      <c r="D5" s="3" t="s">
        <v>49</v>
      </c>
      <c r="E5" s="4" t="s">
        <v>50</v>
      </c>
      <c r="F5" s="4" t="s">
        <v>50</v>
      </c>
      <c r="G5" s="4" t="s">
        <v>50</v>
      </c>
      <c r="H5" s="5" t="s">
        <v>51</v>
      </c>
      <c r="I5" s="5" t="s">
        <v>51</v>
      </c>
      <c r="J5" s="5" t="s">
        <v>51</v>
      </c>
      <c r="K5" s="5" t="s">
        <v>51</v>
      </c>
      <c r="L5" s="5" t="s">
        <v>51</v>
      </c>
      <c r="M5" s="4" t="s">
        <v>50</v>
      </c>
      <c r="N5" s="4" t="s">
        <v>50</v>
      </c>
      <c r="O5" s="4" t="s">
        <v>50</v>
      </c>
      <c r="P5" s="4" t="s">
        <v>50</v>
      </c>
      <c r="Q5" s="4" t="s">
        <v>50</v>
      </c>
      <c r="R5" s="5" t="s">
        <v>51</v>
      </c>
      <c r="S5" s="5" t="s">
        <v>51</v>
      </c>
      <c r="T5" s="4" t="s">
        <v>50</v>
      </c>
      <c r="U5" s="5" t="s">
        <v>51</v>
      </c>
      <c r="V5" s="4" t="s">
        <v>50</v>
      </c>
      <c r="W5" s="4" t="s">
        <v>50</v>
      </c>
      <c r="X5" s="4" t="s">
        <v>50</v>
      </c>
      <c r="Y5" s="4" t="s">
        <v>50</v>
      </c>
      <c r="Z5" s="4" t="s">
        <v>50</v>
      </c>
      <c r="AA5" s="5" t="s">
        <v>51</v>
      </c>
      <c r="AB5" s="4" t="s">
        <v>50</v>
      </c>
      <c r="AC5" s="4" t="s">
        <v>50</v>
      </c>
      <c r="AD5" s="4" t="s">
        <v>50</v>
      </c>
      <c r="AE5" s="4" t="s">
        <v>50</v>
      </c>
      <c r="AF5" s="5" t="s">
        <v>51</v>
      </c>
      <c r="AG5" s="5" t="s">
        <v>51</v>
      </c>
      <c r="AH5" s="5" t="s">
        <v>51</v>
      </c>
      <c r="AI5" s="4" t="s">
        <v>50</v>
      </c>
      <c r="AJ5" s="4" t="s">
        <v>50</v>
      </c>
      <c r="AK5" s="4" t="s">
        <v>50</v>
      </c>
      <c r="AL5" s="4" t="s">
        <v>50</v>
      </c>
      <c r="AM5" s="5" t="s">
        <v>51</v>
      </c>
      <c r="AN5" s="4" t="s">
        <v>50</v>
      </c>
      <c r="AO5" s="4" t="s">
        <v>50</v>
      </c>
      <c r="AP5" s="5" t="s">
        <v>51</v>
      </c>
      <c r="AQ5" s="4" t="s">
        <v>50</v>
      </c>
      <c r="AR5" s="5" t="s">
        <v>51</v>
      </c>
      <c r="AS5" s="5" t="s">
        <v>51</v>
      </c>
      <c r="AT5" s="5" t="s">
        <v>51</v>
      </c>
      <c r="AU5" s="4" t="s">
        <v>50</v>
      </c>
      <c r="AV5" s="4" t="s">
        <v>50</v>
      </c>
      <c r="AW5" s="4" t="s">
        <v>50</v>
      </c>
      <c r="AX5" s="4" t="s">
        <v>50</v>
      </c>
      <c r="AY5" s="4" t="s">
        <v>50</v>
      </c>
      <c r="AZ5" s="4" t="s">
        <v>50</v>
      </c>
      <c r="BA5" s="4" t="s">
        <v>50</v>
      </c>
      <c r="BB5" s="4" t="s">
        <v>50</v>
      </c>
      <c r="BC5" s="4" t="s">
        <v>50</v>
      </c>
      <c r="BD5" s="4" t="s">
        <v>50</v>
      </c>
      <c r="BE5" s="4" t="s">
        <v>50</v>
      </c>
      <c r="BF5" s="4" t="s">
        <v>50</v>
      </c>
      <c r="BG5" s="4" t="s">
        <v>50</v>
      </c>
      <c r="BH5" s="4" t="s">
        <v>50</v>
      </c>
      <c r="BI5" s="4" t="s">
        <v>50</v>
      </c>
      <c r="BJ5" s="4" t="s">
        <v>50</v>
      </c>
      <c r="BK5" s="5" t="s">
        <v>51</v>
      </c>
      <c r="BL5" s="4" t="s">
        <v>50</v>
      </c>
    </row>
    <row r="6" spans="1:71" s="3" customFormat="1" x14ac:dyDescent="0.25">
      <c r="A6" s="3" t="s">
        <v>52</v>
      </c>
      <c r="B6" s="3" t="s">
        <v>53</v>
      </c>
      <c r="C6" s="3" t="s">
        <v>54</v>
      </c>
      <c r="D6" s="3" t="s">
        <v>55</v>
      </c>
      <c r="E6" s="9" t="s">
        <v>56</v>
      </c>
      <c r="F6" s="9" t="s">
        <v>57</v>
      </c>
      <c r="G6" s="9" t="s">
        <v>58</v>
      </c>
      <c r="H6" s="9" t="s">
        <v>59</v>
      </c>
      <c r="I6" s="9" t="s">
        <v>534</v>
      </c>
      <c r="J6" s="9" t="s">
        <v>535</v>
      </c>
      <c r="K6" s="9" t="s">
        <v>536</v>
      </c>
      <c r="L6" s="9" t="s">
        <v>537</v>
      </c>
      <c r="M6" s="9" t="s">
        <v>60</v>
      </c>
      <c r="N6" s="9" t="s">
        <v>61</v>
      </c>
      <c r="O6" s="9" t="s">
        <v>62</v>
      </c>
      <c r="P6" s="9" t="s">
        <v>63</v>
      </c>
      <c r="Q6" s="9" t="s">
        <v>64</v>
      </c>
      <c r="R6" s="9" t="s">
        <v>65</v>
      </c>
      <c r="S6" s="9" t="s">
        <v>66</v>
      </c>
      <c r="T6" s="9" t="s">
        <v>67</v>
      </c>
      <c r="U6" s="9" t="s">
        <v>68</v>
      </c>
      <c r="V6" s="9" t="s">
        <v>69</v>
      </c>
      <c r="W6" s="9" t="s">
        <v>70</v>
      </c>
      <c r="X6" s="9" t="s">
        <v>72</v>
      </c>
      <c r="Y6" s="9" t="s">
        <v>73</v>
      </c>
      <c r="Z6" s="9" t="s">
        <v>74</v>
      </c>
      <c r="AA6" s="9" t="s">
        <v>75</v>
      </c>
      <c r="AB6" s="9" t="s">
        <v>76</v>
      </c>
      <c r="AC6" s="9" t="s">
        <v>77</v>
      </c>
      <c r="AD6" s="9" t="s">
        <v>78</v>
      </c>
      <c r="AE6" s="9" t="s">
        <v>79</v>
      </c>
      <c r="AF6" s="9" t="s">
        <v>80</v>
      </c>
      <c r="AG6" s="9" t="s">
        <v>81</v>
      </c>
      <c r="AH6" s="9" t="s">
        <v>82</v>
      </c>
      <c r="AI6" s="9" t="s">
        <v>83</v>
      </c>
      <c r="AJ6" s="9" t="s">
        <v>84</v>
      </c>
      <c r="AK6" s="9" t="s">
        <v>85</v>
      </c>
      <c r="AL6" s="9" t="s">
        <v>86</v>
      </c>
      <c r="AM6" s="9" t="s">
        <v>87</v>
      </c>
      <c r="AN6" s="9" t="s">
        <v>88</v>
      </c>
      <c r="AO6" s="9" t="s">
        <v>89</v>
      </c>
      <c r="AP6" s="9" t="s">
        <v>90</v>
      </c>
      <c r="AQ6" s="9" t="s">
        <v>91</v>
      </c>
      <c r="AR6" s="9" t="s">
        <v>92</v>
      </c>
      <c r="AS6" s="9" t="s">
        <v>93</v>
      </c>
      <c r="AT6" s="9" t="s">
        <v>94</v>
      </c>
      <c r="AU6" s="9" t="s">
        <v>95</v>
      </c>
      <c r="AV6" s="9" t="s">
        <v>517</v>
      </c>
      <c r="AW6" s="9" t="s">
        <v>519</v>
      </c>
      <c r="AX6" s="9" t="s">
        <v>523</v>
      </c>
      <c r="AY6" s="9" t="s">
        <v>96</v>
      </c>
      <c r="AZ6" s="9" t="s">
        <v>97</v>
      </c>
      <c r="BA6" s="9" t="s">
        <v>506</v>
      </c>
      <c r="BB6" s="9" t="s">
        <v>507</v>
      </c>
      <c r="BC6" s="9" t="s">
        <v>527</v>
      </c>
      <c r="BD6" s="9" t="s">
        <v>508</v>
      </c>
      <c r="BE6" s="9" t="s">
        <v>526</v>
      </c>
      <c r="BF6" s="9" t="s">
        <v>98</v>
      </c>
      <c r="BG6" s="9" t="s">
        <v>99</v>
      </c>
      <c r="BH6" s="9" t="s">
        <v>100</v>
      </c>
      <c r="BI6" s="9" t="s">
        <v>101</v>
      </c>
      <c r="BJ6" s="9" t="s">
        <v>102</v>
      </c>
      <c r="BK6" s="9" t="s">
        <v>103</v>
      </c>
      <c r="BL6" s="9" t="s">
        <v>512</v>
      </c>
      <c r="BM6" s="9"/>
    </row>
    <row r="7" spans="1:71" x14ac:dyDescent="0.25">
      <c r="A7" s="1">
        <v>1</v>
      </c>
      <c r="B7" s="1" t="s">
        <v>104</v>
      </c>
      <c r="C7" s="1">
        <v>101</v>
      </c>
      <c r="D7" s="1" t="s">
        <v>104</v>
      </c>
      <c r="F7" s="1">
        <v>9.1</v>
      </c>
      <c r="G7" s="1">
        <v>614</v>
      </c>
      <c r="H7" s="1">
        <v>148.38617585255659</v>
      </c>
      <c r="I7" s="1">
        <v>143</v>
      </c>
      <c r="J7">
        <v>852.17372298404086</v>
      </c>
      <c r="M7" s="1">
        <v>6442</v>
      </c>
      <c r="N7" s="11">
        <v>167.17015289438442</v>
      </c>
      <c r="O7" s="1">
        <v>2834</v>
      </c>
      <c r="Q7" s="11">
        <v>2.035E-2</v>
      </c>
      <c r="R7" s="1">
        <v>3.75</v>
      </c>
      <c r="S7" s="1">
        <v>1.65</v>
      </c>
      <c r="T7" s="14">
        <v>12577</v>
      </c>
      <c r="U7" s="1">
        <v>0.51736385846619481</v>
      </c>
      <c r="V7" s="14">
        <v>20209.599367667084</v>
      </c>
      <c r="W7" s="1">
        <v>0.13761720705070049</v>
      </c>
      <c r="X7" s="1">
        <v>137590</v>
      </c>
      <c r="Y7" s="1">
        <v>0</v>
      </c>
      <c r="Z7" s="14">
        <v>65658</v>
      </c>
      <c r="AA7" s="14">
        <v>9632</v>
      </c>
      <c r="AB7" s="14">
        <v>2123</v>
      </c>
      <c r="AC7" s="14">
        <v>1082</v>
      </c>
      <c r="AD7" s="14">
        <v>1648</v>
      </c>
      <c r="AE7" s="14">
        <v>843249</v>
      </c>
      <c r="AF7" s="1">
        <v>0.37123551770768615</v>
      </c>
      <c r="AG7" s="1">
        <v>3.7446742211329299E-2</v>
      </c>
      <c r="AI7" s="1">
        <v>0.45881274900000002</v>
      </c>
      <c r="AJ7" s="1">
        <v>0.77990000000000004</v>
      </c>
      <c r="AQ7" s="1">
        <v>320240</v>
      </c>
      <c r="AR7" s="14">
        <v>161827</v>
      </c>
      <c r="AS7" s="14">
        <v>146918</v>
      </c>
      <c r="AT7" s="14">
        <v>55277</v>
      </c>
      <c r="AU7" s="1">
        <v>3.730000000000004</v>
      </c>
      <c r="AV7" s="1">
        <v>2077.4699999999998</v>
      </c>
      <c r="AW7" s="21">
        <v>9.7200000000000006</v>
      </c>
      <c r="AX7" s="1">
        <v>0.16309999999999999</v>
      </c>
      <c r="AY7" s="1">
        <v>0.75883653862701173</v>
      </c>
      <c r="AZ7" s="1">
        <v>0.29751399535512096</v>
      </c>
      <c r="BA7" s="1">
        <v>0.60253368471652058</v>
      </c>
      <c r="BB7" s="1">
        <v>0.62058880299999997</v>
      </c>
      <c r="BC7" s="1">
        <v>23458127022.060001</v>
      </c>
      <c r="BD7" s="1">
        <v>0.99770000000000003</v>
      </c>
      <c r="BE7" s="1">
        <v>0.95448821878574897</v>
      </c>
      <c r="BF7" s="1"/>
      <c r="BG7" s="1">
        <f>VLOOKUP(Tabla1[[#This Row],[Municipio]],[1]Juzgados!$A$4:$B$339,2,1)</f>
        <v>515</v>
      </c>
      <c r="BL7" s="19">
        <v>3797.5190565776238</v>
      </c>
      <c r="BR7" s="22">
        <v>0.16309999999999999</v>
      </c>
      <c r="BS7" s="19">
        <f>BR7*10</f>
        <v>1.631</v>
      </c>
    </row>
    <row r="8" spans="1:71" x14ac:dyDescent="0.25">
      <c r="A8" s="1">
        <v>1</v>
      </c>
      <c r="B8" s="1" t="s">
        <v>104</v>
      </c>
      <c r="C8" s="1">
        <v>102</v>
      </c>
      <c r="D8" s="1" t="s">
        <v>105</v>
      </c>
      <c r="F8" s="1">
        <v>7.8</v>
      </c>
      <c r="G8" s="1">
        <v>57</v>
      </c>
      <c r="H8" s="1">
        <v>18.39503334099793</v>
      </c>
      <c r="J8">
        <v>741.28357620000565</v>
      </c>
      <c r="M8" s="1">
        <v>275</v>
      </c>
      <c r="N8" s="11">
        <v>417.24746770746208</v>
      </c>
      <c r="O8" s="1">
        <v>115</v>
      </c>
      <c r="Q8" s="11">
        <v>1.1800000000000001E-3</v>
      </c>
      <c r="R8" s="1">
        <v>4.01</v>
      </c>
      <c r="S8" s="1">
        <v>1.74</v>
      </c>
      <c r="T8" s="14">
        <v>58</v>
      </c>
      <c r="U8" s="1">
        <v>0.46322112909182561</v>
      </c>
      <c r="V8" s="14">
        <v>15281.964422164991</v>
      </c>
      <c r="W8" s="1">
        <v>0.27741881421331688</v>
      </c>
      <c r="X8" s="1">
        <v>8869</v>
      </c>
      <c r="Y8" s="1">
        <v>11910</v>
      </c>
      <c r="Z8" s="14">
        <v>3037</v>
      </c>
      <c r="AA8" s="14">
        <v>1105</v>
      </c>
      <c r="AB8" s="14">
        <v>88</v>
      </c>
      <c r="AC8" s="14">
        <v>92</v>
      </c>
      <c r="AD8" s="14">
        <v>101</v>
      </c>
      <c r="AE8" s="14">
        <v>76159</v>
      </c>
      <c r="AF8" s="1">
        <v>0.35695413713306973</v>
      </c>
      <c r="AG8" s="1">
        <v>3.1597934938110341E-2</v>
      </c>
      <c r="AI8" s="1">
        <v>0.46408909999999998</v>
      </c>
      <c r="AJ8" s="1">
        <v>0.1043</v>
      </c>
      <c r="AQ8" s="1">
        <v>24053</v>
      </c>
      <c r="AR8" s="14">
        <v>13975</v>
      </c>
      <c r="AS8" s="14">
        <v>11295</v>
      </c>
      <c r="AT8" s="14">
        <v>5824</v>
      </c>
      <c r="AU8" s="1">
        <v>4.3299999999999983</v>
      </c>
      <c r="AV8" s="1">
        <v>504.46</v>
      </c>
      <c r="AW8" s="21">
        <v>13.57</v>
      </c>
      <c r="AX8" s="1">
        <v>0.2928</v>
      </c>
      <c r="AY8" s="1">
        <v>0.51436043218751371</v>
      </c>
      <c r="AZ8" s="1">
        <v>0.45292124005996509</v>
      </c>
      <c r="BA8" s="1">
        <v>0.70985110731008461</v>
      </c>
      <c r="BB8" s="1">
        <v>0.30991196199999999</v>
      </c>
      <c r="BC8" s="1">
        <v>123589259.13999999</v>
      </c>
      <c r="BD8" s="1">
        <v>0.998</v>
      </c>
      <c r="BE8" s="1">
        <v>0.82493520733652315</v>
      </c>
      <c r="BF8" s="1"/>
      <c r="BG8" s="1">
        <f>VLOOKUP(Tabla1[[#This Row],[Municipio]],[1]Juzgados!$A$4:$B$339,2,1)</f>
        <v>2</v>
      </c>
      <c r="BL8" s="19">
        <v>48.221084272246493</v>
      </c>
      <c r="BR8" s="22">
        <v>0.2928</v>
      </c>
      <c r="BS8" s="19">
        <f t="shared" ref="BS8:BS71" si="0">BR8*10</f>
        <v>2.9279999999999999</v>
      </c>
    </row>
    <row r="9" spans="1:71" x14ac:dyDescent="0.25">
      <c r="A9" s="1">
        <v>1</v>
      </c>
      <c r="B9" s="1" t="s">
        <v>104</v>
      </c>
      <c r="C9" s="1">
        <v>103</v>
      </c>
      <c r="D9" s="1" t="s">
        <v>106</v>
      </c>
      <c r="F9" s="1">
        <v>4.2</v>
      </c>
      <c r="G9" s="1">
        <v>40</v>
      </c>
      <c r="H9" s="1">
        <v>69.662138627655878</v>
      </c>
      <c r="J9">
        <v>696.2588856938504</v>
      </c>
      <c r="M9" s="1">
        <v>251</v>
      </c>
      <c r="N9" s="11">
        <v>387.65270747726692</v>
      </c>
      <c r="O9" s="1">
        <v>128</v>
      </c>
      <c r="Q9" s="11">
        <v>0.18780999999999998</v>
      </c>
      <c r="R9" s="1">
        <v>4.0599999999999996</v>
      </c>
      <c r="S9" s="1">
        <v>1.89</v>
      </c>
      <c r="T9" s="14">
        <v>179</v>
      </c>
      <c r="U9" s="1">
        <v>0.49330042318869732</v>
      </c>
      <c r="V9" s="14">
        <v>6684.36599874481</v>
      </c>
      <c r="W9" s="1">
        <v>0.52425602685981132</v>
      </c>
      <c r="X9" s="1">
        <v>8085</v>
      </c>
      <c r="Y9" s="1">
        <v>15680</v>
      </c>
      <c r="Z9" s="14">
        <v>3111</v>
      </c>
      <c r="AA9" s="14">
        <v>614</v>
      </c>
      <c r="AB9" s="14">
        <v>49</v>
      </c>
      <c r="AC9" s="14">
        <v>138</v>
      </c>
      <c r="AD9" s="14">
        <v>106</v>
      </c>
      <c r="AE9" s="14">
        <v>75826</v>
      </c>
      <c r="AF9" s="1">
        <v>0.36160775616744845</v>
      </c>
      <c r="AG9" s="1">
        <v>5.2005012531328318E-2</v>
      </c>
      <c r="AI9" s="1">
        <v>0.52130173000000002</v>
      </c>
      <c r="AJ9" s="1">
        <v>8.5699999999999998E-2</v>
      </c>
      <c r="AQ9" s="1">
        <v>22138</v>
      </c>
      <c r="AR9" s="14">
        <v>13057</v>
      </c>
      <c r="AS9" s="14">
        <v>7972</v>
      </c>
      <c r="AT9" s="14">
        <v>8301</v>
      </c>
      <c r="AU9" s="1">
        <v>7.0799999999999983</v>
      </c>
      <c r="AV9" s="1">
        <v>637.02</v>
      </c>
      <c r="AW9" s="21">
        <v>12.35</v>
      </c>
      <c r="AX9" s="1">
        <v>0.1263</v>
      </c>
      <c r="AY9" s="1">
        <v>0.56092105263157899</v>
      </c>
      <c r="AZ9" s="1">
        <v>8.2783495712643138E-2</v>
      </c>
      <c r="BA9" s="1">
        <v>0.57996197438695085</v>
      </c>
      <c r="BB9" s="1">
        <v>0.396649209</v>
      </c>
      <c r="BC9" s="1">
        <v>125945068.25</v>
      </c>
      <c r="BD9" s="1">
        <v>0.99360000000000004</v>
      </c>
      <c r="BE9" s="1">
        <v>0.82910036719706248</v>
      </c>
      <c r="BF9" s="1"/>
      <c r="BG9" s="1">
        <f>VLOOKUP(Tabla1[[#This Row],[Municipio]],[1]Juzgados!$A$4:$B$339,2,1)</f>
        <v>1</v>
      </c>
      <c r="BL9" s="19">
        <v>46.37417264974551</v>
      </c>
      <c r="BR9" s="22">
        <v>0.1263</v>
      </c>
      <c r="BS9" s="19">
        <f t="shared" si="0"/>
        <v>1.2629999999999999</v>
      </c>
    </row>
    <row r="10" spans="1:71" x14ac:dyDescent="0.25">
      <c r="A10" s="1">
        <v>1</v>
      </c>
      <c r="B10" s="1" t="s">
        <v>104</v>
      </c>
      <c r="C10" s="1">
        <v>104</v>
      </c>
      <c r="D10" s="1" t="s">
        <v>107</v>
      </c>
      <c r="F10" s="1">
        <v>2.5</v>
      </c>
      <c r="G10" s="1">
        <v>0</v>
      </c>
      <c r="H10" s="1">
        <v>166.48828635985254</v>
      </c>
      <c r="J10">
        <v>2626.4904930712214</v>
      </c>
      <c r="M10" s="1">
        <v>15</v>
      </c>
      <c r="N10" s="11">
        <v>341.85251505778933</v>
      </c>
      <c r="O10" s="1">
        <v>8</v>
      </c>
      <c r="Q10" s="11">
        <v>4.79E-3</v>
      </c>
      <c r="R10" s="1">
        <v>3.78</v>
      </c>
      <c r="S10" s="1">
        <v>1.86</v>
      </c>
      <c r="T10" s="14">
        <v>0</v>
      </c>
      <c r="U10" s="1">
        <v>0.45720527027245128</v>
      </c>
      <c r="V10" s="14">
        <v>4836.7460099118434</v>
      </c>
      <c r="W10" s="1">
        <v>0.62473843200794199</v>
      </c>
      <c r="X10" s="1">
        <v>845</v>
      </c>
      <c r="Y10" s="1">
        <v>67750</v>
      </c>
      <c r="Z10" s="14">
        <v>115</v>
      </c>
      <c r="AA10" s="14">
        <v>7</v>
      </c>
      <c r="AB10" s="14">
        <v>1</v>
      </c>
      <c r="AC10" s="14">
        <v>37</v>
      </c>
      <c r="AD10" s="14">
        <v>3</v>
      </c>
      <c r="AE10" s="14">
        <v>7066</v>
      </c>
      <c r="AF10" s="1">
        <v>0.48631760396466278</v>
      </c>
      <c r="AG10" s="1">
        <v>5.1118210862619806E-2</v>
      </c>
      <c r="AI10" s="1">
        <v>0.58357064599999997</v>
      </c>
      <c r="AJ10" s="1">
        <v>0</v>
      </c>
      <c r="AQ10" s="1">
        <v>2931</v>
      </c>
      <c r="AR10" s="14">
        <v>1107</v>
      </c>
      <c r="AS10" s="14">
        <v>142</v>
      </c>
      <c r="AT10" s="14">
        <v>786</v>
      </c>
      <c r="AU10" s="1">
        <v>11.5</v>
      </c>
      <c r="AV10" s="1">
        <v>1126.72</v>
      </c>
      <c r="AW10" s="21">
        <v>11.64</v>
      </c>
      <c r="AX10" s="1">
        <v>6.54E-2</v>
      </c>
      <c r="AY10" s="1">
        <v>0.22500000000000001</v>
      </c>
      <c r="AZ10" s="1">
        <v>0.10906359980124526</v>
      </c>
      <c r="BA10" s="1">
        <v>0.31827943679174914</v>
      </c>
      <c r="BB10" s="1">
        <v>0.20154502599999999</v>
      </c>
      <c r="BC10" s="1">
        <v>49757130.009999998</v>
      </c>
      <c r="BD10" s="1">
        <v>0.98550000000000004</v>
      </c>
      <c r="BE10" s="1">
        <v>0.68504966021955038</v>
      </c>
      <c r="BF10" s="1"/>
      <c r="BG10" s="1">
        <f>VLOOKUP(Tabla1[[#This Row],[Municipio]],[1]Juzgados!$A$4:$B$339,2,1)</f>
        <v>1</v>
      </c>
      <c r="BL10" s="19">
        <v>395.01186823641336</v>
      </c>
      <c r="BR10" s="22">
        <v>6.54E-2</v>
      </c>
      <c r="BS10" s="19">
        <f t="shared" si="0"/>
        <v>0.65400000000000003</v>
      </c>
    </row>
    <row r="11" spans="1:71" x14ac:dyDescent="0.25">
      <c r="A11" s="1">
        <v>1</v>
      </c>
      <c r="B11" s="1" t="s">
        <v>104</v>
      </c>
      <c r="C11" s="1">
        <v>105</v>
      </c>
      <c r="D11" s="1" t="s">
        <v>108</v>
      </c>
      <c r="F11" s="1">
        <v>7</v>
      </c>
      <c r="G11" s="1">
        <v>10</v>
      </c>
      <c r="H11" s="1">
        <v>163.72103010051396</v>
      </c>
      <c r="J11">
        <v>1363.4076806976354</v>
      </c>
      <c r="M11" s="1">
        <v>166</v>
      </c>
      <c r="N11" s="11">
        <v>243.94210440722071</v>
      </c>
      <c r="O11" s="1">
        <v>256</v>
      </c>
      <c r="Q11" s="11">
        <v>0.28982000000000002</v>
      </c>
      <c r="R11" s="1">
        <v>4.07</v>
      </c>
      <c r="S11" s="1">
        <v>2.21</v>
      </c>
      <c r="T11" s="14">
        <v>31</v>
      </c>
      <c r="U11" s="1">
        <v>0.4872845643693231</v>
      </c>
      <c r="V11" s="14">
        <v>4925.6390979115549</v>
      </c>
      <c r="W11" s="1">
        <v>0.84099404308761416</v>
      </c>
      <c r="X11" s="1">
        <v>8276</v>
      </c>
      <c r="Y11" s="1">
        <v>55160</v>
      </c>
      <c r="Z11" s="14">
        <v>1339</v>
      </c>
      <c r="AA11" s="14">
        <v>86</v>
      </c>
      <c r="AB11" s="14">
        <v>36</v>
      </c>
      <c r="AC11" s="14">
        <v>15</v>
      </c>
      <c r="AD11" s="14">
        <v>91</v>
      </c>
      <c r="AE11" s="14">
        <v>69406</v>
      </c>
      <c r="AF11" s="1">
        <v>0.44507324343836607</v>
      </c>
      <c r="AG11" s="1">
        <v>9.1965730034150137E-2</v>
      </c>
      <c r="AI11" s="1">
        <v>0.60666908100000005</v>
      </c>
      <c r="AJ11" s="1">
        <v>0.61129999999999995</v>
      </c>
      <c r="AQ11" s="1">
        <v>16067</v>
      </c>
      <c r="AR11" s="14">
        <v>8320</v>
      </c>
      <c r="AS11" s="14">
        <v>1929</v>
      </c>
      <c r="AT11" s="14">
        <v>12421</v>
      </c>
      <c r="AU11" s="1">
        <v>16.47</v>
      </c>
      <c r="AV11" s="1">
        <v>764.36</v>
      </c>
      <c r="AW11" s="21">
        <v>14.95</v>
      </c>
      <c r="AX11" s="1">
        <v>0.10299999999999999</v>
      </c>
      <c r="AY11" s="1">
        <v>0.45119047619047614</v>
      </c>
      <c r="AZ11" s="1">
        <v>0.28277629492530099</v>
      </c>
      <c r="BA11" s="1">
        <v>0.39243374374969664</v>
      </c>
      <c r="BB11" s="1">
        <v>0.33235737500000001</v>
      </c>
      <c r="BC11" s="1">
        <v>134841488.29000002</v>
      </c>
      <c r="BD11" s="1">
        <v>0.96650000000000003</v>
      </c>
      <c r="BE11" s="1">
        <v>0.65892252024582154</v>
      </c>
      <c r="BF11" s="1"/>
      <c r="BG11" s="1">
        <f>VLOOKUP(Tabla1[[#This Row],[Municipio]],[1]Juzgados!$A$4:$B$339,2,1)</f>
        <v>1</v>
      </c>
      <c r="BL11" s="19">
        <v>93.463992914368532</v>
      </c>
      <c r="BR11" s="22">
        <v>0.10299999999999999</v>
      </c>
      <c r="BS11" s="19">
        <f t="shared" si="0"/>
        <v>1.03</v>
      </c>
    </row>
    <row r="12" spans="1:71" x14ac:dyDescent="0.25">
      <c r="A12" s="1">
        <v>1</v>
      </c>
      <c r="B12" s="1" t="s">
        <v>104</v>
      </c>
      <c r="C12" s="1">
        <v>106</v>
      </c>
      <c r="D12" s="1" t="s">
        <v>109</v>
      </c>
      <c r="F12" s="1">
        <v>7.2</v>
      </c>
      <c r="G12" s="1">
        <v>13</v>
      </c>
      <c r="H12" s="1">
        <v>34.858458445474888</v>
      </c>
      <c r="J12">
        <v>831.13990686373756</v>
      </c>
      <c r="M12" s="1">
        <v>235</v>
      </c>
      <c r="N12" s="11">
        <v>517.4432854925243</v>
      </c>
      <c r="O12" s="1">
        <v>107</v>
      </c>
      <c r="Q12" s="11">
        <v>0.59475</v>
      </c>
      <c r="R12" s="1">
        <v>4.09</v>
      </c>
      <c r="S12" s="1">
        <v>2.0699999999999998</v>
      </c>
      <c r="T12" s="14">
        <v>34</v>
      </c>
      <c r="U12" s="1">
        <v>0.48126870554994877</v>
      </c>
      <c r="V12" s="14">
        <v>3018.5492539199331</v>
      </c>
      <c r="W12" s="1">
        <v>0.38445441969719507</v>
      </c>
      <c r="X12" s="1">
        <v>13720</v>
      </c>
      <c r="Y12" s="1">
        <v>8520</v>
      </c>
      <c r="Z12" s="14">
        <v>19853</v>
      </c>
      <c r="AA12" s="14">
        <v>397</v>
      </c>
      <c r="AB12" s="14">
        <v>234</v>
      </c>
      <c r="AC12" s="14">
        <v>175</v>
      </c>
      <c r="AD12" s="14">
        <v>265</v>
      </c>
      <c r="AE12" s="14">
        <v>93828</v>
      </c>
      <c r="AF12" s="1">
        <v>0.38683553968015921</v>
      </c>
      <c r="AG12" s="1">
        <v>4.2743108804215328E-2</v>
      </c>
      <c r="AI12" s="1">
        <v>0.522172258</v>
      </c>
      <c r="AJ12" s="1">
        <v>0.64219999999999999</v>
      </c>
      <c r="AQ12" s="1">
        <v>31685</v>
      </c>
      <c r="AR12" s="14">
        <v>20578</v>
      </c>
      <c r="AS12" s="14">
        <v>5575</v>
      </c>
      <c r="AT12" s="14">
        <v>10696</v>
      </c>
      <c r="AU12" s="1">
        <v>7.2399999999999949</v>
      </c>
      <c r="AV12" s="1">
        <v>649.37</v>
      </c>
      <c r="AW12" s="21">
        <v>13.93</v>
      </c>
      <c r="AX12" s="1">
        <v>4.3499999999999997E-2</v>
      </c>
      <c r="AY12" s="1">
        <v>0.53125</v>
      </c>
      <c r="AZ12" s="1">
        <v>0.24418183822164402</v>
      </c>
      <c r="BA12" s="1">
        <v>0.43642690102584381</v>
      </c>
      <c r="BB12" s="1">
        <v>0.355458098</v>
      </c>
      <c r="BC12" s="1">
        <v>141642577.55000001</v>
      </c>
      <c r="BD12" s="1">
        <v>0.98729999999999996</v>
      </c>
      <c r="BE12" s="1">
        <v>0.85500587669622818</v>
      </c>
      <c r="BF12" s="1"/>
      <c r="BG12" s="1">
        <f>VLOOKUP(Tabla1[[#This Row],[Municipio]],[1]Juzgados!$A$4:$B$339,2,1)</f>
        <v>2</v>
      </c>
      <c r="BL12" s="19">
        <v>47.664981516910409</v>
      </c>
      <c r="BR12" s="22">
        <v>4.3499999999999997E-2</v>
      </c>
      <c r="BS12" s="19">
        <f t="shared" si="0"/>
        <v>0.43499999999999994</v>
      </c>
    </row>
    <row r="13" spans="1:71" x14ac:dyDescent="0.25">
      <c r="A13" s="1">
        <v>1</v>
      </c>
      <c r="B13" s="1" t="s">
        <v>104</v>
      </c>
      <c r="C13" s="1">
        <v>107</v>
      </c>
      <c r="D13" s="1" t="s">
        <v>110</v>
      </c>
      <c r="F13" s="1">
        <v>7.4</v>
      </c>
      <c r="G13" s="1">
        <v>5</v>
      </c>
      <c r="H13" s="1">
        <v>49.308191136479095</v>
      </c>
      <c r="J13">
        <v>913.21463541354444</v>
      </c>
      <c r="M13" s="1">
        <v>223</v>
      </c>
      <c r="N13" s="11">
        <v>98.079977825396313</v>
      </c>
      <c r="O13" s="1">
        <v>37</v>
      </c>
      <c r="Q13" s="11">
        <v>0.83454000000000006</v>
      </c>
      <c r="R13" s="1">
        <v>4.1500000000000004</v>
      </c>
      <c r="S13" s="1">
        <v>2.21</v>
      </c>
      <c r="T13" s="14">
        <v>23</v>
      </c>
      <c r="U13" s="1">
        <v>0.4872845643693231</v>
      </c>
      <c r="V13" s="14">
        <v>3453.552879466145</v>
      </c>
      <c r="W13" s="1">
        <v>0.68153283491775485</v>
      </c>
      <c r="X13" s="1">
        <v>5959</v>
      </c>
      <c r="Y13" s="1">
        <v>16860</v>
      </c>
      <c r="Z13" s="14">
        <v>14383</v>
      </c>
      <c r="AA13" s="14">
        <v>134</v>
      </c>
      <c r="AB13" s="14">
        <v>287</v>
      </c>
      <c r="AC13" s="14">
        <v>135</v>
      </c>
      <c r="AD13" s="14">
        <v>86</v>
      </c>
      <c r="AE13" s="14">
        <v>43584</v>
      </c>
      <c r="AF13" s="1">
        <v>0.42176293457432246</v>
      </c>
      <c r="AG13" s="1">
        <v>4.5067712573077776E-2</v>
      </c>
      <c r="AI13" s="1">
        <v>0.55317344599999996</v>
      </c>
      <c r="AJ13" s="1">
        <v>0</v>
      </c>
      <c r="AQ13" s="1">
        <v>14252</v>
      </c>
      <c r="AR13" s="14">
        <v>10470</v>
      </c>
      <c r="AS13" s="14">
        <v>1193</v>
      </c>
      <c r="AT13" s="14">
        <v>8545</v>
      </c>
      <c r="AU13" s="1">
        <v>12.870000000000005</v>
      </c>
      <c r="AV13" s="1">
        <v>707.79</v>
      </c>
      <c r="AW13" s="21">
        <v>16.3</v>
      </c>
      <c r="AX13" s="1">
        <v>4.7300000000000002E-2</v>
      </c>
      <c r="AY13" s="1">
        <v>0.43333333333333335</v>
      </c>
      <c r="AZ13" s="1">
        <v>0.20639422003318825</v>
      </c>
      <c r="BA13" s="1">
        <v>0.27625307558995621</v>
      </c>
      <c r="BB13" s="1">
        <v>0.26705077799999999</v>
      </c>
      <c r="BC13" s="1">
        <v>94623923.310000002</v>
      </c>
      <c r="BD13" s="1">
        <v>0.98170000000000002</v>
      </c>
      <c r="BE13" s="1">
        <v>0.78808158062460176</v>
      </c>
      <c r="BF13" s="1"/>
      <c r="BG13" s="1">
        <f>VLOOKUP(Tabla1[[#This Row],[Municipio]],[1]Juzgados!$A$4:$B$339,2,1)</f>
        <v>2</v>
      </c>
      <c r="BL13" s="19">
        <v>45.980820757254286</v>
      </c>
      <c r="BR13" s="22">
        <v>4.7300000000000002E-2</v>
      </c>
      <c r="BS13" s="19">
        <f t="shared" si="0"/>
        <v>0.47300000000000003</v>
      </c>
    </row>
    <row r="14" spans="1:71" x14ac:dyDescent="0.25">
      <c r="A14" s="1">
        <v>1</v>
      </c>
      <c r="B14" s="1" t="s">
        <v>104</v>
      </c>
      <c r="C14" s="1">
        <v>108</v>
      </c>
      <c r="D14" s="1" t="s">
        <v>111</v>
      </c>
      <c r="F14" s="1">
        <v>9.1999999999999993</v>
      </c>
      <c r="G14" s="1">
        <v>114</v>
      </c>
      <c r="H14" s="1">
        <v>37.459090729860812</v>
      </c>
      <c r="J14">
        <v>861.08394418568616</v>
      </c>
      <c r="M14" s="1">
        <v>1664</v>
      </c>
      <c r="N14" s="11">
        <v>295.73499307456029</v>
      </c>
      <c r="O14" s="1">
        <v>1338</v>
      </c>
      <c r="Q14" s="11">
        <v>0.14550000000000002</v>
      </c>
      <c r="R14" s="1">
        <v>3.92</v>
      </c>
      <c r="S14" s="1">
        <v>1.67</v>
      </c>
      <c r="T14" s="14">
        <v>1578</v>
      </c>
      <c r="U14" s="1">
        <v>0.55345901138244102</v>
      </c>
      <c r="V14" s="14">
        <v>10424.400670427911</v>
      </c>
      <c r="W14" s="1">
        <v>0.19659601007242927</v>
      </c>
      <c r="X14" s="1">
        <v>64442</v>
      </c>
      <c r="Y14" s="1">
        <v>590</v>
      </c>
      <c r="Z14" s="14">
        <v>43691</v>
      </c>
      <c r="AA14" s="14">
        <v>3626</v>
      </c>
      <c r="AB14" s="14">
        <v>984</v>
      </c>
      <c r="AC14" s="14">
        <v>556</v>
      </c>
      <c r="AD14" s="14">
        <v>735</v>
      </c>
      <c r="AE14" s="14">
        <v>416181</v>
      </c>
      <c r="AF14" s="1">
        <v>0.36295536424532621</v>
      </c>
      <c r="AG14" s="1">
        <v>4.0780405289566023E-2</v>
      </c>
      <c r="AI14" s="1">
        <v>0.45680166900000002</v>
      </c>
      <c r="AJ14" s="1">
        <v>0.54910000000000003</v>
      </c>
      <c r="AQ14" s="1">
        <v>109070</v>
      </c>
      <c r="AR14" s="14">
        <v>79587</v>
      </c>
      <c r="AS14" s="14">
        <v>76146</v>
      </c>
      <c r="AT14" s="14">
        <v>30497</v>
      </c>
      <c r="AU14" s="1">
        <v>3.9599999999999937</v>
      </c>
      <c r="AV14" s="1">
        <v>463.6</v>
      </c>
      <c r="AW14" s="21">
        <v>9.2200000000000006</v>
      </c>
      <c r="AX14" s="1">
        <v>0.26979999999999998</v>
      </c>
      <c r="AY14" s="1">
        <v>0.56764544154844387</v>
      </c>
      <c r="AZ14" s="1">
        <v>0.43059212123074914</v>
      </c>
      <c r="BA14" s="1">
        <v>0.54061081108689302</v>
      </c>
      <c r="BB14" s="1">
        <v>0.35584506500000002</v>
      </c>
      <c r="BC14" s="1">
        <v>389497813.80000001</v>
      </c>
      <c r="BD14" s="1">
        <v>0.99660000000000004</v>
      </c>
      <c r="BE14" s="1">
        <v>0.94724317756062981</v>
      </c>
      <c r="BF14" s="1"/>
      <c r="BG14" s="1">
        <f>VLOOKUP(Tabla1[[#This Row],[Municipio]],[1]Juzgados!$A$4:$B$339,2,1)</f>
        <v>11</v>
      </c>
      <c r="BL14" s="19">
        <v>56.45460904538465</v>
      </c>
      <c r="BR14" s="22">
        <v>0.26979999999999998</v>
      </c>
      <c r="BS14" s="19">
        <f t="shared" si="0"/>
        <v>2.698</v>
      </c>
    </row>
    <row r="15" spans="1:71" x14ac:dyDescent="0.25">
      <c r="A15" s="1">
        <v>1</v>
      </c>
      <c r="B15" s="1" t="s">
        <v>104</v>
      </c>
      <c r="C15" s="1">
        <v>109</v>
      </c>
      <c r="D15" s="1" t="s">
        <v>112</v>
      </c>
      <c r="F15" s="1">
        <v>4.2</v>
      </c>
      <c r="G15" s="1">
        <v>2</v>
      </c>
      <c r="H15" s="1">
        <v>34.09723094592897</v>
      </c>
      <c r="J15">
        <v>579.39815875051534</v>
      </c>
      <c r="M15" s="1">
        <v>31</v>
      </c>
      <c r="N15" s="11">
        <v>226.95854911589328</v>
      </c>
      <c r="O15" s="1">
        <v>27</v>
      </c>
      <c r="Q15" s="11">
        <v>0.82684999999999997</v>
      </c>
      <c r="R15" s="1">
        <v>4.6500000000000004</v>
      </c>
      <c r="S15" s="1">
        <v>2.4500000000000002</v>
      </c>
      <c r="T15" s="14">
        <v>0</v>
      </c>
      <c r="U15" s="1">
        <v>0.36696738798183587</v>
      </c>
      <c r="V15" s="14">
        <v>7816.6265217113541</v>
      </c>
      <c r="W15" s="1">
        <v>0.84754724342336163</v>
      </c>
      <c r="X15" s="1">
        <v>6995</v>
      </c>
      <c r="Y15" s="1">
        <v>28000.000000000004</v>
      </c>
      <c r="Z15" s="14">
        <v>39027</v>
      </c>
      <c r="AA15" s="14">
        <v>48</v>
      </c>
      <c r="AB15" s="14">
        <v>102</v>
      </c>
      <c r="AC15" s="14">
        <v>22</v>
      </c>
      <c r="AD15" s="14">
        <v>54</v>
      </c>
      <c r="AE15" s="14">
        <v>12039</v>
      </c>
      <c r="AF15" s="1">
        <v>0.32619003056959261</v>
      </c>
      <c r="AG15" s="1">
        <v>0.1080289455547898</v>
      </c>
      <c r="AI15" s="1">
        <v>0.54722331199999996</v>
      </c>
      <c r="AJ15" s="1">
        <v>0</v>
      </c>
      <c r="AQ15" s="1">
        <v>12863</v>
      </c>
      <c r="AR15" s="14">
        <v>7950</v>
      </c>
      <c r="AS15" s="14">
        <v>1512</v>
      </c>
      <c r="AT15" s="14">
        <v>7433</v>
      </c>
      <c r="AU15" s="1">
        <v>13.549999999999997</v>
      </c>
      <c r="AV15" s="1">
        <v>773.84</v>
      </c>
      <c r="AW15" s="21">
        <v>18.27</v>
      </c>
      <c r="AX15" s="1">
        <v>9.3799999999999994E-2</v>
      </c>
      <c r="AY15" s="1">
        <v>0.12625</v>
      </c>
      <c r="AZ15" s="1">
        <v>0.14373896758268936</v>
      </c>
      <c r="BA15" s="1">
        <v>0.35779576292609916</v>
      </c>
      <c r="BB15" s="1">
        <v>0.34250618599999999</v>
      </c>
      <c r="BC15" s="1">
        <v>86400821.680000007</v>
      </c>
      <c r="BD15" s="1">
        <v>0.99560000000000004</v>
      </c>
      <c r="BE15" s="1">
        <v>0.75024907164206134</v>
      </c>
      <c r="BF15" s="1"/>
      <c r="BG15" s="1">
        <f>VLOOKUP(Tabla1[[#This Row],[Municipio]],[1]Juzgados!$A$4:$B$339,2,1)</f>
        <v>4</v>
      </c>
      <c r="BL15" s="19">
        <v>82.04544568670029</v>
      </c>
      <c r="BR15" s="22">
        <v>9.3799999999999994E-2</v>
      </c>
      <c r="BS15" s="19">
        <f t="shared" si="0"/>
        <v>0.93799999999999994</v>
      </c>
    </row>
    <row r="16" spans="1:71" x14ac:dyDescent="0.25">
      <c r="A16" s="1">
        <v>1</v>
      </c>
      <c r="B16" s="1" t="s">
        <v>104</v>
      </c>
      <c r="C16" s="1">
        <v>110</v>
      </c>
      <c r="D16" s="1" t="s">
        <v>113</v>
      </c>
      <c r="F16" s="1">
        <v>2.6</v>
      </c>
      <c r="G16" s="1">
        <v>19</v>
      </c>
      <c r="H16" s="1">
        <v>59.676044330775788</v>
      </c>
      <c r="J16">
        <v>706.87468152693612</v>
      </c>
      <c r="M16" s="1">
        <v>481</v>
      </c>
      <c r="N16" s="11">
        <v>199.29072546449774</v>
      </c>
      <c r="O16" s="1">
        <v>177</v>
      </c>
      <c r="Q16" s="11">
        <v>1.76024</v>
      </c>
      <c r="R16" s="1">
        <v>4.8</v>
      </c>
      <c r="S16" s="1">
        <v>2.2799999999999998</v>
      </c>
      <c r="T16" s="14">
        <v>5</v>
      </c>
      <c r="U16" s="1">
        <v>0.47525284673057433</v>
      </c>
      <c r="V16" s="14">
        <v>5339.7741368078014</v>
      </c>
      <c r="W16" s="1">
        <v>0.89341964577359523</v>
      </c>
      <c r="X16" s="1">
        <v>20329</v>
      </c>
      <c r="Y16" s="1">
        <v>28510.000000000004</v>
      </c>
      <c r="Z16" s="14">
        <v>137962</v>
      </c>
      <c r="AA16" s="14">
        <v>381</v>
      </c>
      <c r="AB16" s="14">
        <v>253</v>
      </c>
      <c r="AC16" s="14">
        <v>185</v>
      </c>
      <c r="AD16" s="14">
        <v>258</v>
      </c>
      <c r="AE16" s="14">
        <v>79117</v>
      </c>
      <c r="AF16" s="1">
        <v>0.42127250827145624</v>
      </c>
      <c r="AG16" s="1">
        <v>9.3527204502814265E-2</v>
      </c>
      <c r="AI16" s="1">
        <v>0.58868037200000001</v>
      </c>
      <c r="AJ16" s="1">
        <v>0.5363</v>
      </c>
      <c r="AQ16" s="1">
        <v>58687</v>
      </c>
      <c r="AR16" s="14">
        <v>29236</v>
      </c>
      <c r="AS16" s="14">
        <v>5977</v>
      </c>
      <c r="AT16" s="14">
        <v>38531</v>
      </c>
      <c r="AU16" s="1">
        <v>17.549999999999997</v>
      </c>
      <c r="AV16" s="1">
        <v>786.44</v>
      </c>
      <c r="AW16" s="21">
        <v>15.92</v>
      </c>
      <c r="AX16" s="1">
        <v>8.9099999999999999E-2</v>
      </c>
      <c r="AY16" s="1">
        <v>0.62556722689075628</v>
      </c>
      <c r="AZ16" s="1">
        <v>0.28536141442456164</v>
      </c>
      <c r="BA16" s="1">
        <v>0.34454060954715376</v>
      </c>
      <c r="BB16" s="1">
        <v>0.335704801</v>
      </c>
      <c r="BC16" s="1">
        <v>358916347.42000002</v>
      </c>
      <c r="BD16" s="1">
        <v>0.99139999999999995</v>
      </c>
      <c r="BE16" s="1">
        <v>0.60378500968821558</v>
      </c>
      <c r="BF16" s="1"/>
      <c r="BG16" s="1">
        <f>VLOOKUP(Tabla1[[#This Row],[Municipio]],[1]Juzgados!$A$4:$B$339,2,1)</f>
        <v>2</v>
      </c>
      <c r="BL16" s="19">
        <v>39.897544543904516</v>
      </c>
      <c r="BR16" s="22">
        <v>8.9099999999999999E-2</v>
      </c>
      <c r="BS16" s="19">
        <f t="shared" si="0"/>
        <v>0.89100000000000001</v>
      </c>
    </row>
    <row r="17" spans="1:71" x14ac:dyDescent="0.25">
      <c r="A17" s="1">
        <v>1</v>
      </c>
      <c r="B17" s="1" t="s">
        <v>104</v>
      </c>
      <c r="C17" s="1">
        <v>111</v>
      </c>
      <c r="D17" s="1" t="s">
        <v>114</v>
      </c>
      <c r="F17" s="1">
        <v>2.5</v>
      </c>
      <c r="G17" s="1">
        <v>0</v>
      </c>
      <c r="H17" s="1">
        <v>193.60334546580964</v>
      </c>
      <c r="J17">
        <v>2852.5316218143603</v>
      </c>
      <c r="M17" s="1">
        <v>40</v>
      </c>
      <c r="N17" s="11">
        <v>229.95113538373096</v>
      </c>
      <c r="O17" s="1">
        <v>28</v>
      </c>
      <c r="Q17" s="11">
        <v>1.2189099999999999</v>
      </c>
      <c r="R17" s="1">
        <v>4.47</v>
      </c>
      <c r="S17" s="1">
        <v>2.21</v>
      </c>
      <c r="T17" s="14">
        <v>0</v>
      </c>
      <c r="U17" s="1">
        <v>0.52939557610494359</v>
      </c>
      <c r="V17" s="14">
        <v>5313.9942888011201</v>
      </c>
      <c r="W17" s="1">
        <v>0.91322125293621004</v>
      </c>
      <c r="X17" s="1">
        <v>4029</v>
      </c>
      <c r="Y17" s="1">
        <v>51120</v>
      </c>
      <c r="Z17" s="14">
        <v>22488</v>
      </c>
      <c r="AA17" s="14">
        <v>38</v>
      </c>
      <c r="AB17" s="14">
        <v>41</v>
      </c>
      <c r="AC17" s="14">
        <v>7</v>
      </c>
      <c r="AD17" s="14">
        <v>37</v>
      </c>
      <c r="AE17" s="14">
        <v>8994</v>
      </c>
      <c r="AF17" s="1">
        <v>0.4475897007364078</v>
      </c>
      <c r="AG17" s="1">
        <v>0.12366595517609391</v>
      </c>
      <c r="AI17" s="1">
        <v>0.61225322699999996</v>
      </c>
      <c r="AJ17" s="1">
        <v>0</v>
      </c>
      <c r="AQ17" s="1">
        <v>9934</v>
      </c>
      <c r="AR17" s="14">
        <v>3507</v>
      </c>
      <c r="AS17" s="14">
        <v>792</v>
      </c>
      <c r="AT17" s="14">
        <v>6115</v>
      </c>
      <c r="AU17" s="1">
        <v>20.22</v>
      </c>
      <c r="AV17" s="1">
        <v>816.68</v>
      </c>
      <c r="AW17" s="21">
        <v>12.1</v>
      </c>
      <c r="AX17" s="1">
        <v>2.9700000000000001E-2</v>
      </c>
      <c r="AY17" s="1">
        <v>0.20892857142857141</v>
      </c>
      <c r="AZ17" s="1">
        <v>0.24360386310999613</v>
      </c>
      <c r="BA17" s="1">
        <v>0.31555495419419111</v>
      </c>
      <c r="BB17" s="1">
        <v>0.200153835</v>
      </c>
      <c r="BC17" s="1">
        <v>89736304.879999995</v>
      </c>
      <c r="BD17" s="1">
        <v>0.99109999999999998</v>
      </c>
      <c r="BE17" s="1">
        <v>0.72024062278839351</v>
      </c>
      <c r="BF17" s="1"/>
      <c r="BG17" s="1">
        <f>VLOOKUP(Tabla1[[#This Row],[Municipio]],[1]Juzgados!$A$4:$B$339,2,1)</f>
        <v>1</v>
      </c>
      <c r="BL17" s="19">
        <v>77.877540204961406</v>
      </c>
      <c r="BR17" s="22">
        <v>2.9700000000000001E-2</v>
      </c>
      <c r="BS17" s="19">
        <f t="shared" si="0"/>
        <v>0.29699999999999999</v>
      </c>
    </row>
    <row r="18" spans="1:71" x14ac:dyDescent="0.25">
      <c r="A18" s="1">
        <v>1</v>
      </c>
      <c r="B18" s="1" t="s">
        <v>104</v>
      </c>
      <c r="C18" s="1">
        <v>112</v>
      </c>
      <c r="D18" s="1" t="s">
        <v>115</v>
      </c>
      <c r="F18" s="1">
        <v>5.3</v>
      </c>
      <c r="G18" s="1">
        <v>0</v>
      </c>
      <c r="H18" s="1">
        <v>177.80938833570414</v>
      </c>
      <c r="J18">
        <v>1724.301279014685</v>
      </c>
      <c r="M18" s="1">
        <v>7</v>
      </c>
      <c r="N18" s="11">
        <v>428.65890998162894</v>
      </c>
      <c r="O18" s="1">
        <v>30</v>
      </c>
      <c r="Q18" s="11">
        <v>7.5288200000000005</v>
      </c>
      <c r="R18" s="1">
        <v>4.8099999999999996</v>
      </c>
      <c r="S18" s="1">
        <v>2.4900000000000002</v>
      </c>
      <c r="T18" s="14">
        <v>0</v>
      </c>
      <c r="U18" s="1">
        <v>0.35493567034308715</v>
      </c>
      <c r="V18" s="14">
        <v>4456.3054508396308</v>
      </c>
      <c r="W18" s="1">
        <v>0.93248406826869001</v>
      </c>
      <c r="X18" s="1">
        <v>1641</v>
      </c>
      <c r="Y18" s="1">
        <v>39590</v>
      </c>
      <c r="Z18" s="14">
        <v>10885</v>
      </c>
      <c r="AA18" s="14">
        <v>6</v>
      </c>
      <c r="AB18" s="14">
        <v>25</v>
      </c>
      <c r="AC18" s="14">
        <v>0</v>
      </c>
      <c r="AD18" s="14">
        <v>5</v>
      </c>
      <c r="AE18" s="14">
        <v>1717</v>
      </c>
      <c r="AF18" s="1">
        <v>0.53412581808468007</v>
      </c>
      <c r="AG18" s="1">
        <v>9.0938722294654495E-2</v>
      </c>
      <c r="AI18" s="1">
        <v>0.68889482800000001</v>
      </c>
      <c r="AJ18" s="1">
        <v>0.47149999999999997</v>
      </c>
      <c r="AQ18" s="1">
        <v>2955</v>
      </c>
      <c r="AR18" s="14">
        <v>1269</v>
      </c>
      <c r="AS18" s="14">
        <v>120</v>
      </c>
      <c r="AT18" s="14">
        <v>3578</v>
      </c>
      <c r="AU18" s="1">
        <v>34.799999999999997</v>
      </c>
      <c r="AV18" s="1">
        <v>750.77</v>
      </c>
      <c r="AW18" s="21">
        <v>17.45</v>
      </c>
      <c r="AY18" s="1">
        <v>0.23875000000000002</v>
      </c>
      <c r="AZ18" s="1">
        <v>5.5866207445424268E-2</v>
      </c>
      <c r="BA18" s="1">
        <v>0.32734067753641044</v>
      </c>
      <c r="BB18" s="1">
        <v>0</v>
      </c>
      <c r="BC18" s="1">
        <v>74473258.840000004</v>
      </c>
      <c r="BD18" s="1">
        <v>0.96679999999999999</v>
      </c>
      <c r="BE18" s="1">
        <v>0.81797410510281798</v>
      </c>
      <c r="BF18" s="1"/>
      <c r="BG18" s="1">
        <f>VLOOKUP(Tabla1[[#This Row],[Municipio]],[1]Juzgados!$A$4:$B$339,2,1)</f>
        <v>1</v>
      </c>
      <c r="BL18" s="19">
        <v>583.89928461356101</v>
      </c>
      <c r="BR18" s="22">
        <v>0</v>
      </c>
      <c r="BS18" s="19">
        <f t="shared" si="0"/>
        <v>0</v>
      </c>
    </row>
    <row r="19" spans="1:71" x14ac:dyDescent="0.25">
      <c r="A19" s="1">
        <v>1</v>
      </c>
      <c r="B19" s="1" t="s">
        <v>104</v>
      </c>
      <c r="C19" s="1">
        <v>113</v>
      </c>
      <c r="D19" s="1" t="s">
        <v>116</v>
      </c>
      <c r="F19" s="1">
        <v>2.6</v>
      </c>
      <c r="G19" s="1">
        <v>4</v>
      </c>
      <c r="H19" s="1">
        <v>19.076081772803864</v>
      </c>
      <c r="J19">
        <v>650.19755264873993</v>
      </c>
      <c r="M19" s="1">
        <v>136</v>
      </c>
      <c r="N19" s="11">
        <v>487.47901132034593</v>
      </c>
      <c r="O19" s="1">
        <v>26</v>
      </c>
      <c r="Q19" s="11">
        <v>9.1400000000000006E-3</v>
      </c>
      <c r="R19" s="1">
        <v>3.91</v>
      </c>
      <c r="S19" s="1">
        <v>1.68</v>
      </c>
      <c r="T19" s="14">
        <v>5642</v>
      </c>
      <c r="U19" s="1">
        <v>0.49330042318869732</v>
      </c>
      <c r="V19" s="14">
        <v>13627.083754182901</v>
      </c>
      <c r="W19" s="1">
        <v>0.45872402350233493</v>
      </c>
      <c r="X19" s="1">
        <v>6736</v>
      </c>
      <c r="Y19" s="1">
        <v>25129.999999999996</v>
      </c>
      <c r="Z19" s="14">
        <v>2642</v>
      </c>
      <c r="AA19" s="14">
        <v>1100</v>
      </c>
      <c r="AB19" s="14">
        <v>191</v>
      </c>
      <c r="AC19" s="14">
        <v>66</v>
      </c>
      <c r="AD19" s="14">
        <v>77</v>
      </c>
      <c r="AE19" s="14">
        <v>54846</v>
      </c>
      <c r="AF19" s="1">
        <v>0.34876708331306844</v>
      </c>
      <c r="AG19" s="1">
        <v>4.0123456790123455E-2</v>
      </c>
      <c r="AI19" s="1">
        <v>0.42581972200000001</v>
      </c>
      <c r="AJ19" s="1">
        <v>0.70599999999999996</v>
      </c>
      <c r="AQ19" s="1">
        <v>15720</v>
      </c>
      <c r="AR19" s="14">
        <v>9315</v>
      </c>
      <c r="AS19" s="14">
        <v>10287</v>
      </c>
      <c r="AT19" s="14">
        <v>5555</v>
      </c>
      <c r="AU19" s="1">
        <v>7.2800000000000011</v>
      </c>
      <c r="AV19" s="1">
        <v>453.22</v>
      </c>
      <c r="AW19" s="21">
        <v>10.210000000000001</v>
      </c>
      <c r="AX19" s="1">
        <v>0.52390000000000003</v>
      </c>
      <c r="AY19" s="1">
        <v>0.59489397905759156</v>
      </c>
      <c r="AZ19" s="1">
        <v>0.24689457655505681</v>
      </c>
      <c r="BA19" s="1">
        <v>0.61004092683933431</v>
      </c>
      <c r="BB19" s="1">
        <v>0.42913899799999999</v>
      </c>
      <c r="BC19" s="1">
        <v>159234608.16</v>
      </c>
      <c r="BD19" s="1">
        <v>0.99209999999999998</v>
      </c>
      <c r="BE19" s="1">
        <v>0.86246786632390737</v>
      </c>
      <c r="BF19" s="1"/>
      <c r="BG19" s="1">
        <f>VLOOKUP(Tabla1[[#This Row],[Municipio]],[1]Juzgados!$A$4:$B$339,2,1)</f>
        <v>4</v>
      </c>
      <c r="BL19" s="19">
        <v>239.47259069087207</v>
      </c>
      <c r="BR19" s="22">
        <v>0.52390000000000003</v>
      </c>
      <c r="BS19" s="19">
        <f t="shared" si="0"/>
        <v>5.2390000000000008</v>
      </c>
    </row>
    <row r="20" spans="1:71" x14ac:dyDescent="0.25">
      <c r="A20" s="1">
        <v>1</v>
      </c>
      <c r="B20" s="1" t="s">
        <v>104</v>
      </c>
      <c r="C20" s="1">
        <v>114</v>
      </c>
      <c r="D20" s="1" t="s">
        <v>117</v>
      </c>
      <c r="F20" s="1">
        <v>7.7</v>
      </c>
      <c r="G20" s="1">
        <v>4</v>
      </c>
      <c r="H20" s="1">
        <v>79.163395910112953</v>
      </c>
      <c r="J20">
        <v>592.56616823726438</v>
      </c>
      <c r="M20" s="1">
        <v>511</v>
      </c>
      <c r="N20" s="11">
        <v>432.58326253517174</v>
      </c>
      <c r="O20" s="1">
        <v>669</v>
      </c>
      <c r="Q20" s="11">
        <v>0.15228999999999998</v>
      </c>
      <c r="R20" s="1">
        <v>4.03</v>
      </c>
      <c r="S20" s="1">
        <v>2</v>
      </c>
      <c r="T20" s="14">
        <v>77</v>
      </c>
      <c r="U20" s="1">
        <v>0.4872845643693231</v>
      </c>
      <c r="V20" s="14">
        <v>7542.6739444546602</v>
      </c>
      <c r="W20" s="1">
        <v>0.38445441969719507</v>
      </c>
      <c r="X20" s="1">
        <v>13011</v>
      </c>
      <c r="Y20" s="1">
        <v>15880.000000000002</v>
      </c>
      <c r="Z20" s="14">
        <v>4161</v>
      </c>
      <c r="AA20" s="14">
        <v>280</v>
      </c>
      <c r="AB20" s="14">
        <v>261</v>
      </c>
      <c r="AC20" s="14">
        <v>94</v>
      </c>
      <c r="AD20" s="14">
        <v>108</v>
      </c>
      <c r="AE20" s="14">
        <v>111807</v>
      </c>
      <c r="AF20" s="1">
        <v>0.4200839692640807</v>
      </c>
      <c r="AG20" s="1">
        <v>3.6027805362462757E-2</v>
      </c>
      <c r="AI20" s="1">
        <v>0.50567639399999997</v>
      </c>
      <c r="AJ20" s="1">
        <v>0.80230000000000001</v>
      </c>
      <c r="AQ20" s="1">
        <v>35181</v>
      </c>
      <c r="AR20" s="14">
        <v>20766</v>
      </c>
      <c r="AS20" s="14">
        <v>7213</v>
      </c>
      <c r="AT20" s="14">
        <v>12286</v>
      </c>
      <c r="AU20" s="1">
        <v>7.4500000000000028</v>
      </c>
      <c r="AV20" s="1">
        <v>672.11</v>
      </c>
      <c r="AW20" s="21">
        <v>12.08</v>
      </c>
      <c r="AX20" s="1">
        <v>7.5300000000000006E-2</v>
      </c>
      <c r="AY20" s="1">
        <v>0.7417492174253294</v>
      </c>
      <c r="AZ20" s="1">
        <v>0.23639128421857947</v>
      </c>
      <c r="BA20" s="1">
        <v>0.43905183581011015</v>
      </c>
      <c r="BB20" s="1">
        <v>0.370849388</v>
      </c>
      <c r="BC20" s="1">
        <v>295778049.92000002</v>
      </c>
      <c r="BD20" s="1">
        <v>0.99239999999999995</v>
      </c>
      <c r="BE20" s="1">
        <v>0.84845603236626443</v>
      </c>
      <c r="BF20" s="1"/>
      <c r="BG20" s="1">
        <f>VLOOKUP(Tabla1[[#This Row],[Municipio]],[1]Juzgados!$A$4:$B$339,2,1)</f>
        <v>6</v>
      </c>
      <c r="BL20" s="19">
        <v>808.17507384148701</v>
      </c>
      <c r="BR20" s="22">
        <v>7.5300000000000006E-2</v>
      </c>
      <c r="BS20" s="19">
        <f t="shared" si="0"/>
        <v>0.75300000000000011</v>
      </c>
    </row>
    <row r="21" spans="1:71" x14ac:dyDescent="0.25">
      <c r="A21" s="1">
        <v>1</v>
      </c>
      <c r="B21" s="1" t="s">
        <v>104</v>
      </c>
      <c r="C21" s="1">
        <v>115</v>
      </c>
      <c r="D21" s="1" t="s">
        <v>118</v>
      </c>
      <c r="F21" s="1">
        <v>8.1</v>
      </c>
      <c r="G21" s="1">
        <v>109</v>
      </c>
      <c r="H21" s="1">
        <v>38.075363977339897</v>
      </c>
      <c r="J21">
        <v>747.57079088871706</v>
      </c>
      <c r="M21" s="1">
        <v>1403</v>
      </c>
      <c r="N21" s="11">
        <v>352.52434924490257</v>
      </c>
      <c r="O21" s="1">
        <v>1261</v>
      </c>
      <c r="Q21" s="11">
        <v>9.937E-2</v>
      </c>
      <c r="R21" s="1">
        <v>3.97</v>
      </c>
      <c r="S21" s="1">
        <v>1.78</v>
      </c>
      <c r="T21" s="14">
        <v>0</v>
      </c>
      <c r="U21" s="1">
        <v>0.54142729374369225</v>
      </c>
      <c r="V21" s="14">
        <v>11480.828516935801</v>
      </c>
      <c r="W21" s="1">
        <v>0.28397201454906451</v>
      </c>
      <c r="X21" s="1">
        <v>47789</v>
      </c>
      <c r="Y21" s="1">
        <v>1710</v>
      </c>
      <c r="Z21" s="14">
        <v>21806</v>
      </c>
      <c r="AA21" s="14">
        <v>1820</v>
      </c>
      <c r="AB21" s="14">
        <v>874</v>
      </c>
      <c r="AC21" s="14">
        <v>446</v>
      </c>
      <c r="AD21" s="14">
        <v>634</v>
      </c>
      <c r="AE21" s="14">
        <v>408154</v>
      </c>
      <c r="AF21" s="1">
        <v>0.38972163483204492</v>
      </c>
      <c r="AG21" s="1">
        <v>3.1707560011952587E-2</v>
      </c>
      <c r="AI21" s="1">
        <v>0.47718998299999998</v>
      </c>
      <c r="AJ21" s="1">
        <v>0.57699999999999996</v>
      </c>
      <c r="AQ21" s="1">
        <v>102981</v>
      </c>
      <c r="AR21" s="14">
        <v>81477</v>
      </c>
      <c r="AS21" s="14">
        <v>40743</v>
      </c>
      <c r="AT21" s="14">
        <v>35122</v>
      </c>
      <c r="AU21" s="1">
        <v>4.6899999999999977</v>
      </c>
      <c r="AV21" s="1">
        <v>466.9</v>
      </c>
      <c r="AW21" s="21">
        <v>11.01</v>
      </c>
      <c r="AX21" s="1">
        <v>0.13100000000000001</v>
      </c>
      <c r="AY21" s="1">
        <v>0.58177845528455285</v>
      </c>
      <c r="AZ21" s="1">
        <v>0.26539945324391317</v>
      </c>
      <c r="BA21" s="1">
        <v>0.48972867120176083</v>
      </c>
      <c r="BB21" s="1">
        <v>0.33033265899999997</v>
      </c>
      <c r="BC21" s="1">
        <v>835108638.23000002</v>
      </c>
      <c r="BD21" s="1">
        <v>0.99980000000000002</v>
      </c>
      <c r="BE21" s="1">
        <v>0.92237453382569889</v>
      </c>
      <c r="BF21" s="1"/>
      <c r="BG21" s="1">
        <f>VLOOKUP(Tabla1[[#This Row],[Municipio]],[1]Juzgados!$A$4:$B$339,2,1)</f>
        <v>11</v>
      </c>
      <c r="BL21" s="19">
        <v>511.09504628996598</v>
      </c>
      <c r="BR21" s="22">
        <v>0.13100000000000001</v>
      </c>
      <c r="BS21" s="19">
        <f t="shared" si="0"/>
        <v>1.31</v>
      </c>
    </row>
    <row r="22" spans="1:71" x14ac:dyDescent="0.25">
      <c r="A22" s="1">
        <v>1</v>
      </c>
      <c r="B22" s="1" t="s">
        <v>104</v>
      </c>
      <c r="C22" s="1">
        <v>116</v>
      </c>
      <c r="D22" s="1" t="s">
        <v>119</v>
      </c>
      <c r="F22" s="1">
        <v>8.6999999999999993</v>
      </c>
      <c r="G22" s="1">
        <v>28</v>
      </c>
      <c r="H22" s="1">
        <v>38.961583878295997</v>
      </c>
      <c r="J22">
        <v>487.25356645659627</v>
      </c>
      <c r="M22" s="1">
        <v>516</v>
      </c>
      <c r="N22" s="11">
        <v>727.80203784570597</v>
      </c>
      <c r="O22" s="1">
        <v>106</v>
      </c>
      <c r="Q22" s="11">
        <v>5.6690000000000004E-2</v>
      </c>
      <c r="R22" s="1">
        <v>4.1100000000000003</v>
      </c>
      <c r="S22" s="1">
        <v>2.1</v>
      </c>
      <c r="T22" s="14">
        <v>29</v>
      </c>
      <c r="U22" s="1">
        <v>0.50533214082744615</v>
      </c>
      <c r="V22" s="14">
        <v>7526.5296300334603</v>
      </c>
      <c r="W22" s="1">
        <v>0.50678082596448437</v>
      </c>
      <c r="X22" s="1">
        <v>15106</v>
      </c>
      <c r="Y22" s="1">
        <v>19780</v>
      </c>
      <c r="Z22" s="14">
        <v>4774</v>
      </c>
      <c r="AA22" s="14">
        <v>481</v>
      </c>
      <c r="AB22" s="14">
        <v>187</v>
      </c>
      <c r="AC22" s="14">
        <v>176</v>
      </c>
      <c r="AD22" s="14">
        <v>174</v>
      </c>
      <c r="AE22" s="14">
        <v>149630</v>
      </c>
      <c r="AF22" s="1">
        <v>0.40548817588123148</v>
      </c>
      <c r="AG22" s="1">
        <v>4.743670343487455E-2</v>
      </c>
      <c r="AI22" s="1">
        <v>0.52405887500000004</v>
      </c>
      <c r="AJ22" s="1">
        <v>0.56940000000000002</v>
      </c>
      <c r="AQ22" s="1">
        <v>38934</v>
      </c>
      <c r="AR22" s="14">
        <v>26441</v>
      </c>
      <c r="AS22" s="14">
        <v>7963</v>
      </c>
      <c r="AT22" s="14">
        <v>20541</v>
      </c>
      <c r="AU22" s="1">
        <v>10.090000000000003</v>
      </c>
      <c r="AV22" s="1">
        <v>555.54</v>
      </c>
      <c r="AW22" s="21">
        <v>14.54</v>
      </c>
      <c r="AX22" s="1">
        <v>0.15890000000000001</v>
      </c>
      <c r="AY22" s="1">
        <v>0.52004501550202731</v>
      </c>
      <c r="AZ22" s="1">
        <v>0.23380332839274903</v>
      </c>
      <c r="BA22" s="1">
        <v>0.45515521194547559</v>
      </c>
      <c r="BB22" s="1">
        <v>0.239222462</v>
      </c>
      <c r="BC22" s="1">
        <v>161959028.56999999</v>
      </c>
      <c r="BD22" s="1">
        <v>0.97609999999999997</v>
      </c>
      <c r="BE22" s="1">
        <v>0.68261491209489522</v>
      </c>
      <c r="BF22" s="1"/>
      <c r="BG22" s="1">
        <f>VLOOKUP(Tabla1[[#This Row],[Municipio]],[1]Juzgados!$A$4:$B$339,2,1)</f>
        <v>1</v>
      </c>
      <c r="BL22" s="19">
        <v>53.540877055223554</v>
      </c>
      <c r="BR22" s="22">
        <v>0.15890000000000001</v>
      </c>
      <c r="BS22" s="19">
        <f t="shared" si="0"/>
        <v>1.5890000000000002</v>
      </c>
    </row>
    <row r="23" spans="1:71" x14ac:dyDescent="0.25">
      <c r="A23" s="1">
        <v>1</v>
      </c>
      <c r="B23" s="1" t="s">
        <v>104</v>
      </c>
      <c r="C23" s="1">
        <v>117</v>
      </c>
      <c r="D23" s="1" t="s">
        <v>120</v>
      </c>
      <c r="F23" s="1">
        <v>4.5999999999999996</v>
      </c>
      <c r="G23" s="1">
        <v>32</v>
      </c>
      <c r="H23" s="1">
        <v>21.585160202360875</v>
      </c>
      <c r="J23">
        <v>741.22410735200617</v>
      </c>
      <c r="M23" s="1">
        <v>478</v>
      </c>
      <c r="N23" s="11">
        <v>498.95431435473989</v>
      </c>
      <c r="O23" s="1">
        <v>329</v>
      </c>
      <c r="Q23" s="11">
        <v>1.4239999999999999E-2</v>
      </c>
      <c r="R23" s="1">
        <v>3.92</v>
      </c>
      <c r="S23" s="1">
        <v>1.67</v>
      </c>
      <c r="T23" s="14">
        <v>185</v>
      </c>
      <c r="U23" s="1">
        <v>0.27672950569122051</v>
      </c>
      <c r="V23" s="14">
        <v>8325.8154976609094</v>
      </c>
      <c r="W23" s="1">
        <v>0.25775921320607392</v>
      </c>
      <c r="X23" s="1">
        <v>14941</v>
      </c>
      <c r="Y23" s="1">
        <v>4670</v>
      </c>
      <c r="Z23" s="14">
        <v>7444</v>
      </c>
      <c r="AA23" s="14">
        <v>628</v>
      </c>
      <c r="AB23" s="14">
        <v>486</v>
      </c>
      <c r="AC23" s="14">
        <v>156</v>
      </c>
      <c r="AD23" s="14">
        <v>201</v>
      </c>
      <c r="AE23" s="14">
        <v>126532</v>
      </c>
      <c r="AF23" s="1">
        <v>0.37704614513336021</v>
      </c>
      <c r="AG23" s="1">
        <v>3.2800490744415975E-2</v>
      </c>
      <c r="AI23" s="1">
        <v>0.44045048999999997</v>
      </c>
      <c r="AJ23" s="1">
        <v>0.69340000000000002</v>
      </c>
      <c r="AQ23" s="1">
        <v>32468</v>
      </c>
      <c r="AR23" s="14">
        <v>25377</v>
      </c>
      <c r="AS23" s="14">
        <v>17052</v>
      </c>
      <c r="AT23" s="14">
        <v>9447</v>
      </c>
      <c r="AU23" s="1">
        <v>4.2000000000000028</v>
      </c>
      <c r="AV23" s="1">
        <v>412.48</v>
      </c>
      <c r="AW23" s="21">
        <v>10.53</v>
      </c>
      <c r="AX23" s="1">
        <v>0.1321</v>
      </c>
      <c r="AY23" s="1">
        <v>0.58108985024958404</v>
      </c>
      <c r="AZ23" s="1">
        <v>0.48349591296954142</v>
      </c>
      <c r="BA23" s="1">
        <v>0.6038411286880021</v>
      </c>
      <c r="BB23" s="1">
        <v>0.277061326</v>
      </c>
      <c r="BC23" s="1">
        <v>113012193</v>
      </c>
      <c r="BD23" s="1">
        <v>0.99739999999999995</v>
      </c>
      <c r="BE23" s="1">
        <v>0.94636137324147507</v>
      </c>
      <c r="BF23" s="1"/>
      <c r="BG23" s="1">
        <f>VLOOKUP(Tabla1[[#This Row],[Municipio]],[1]Juzgados!$A$4:$B$339,2,1)</f>
        <v>2</v>
      </c>
      <c r="BL23" s="19">
        <v>19.008647419898818</v>
      </c>
      <c r="BR23" s="22">
        <v>0.1321</v>
      </c>
      <c r="BS23" s="19">
        <f t="shared" si="0"/>
        <v>1.321</v>
      </c>
    </row>
    <row r="24" spans="1:71" x14ac:dyDescent="0.25">
      <c r="A24" s="1">
        <v>2</v>
      </c>
      <c r="B24" s="1" t="s">
        <v>121</v>
      </c>
      <c r="C24" s="1">
        <v>201</v>
      </c>
      <c r="D24" s="1" t="s">
        <v>122</v>
      </c>
      <c r="F24" s="1">
        <v>5.0999999999999996</v>
      </c>
      <c r="G24" s="1">
        <v>3</v>
      </c>
      <c r="H24" s="1">
        <v>411.74956803058711</v>
      </c>
      <c r="J24">
        <v>811.58351009868113</v>
      </c>
      <c r="M24" s="1">
        <v>58</v>
      </c>
      <c r="N24" s="11">
        <v>1327.0563813619008</v>
      </c>
      <c r="O24" s="1">
        <v>138</v>
      </c>
      <c r="Q24" s="11">
        <v>1.7639999999999999E-2</v>
      </c>
      <c r="R24" s="1">
        <v>3.75</v>
      </c>
      <c r="S24" s="1">
        <v>1.82</v>
      </c>
      <c r="T24" s="14">
        <v>14</v>
      </c>
      <c r="U24" s="1">
        <v>0.42651160720993575</v>
      </c>
      <c r="V24" s="14">
        <v>6320.3561127462599</v>
      </c>
      <c r="W24" s="1">
        <v>0.23303605000157815</v>
      </c>
      <c r="X24" s="1">
        <v>3000</v>
      </c>
      <c r="Y24" s="1">
        <v>0</v>
      </c>
      <c r="Z24" s="14">
        <v>623</v>
      </c>
      <c r="AA24" s="14">
        <v>73</v>
      </c>
      <c r="AB24" s="14">
        <v>9</v>
      </c>
      <c r="AC24" s="14">
        <v>5</v>
      </c>
      <c r="AD24" s="14">
        <v>32</v>
      </c>
      <c r="AE24" s="14">
        <v>24079</v>
      </c>
      <c r="AF24" s="1">
        <v>0.43157010915197314</v>
      </c>
      <c r="AG24" s="1">
        <v>4.6288906624102157E-2</v>
      </c>
      <c r="AI24" s="1">
        <v>0.50933414399999999</v>
      </c>
      <c r="AJ24" s="1">
        <v>0.82650000000000001</v>
      </c>
      <c r="AQ24" s="1">
        <v>8149</v>
      </c>
      <c r="AR24" s="14">
        <v>3647</v>
      </c>
      <c r="AS24" s="14">
        <v>1906</v>
      </c>
      <c r="AT24" s="14">
        <v>2582</v>
      </c>
      <c r="AU24" s="1">
        <v>9.1599999999999966</v>
      </c>
      <c r="AV24" s="1">
        <v>2346.33</v>
      </c>
      <c r="AW24" s="21">
        <v>11.76</v>
      </c>
      <c r="AX24" s="1">
        <v>7.3400000000000007E-2</v>
      </c>
      <c r="AY24" s="1">
        <v>0.27499999999999997</v>
      </c>
      <c r="AZ24" s="1">
        <v>0.13282519931010747</v>
      </c>
      <c r="BA24" s="1">
        <v>0.38018223912407523</v>
      </c>
      <c r="BB24" s="1">
        <v>0.119601209</v>
      </c>
      <c r="BC24" s="1">
        <v>201422897.90000001</v>
      </c>
      <c r="BD24" s="1">
        <v>0.97629999999999995</v>
      </c>
      <c r="BE24" s="1">
        <v>0.85292340232663544</v>
      </c>
      <c r="BF24" s="1"/>
      <c r="BG24" s="1">
        <f>VLOOKUP(Tabla1[[#This Row],[Municipio]],[1]Juzgados!$A$4:$B$339,2,1)</f>
        <v>18</v>
      </c>
      <c r="BL24" s="19">
        <v>1761.5537814786219</v>
      </c>
      <c r="BR24" s="22">
        <v>7.3400000000000007E-2</v>
      </c>
      <c r="BS24" s="19">
        <f t="shared" si="0"/>
        <v>0.7340000000000001</v>
      </c>
    </row>
    <row r="25" spans="1:71" x14ac:dyDescent="0.25">
      <c r="A25" s="1">
        <v>2</v>
      </c>
      <c r="B25" s="1" t="s">
        <v>121</v>
      </c>
      <c r="C25" s="1">
        <v>202</v>
      </c>
      <c r="D25" s="1" t="s">
        <v>123</v>
      </c>
      <c r="F25" s="1">
        <v>4.3</v>
      </c>
      <c r="G25" s="1">
        <v>0</v>
      </c>
      <c r="H25" s="1">
        <v>150.32834876176912</v>
      </c>
      <c r="J25">
        <v>1331.8112633181127</v>
      </c>
      <c r="M25" s="1">
        <v>16</v>
      </c>
      <c r="N25" s="11">
        <v>548.35124120044463</v>
      </c>
      <c r="O25" s="1">
        <v>13</v>
      </c>
      <c r="Q25" s="11">
        <v>0.12197</v>
      </c>
      <c r="R25" s="1">
        <v>3.77</v>
      </c>
      <c r="S25" s="1">
        <v>2</v>
      </c>
      <c r="T25" s="14">
        <v>3</v>
      </c>
      <c r="U25" s="1">
        <v>0.42651160720993575</v>
      </c>
      <c r="V25" s="14">
        <v>3672.5477347331171</v>
      </c>
      <c r="W25" s="1">
        <v>0.49714357333670006</v>
      </c>
      <c r="X25" s="1">
        <v>1740</v>
      </c>
      <c r="Y25" s="1">
        <v>78780</v>
      </c>
      <c r="Z25" s="14">
        <v>147</v>
      </c>
      <c r="AA25" s="14">
        <v>19</v>
      </c>
      <c r="AB25" s="14">
        <v>1</v>
      </c>
      <c r="AC25" s="14">
        <v>3</v>
      </c>
      <c r="AD25" s="14">
        <v>18</v>
      </c>
      <c r="AE25" s="14">
        <v>11976</v>
      </c>
      <c r="AF25" s="1">
        <v>0.51841073010249272</v>
      </c>
      <c r="AG25" s="1">
        <v>6.6692219241088535E-2</v>
      </c>
      <c r="AI25" s="1">
        <v>0.60326874900000005</v>
      </c>
      <c r="AJ25" s="1">
        <v>0.87939999999999996</v>
      </c>
      <c r="AQ25" s="1">
        <v>2912</v>
      </c>
      <c r="AR25" s="14">
        <v>1618</v>
      </c>
      <c r="AS25" s="14">
        <v>192</v>
      </c>
      <c r="AT25" s="14">
        <v>2194</v>
      </c>
      <c r="AU25" s="1">
        <v>17.86</v>
      </c>
      <c r="AV25" s="1">
        <v>1120.55</v>
      </c>
      <c r="AW25" s="21">
        <v>16.75</v>
      </c>
      <c r="AY25" s="1">
        <v>0.56656976744186049</v>
      </c>
      <c r="AZ25" s="1">
        <v>0.14448942579130514</v>
      </c>
      <c r="BA25" s="1">
        <v>0.32437773654247914</v>
      </c>
      <c r="BB25" s="1">
        <v>5.2553708999999997E-2</v>
      </c>
      <c r="BC25" s="1">
        <v>48509411.010000005</v>
      </c>
      <c r="BD25" s="1">
        <v>0.94140000000000001</v>
      </c>
      <c r="BE25" s="1">
        <v>0.74341901517497677</v>
      </c>
      <c r="BF25" s="1"/>
      <c r="BG25" s="1">
        <f>VLOOKUP(Tabla1[[#This Row],[Municipio]],[1]Juzgados!$A$4:$B$339,2,1)</f>
        <v>1</v>
      </c>
      <c r="BL25" s="19">
        <v>157.92761610886936</v>
      </c>
      <c r="BR25" s="22">
        <v>0</v>
      </c>
      <c r="BS25" s="19">
        <f t="shared" si="0"/>
        <v>0</v>
      </c>
    </row>
    <row r="26" spans="1:71" x14ac:dyDescent="0.25">
      <c r="A26" s="1">
        <v>2</v>
      </c>
      <c r="B26" s="1" t="s">
        <v>121</v>
      </c>
      <c r="C26" s="1">
        <v>203</v>
      </c>
      <c r="D26" s="1" t="s">
        <v>124</v>
      </c>
      <c r="F26" s="1">
        <v>4.8</v>
      </c>
      <c r="G26" s="1">
        <v>0</v>
      </c>
      <c r="H26" s="1">
        <v>145.35147804284233</v>
      </c>
      <c r="J26">
        <v>533.71894307874322</v>
      </c>
      <c r="M26" s="1">
        <v>80</v>
      </c>
      <c r="N26" s="11">
        <v>1238.4501066144005</v>
      </c>
      <c r="O26" s="1">
        <v>307</v>
      </c>
      <c r="Q26" s="11">
        <v>2.3044199999999999</v>
      </c>
      <c r="R26" s="1">
        <v>4.32</v>
      </c>
      <c r="S26" s="1">
        <v>2.52</v>
      </c>
      <c r="T26" s="14">
        <v>64</v>
      </c>
      <c r="U26" s="1">
        <v>0.37969935763811352</v>
      </c>
      <c r="V26" s="14">
        <v>2780.6243775405437</v>
      </c>
      <c r="W26" s="1">
        <v>0.74016688262406027</v>
      </c>
      <c r="X26" s="1">
        <v>4264</v>
      </c>
      <c r="Y26" s="1">
        <v>61260</v>
      </c>
      <c r="Z26" s="14">
        <v>562</v>
      </c>
      <c r="AA26" s="14">
        <v>38</v>
      </c>
      <c r="AB26" s="14">
        <v>42</v>
      </c>
      <c r="AC26" s="14">
        <v>2</v>
      </c>
      <c r="AD26" s="14">
        <v>42</v>
      </c>
      <c r="AE26" s="14">
        <v>45079</v>
      </c>
      <c r="AF26" s="1">
        <v>0.52105442048415729</v>
      </c>
      <c r="AG26" s="1">
        <v>5.9968847352024922E-2</v>
      </c>
      <c r="AI26" s="1">
        <v>0.67668071100000005</v>
      </c>
      <c r="AJ26" s="1">
        <v>4.19E-2</v>
      </c>
      <c r="AQ26" s="1">
        <v>13783</v>
      </c>
      <c r="AR26" s="14">
        <v>5632</v>
      </c>
      <c r="AS26" s="14">
        <v>822</v>
      </c>
      <c r="AT26" s="14">
        <v>7927</v>
      </c>
      <c r="AU26" s="1">
        <v>17.459999999999994</v>
      </c>
      <c r="AV26" s="1">
        <v>1077.6099999999999</v>
      </c>
      <c r="AW26" s="21">
        <v>13.63</v>
      </c>
      <c r="AX26" s="1">
        <v>1.4800000000000001E-2</v>
      </c>
      <c r="AY26" s="1">
        <v>0.28199999999999997</v>
      </c>
      <c r="AZ26" s="1">
        <v>0.18295724192672441</v>
      </c>
      <c r="BA26" s="1">
        <v>0.3172148336872348</v>
      </c>
      <c r="BB26" s="1">
        <v>0</v>
      </c>
      <c r="BC26" s="1">
        <v>99314472.659999996</v>
      </c>
      <c r="BD26" s="1">
        <v>0.86409999999999998</v>
      </c>
      <c r="BE26" s="1">
        <v>0.65967299877138263</v>
      </c>
      <c r="BF26" s="1"/>
      <c r="BG26" s="1">
        <f>VLOOKUP(Tabla1[[#This Row],[Municipio]],[1]Juzgados!$A$4:$B$339,2,1)</f>
        <v>2</v>
      </c>
      <c r="BL26" s="19">
        <v>84.437809371536545</v>
      </c>
      <c r="BR26" s="22">
        <v>1.4800000000000001E-2</v>
      </c>
      <c r="BS26" s="19">
        <f t="shared" si="0"/>
        <v>0.14800000000000002</v>
      </c>
    </row>
    <row r="27" spans="1:71" x14ac:dyDescent="0.25">
      <c r="A27" s="1">
        <v>2</v>
      </c>
      <c r="B27" s="1" t="s">
        <v>121</v>
      </c>
      <c r="C27" s="1">
        <v>204</v>
      </c>
      <c r="D27" s="1" t="s">
        <v>125</v>
      </c>
      <c r="F27" s="1">
        <v>3.9</v>
      </c>
      <c r="G27" s="1">
        <v>0</v>
      </c>
      <c r="H27" s="1">
        <v>75.576269051517826</v>
      </c>
      <c r="J27">
        <v>1670.1461377870562</v>
      </c>
      <c r="M27" s="1">
        <v>20</v>
      </c>
      <c r="N27" s="11">
        <v>933.99750933997495</v>
      </c>
      <c r="O27" s="1">
        <v>62</v>
      </c>
      <c r="Q27" s="11">
        <v>1.1598999999999999</v>
      </c>
      <c r="R27" s="1">
        <v>3.81</v>
      </c>
      <c r="S27" s="1">
        <v>2.0299999999999998</v>
      </c>
      <c r="T27" s="14">
        <v>5</v>
      </c>
      <c r="U27" s="1">
        <v>0.4109075240193284</v>
      </c>
      <c r="V27" s="14">
        <v>3785.7952993159101</v>
      </c>
      <c r="W27" s="1">
        <v>0.2696560007161119</v>
      </c>
      <c r="X27" s="1">
        <v>815</v>
      </c>
      <c r="Y27" s="1">
        <v>67650.000000000015</v>
      </c>
      <c r="Z27" s="14">
        <v>76</v>
      </c>
      <c r="AA27" s="14">
        <v>4</v>
      </c>
      <c r="AB27" s="14">
        <v>0</v>
      </c>
      <c r="AC27" s="14">
        <v>0</v>
      </c>
      <c r="AD27" s="14">
        <v>5</v>
      </c>
      <c r="AE27" s="14">
        <v>7114</v>
      </c>
      <c r="AF27" s="1">
        <v>0.55543212619417903</v>
      </c>
      <c r="AG27" s="1">
        <v>3.5341830822711473E-2</v>
      </c>
      <c r="AI27" s="1">
        <v>0.58219780200000004</v>
      </c>
      <c r="AJ27" s="1">
        <v>1.1299999999999999E-2</v>
      </c>
      <c r="AQ27" s="1">
        <v>3721</v>
      </c>
      <c r="AR27" s="14">
        <v>1008</v>
      </c>
      <c r="AS27" s="14">
        <v>243</v>
      </c>
      <c r="AT27" s="14">
        <v>908</v>
      </c>
      <c r="AU27" s="1">
        <v>13.659999999999997</v>
      </c>
      <c r="AV27" s="1">
        <v>1499.64</v>
      </c>
      <c r="AW27" s="21">
        <v>9.1999999999999993</v>
      </c>
      <c r="AX27" s="1">
        <v>1.54E-2</v>
      </c>
      <c r="AY27" s="1">
        <v>0.18388888888888888</v>
      </c>
      <c r="AZ27" s="1">
        <v>9.4060720911621723E-2</v>
      </c>
      <c r="BA27" s="1">
        <v>0.33637537881252916</v>
      </c>
      <c r="BB27" s="1">
        <v>0.12447683700000001</v>
      </c>
      <c r="BC27" s="1">
        <v>33970744.960000001</v>
      </c>
      <c r="BD27" s="1">
        <v>0.91310000000000002</v>
      </c>
      <c r="BE27" s="1">
        <v>0.83968253968253959</v>
      </c>
      <c r="BF27" s="1"/>
      <c r="BG27" s="1">
        <f>VLOOKUP(Tabla1[[#This Row],[Municipio]],[1]Juzgados!$A$4:$B$339,2,1)</f>
        <v>1</v>
      </c>
      <c r="BL27" s="19">
        <v>409.36053281269682</v>
      </c>
      <c r="BR27" s="22">
        <v>1.54E-2</v>
      </c>
      <c r="BS27" s="19">
        <f t="shared" si="0"/>
        <v>0.154</v>
      </c>
    </row>
    <row r="28" spans="1:71" x14ac:dyDescent="0.25">
      <c r="A28" s="1">
        <v>2</v>
      </c>
      <c r="B28" s="1" t="s">
        <v>121</v>
      </c>
      <c r="C28" s="1">
        <v>205</v>
      </c>
      <c r="D28" s="1" t="s">
        <v>126</v>
      </c>
      <c r="F28" s="1">
        <v>3.8</v>
      </c>
      <c r="G28" s="1">
        <v>0</v>
      </c>
      <c r="H28" s="1">
        <v>88.829669109482566</v>
      </c>
      <c r="J28">
        <v>157.53544547523194</v>
      </c>
      <c r="M28" s="1">
        <v>14</v>
      </c>
      <c r="N28" s="11">
        <v>1115.7840528709983</v>
      </c>
      <c r="O28" s="1">
        <v>47</v>
      </c>
      <c r="Q28" s="11">
        <v>0.60680999999999996</v>
      </c>
      <c r="R28" s="1">
        <v>3.8</v>
      </c>
      <c r="S28" s="1">
        <v>2.11</v>
      </c>
      <c r="T28" s="14">
        <v>6</v>
      </c>
      <c r="U28" s="1">
        <v>0.46292113465468643</v>
      </c>
      <c r="V28" s="14">
        <v>3875.1490250754505</v>
      </c>
      <c r="W28" s="1">
        <v>0.47494966381274029</v>
      </c>
      <c r="X28" s="1">
        <v>1551</v>
      </c>
      <c r="Y28" s="1">
        <v>47360</v>
      </c>
      <c r="Z28" s="14">
        <v>69</v>
      </c>
      <c r="AA28" s="14">
        <v>10</v>
      </c>
      <c r="AB28" s="14">
        <v>2</v>
      </c>
      <c r="AC28" s="14">
        <v>0</v>
      </c>
      <c r="AD28" s="14">
        <v>14</v>
      </c>
      <c r="AE28" s="14">
        <v>13033</v>
      </c>
      <c r="AF28" s="1">
        <v>0.52828870779976722</v>
      </c>
      <c r="AG28" s="1">
        <v>3.6318758815232721E-2</v>
      </c>
      <c r="AI28" s="1">
        <v>0.55342563</v>
      </c>
      <c r="AJ28" s="1">
        <v>0.68630000000000002</v>
      </c>
      <c r="AQ28" s="1">
        <v>3456</v>
      </c>
      <c r="AR28" s="14">
        <v>1615</v>
      </c>
      <c r="AS28" s="14">
        <v>284</v>
      </c>
      <c r="AT28" s="14">
        <v>1762</v>
      </c>
      <c r="AU28" s="1">
        <v>13.86</v>
      </c>
      <c r="AV28" s="1">
        <v>1683.86</v>
      </c>
      <c r="AW28" s="21">
        <v>12.69</v>
      </c>
      <c r="AX28" s="1">
        <v>1.2800000000000001E-2</v>
      </c>
      <c r="AY28" s="1">
        <v>0.51302966101694913</v>
      </c>
      <c r="AZ28" s="1">
        <v>0.15017921335027937</v>
      </c>
      <c r="BA28" s="1">
        <v>0.31056984545970162</v>
      </c>
      <c r="BB28" s="1">
        <v>0.21688964799999999</v>
      </c>
      <c r="BC28" s="1">
        <v>47895070.290000007</v>
      </c>
      <c r="BD28" s="1">
        <v>0.94</v>
      </c>
      <c r="BE28" s="1">
        <v>0.7944155092592593</v>
      </c>
      <c r="BF28" s="1"/>
      <c r="BG28" s="1">
        <f>VLOOKUP(Tabla1[[#This Row],[Municipio]],[1]Juzgados!$A$4:$B$339,2,1)</f>
        <v>1</v>
      </c>
      <c r="BL28" s="19">
        <v>289.16346361684805</v>
      </c>
      <c r="BR28" s="22">
        <v>1.2800000000000001E-2</v>
      </c>
      <c r="BS28" s="19">
        <f t="shared" si="0"/>
        <v>0.128</v>
      </c>
    </row>
    <row r="29" spans="1:71" x14ac:dyDescent="0.25">
      <c r="A29" s="1">
        <v>2</v>
      </c>
      <c r="B29" s="1" t="s">
        <v>121</v>
      </c>
      <c r="C29" s="1">
        <v>206</v>
      </c>
      <c r="D29" s="1" t="s">
        <v>127</v>
      </c>
      <c r="F29" s="1">
        <v>2.2000000000000002</v>
      </c>
      <c r="G29" s="1">
        <v>0</v>
      </c>
      <c r="H29" s="1">
        <v>102.92604028819291</v>
      </c>
      <c r="J29">
        <v>1024.8773651016118</v>
      </c>
      <c r="M29" s="1">
        <v>12</v>
      </c>
      <c r="N29" s="11">
        <v>757.45983167559302</v>
      </c>
      <c r="O29" s="1">
        <v>130</v>
      </c>
      <c r="Q29" s="11">
        <v>0.12034</v>
      </c>
      <c r="R29" s="1">
        <v>4.07</v>
      </c>
      <c r="S29" s="1">
        <v>1.9</v>
      </c>
      <c r="T29" s="14">
        <v>7</v>
      </c>
      <c r="U29" s="1">
        <v>0.42651160720993575</v>
      </c>
      <c r="V29" s="14">
        <v>5697.0392180060999</v>
      </c>
      <c r="W29" s="1">
        <v>0.60034525262311333</v>
      </c>
      <c r="X29" s="1">
        <v>852</v>
      </c>
      <c r="Y29" s="1">
        <v>64060.000000000007</v>
      </c>
      <c r="Z29" s="14">
        <v>158</v>
      </c>
      <c r="AA29" s="14">
        <v>13</v>
      </c>
      <c r="AB29" s="14">
        <v>3</v>
      </c>
      <c r="AC29" s="14">
        <v>21</v>
      </c>
      <c r="AD29" s="14">
        <v>7</v>
      </c>
      <c r="AE29" s="14">
        <v>12952</v>
      </c>
      <c r="AF29" s="1">
        <v>0.54753683241252304</v>
      </c>
      <c r="AG29" s="1">
        <v>2.5293255131964808E-2</v>
      </c>
      <c r="AI29" s="1">
        <v>0.55613391700000003</v>
      </c>
      <c r="AJ29" s="1">
        <v>0.49580000000000002</v>
      </c>
      <c r="AQ29" s="1">
        <v>3669</v>
      </c>
      <c r="AR29" s="14">
        <v>1645</v>
      </c>
      <c r="AS29" s="14">
        <v>407</v>
      </c>
      <c r="AT29" s="14">
        <v>2080</v>
      </c>
      <c r="AU29" s="1">
        <v>14.89</v>
      </c>
      <c r="AV29" s="1">
        <v>1139.9100000000001</v>
      </c>
      <c r="AW29" s="21">
        <v>11.82</v>
      </c>
      <c r="AX29" s="1">
        <v>3.2899999999999999E-2</v>
      </c>
      <c r="AY29" s="1">
        <v>0.44485810810810811</v>
      </c>
      <c r="AZ29" s="1">
        <v>7.7349742411655278E-2</v>
      </c>
      <c r="BA29" s="1">
        <v>0.29370916243568229</v>
      </c>
      <c r="BB29" s="1">
        <v>0.110837859</v>
      </c>
      <c r="BC29" s="1">
        <v>44500306.149999999</v>
      </c>
      <c r="BD29" s="1">
        <v>0.94589999999999996</v>
      </c>
      <c r="BE29" s="1">
        <v>0.49489638107021339</v>
      </c>
      <c r="BF29" s="1"/>
      <c r="BG29" s="1">
        <f>VLOOKUP(Tabla1[[#This Row],[Municipio]],[1]Juzgados!$A$4:$B$339,2,1)</f>
        <v>1</v>
      </c>
      <c r="BL29" s="19">
        <v>157.4718239964711</v>
      </c>
      <c r="BR29" s="22">
        <v>3.2899999999999999E-2</v>
      </c>
      <c r="BS29" s="19">
        <f t="shared" si="0"/>
        <v>0.32899999999999996</v>
      </c>
    </row>
    <row r="30" spans="1:71" x14ac:dyDescent="0.25">
      <c r="A30" s="1">
        <v>2</v>
      </c>
      <c r="B30" s="1" t="s">
        <v>121</v>
      </c>
      <c r="C30" s="1">
        <v>207</v>
      </c>
      <c r="D30" s="1" t="s">
        <v>128</v>
      </c>
      <c r="F30" s="1">
        <v>6.3</v>
      </c>
      <c r="G30" s="1">
        <v>2</v>
      </c>
      <c r="H30" s="1">
        <v>201.40748288036397</v>
      </c>
      <c r="J30">
        <v>1376.3617195736208</v>
      </c>
      <c r="M30" s="1">
        <v>94</v>
      </c>
      <c r="N30" s="11">
        <v>221.2888949103554</v>
      </c>
      <c r="O30" s="1">
        <v>518</v>
      </c>
      <c r="Q30" s="11">
        <v>1.362E-2</v>
      </c>
      <c r="R30" s="1">
        <v>3.96</v>
      </c>
      <c r="S30" s="1">
        <v>1.93</v>
      </c>
      <c r="T30" s="14">
        <v>38</v>
      </c>
      <c r="U30" s="1">
        <v>0.42651160720993575</v>
      </c>
      <c r="V30" s="14">
        <v>7624.0986650737304</v>
      </c>
      <c r="W30" s="1">
        <v>0.41946489000284071</v>
      </c>
      <c r="X30" s="1">
        <v>4077</v>
      </c>
      <c r="Y30" s="1">
        <v>46820</v>
      </c>
      <c r="Z30" s="14">
        <v>564</v>
      </c>
      <c r="AA30" s="14">
        <v>71</v>
      </c>
      <c r="AB30" s="14">
        <v>22</v>
      </c>
      <c r="AC30" s="14">
        <v>10</v>
      </c>
      <c r="AD30" s="14">
        <v>39</v>
      </c>
      <c r="AE30" s="14">
        <v>38738</v>
      </c>
      <c r="AF30" s="1">
        <v>0.4490601430302083</v>
      </c>
      <c r="AG30" s="1">
        <v>5.8768547727538263E-2</v>
      </c>
      <c r="AI30" s="1">
        <v>0.54797692399999998</v>
      </c>
      <c r="AJ30" s="1">
        <v>0.74099999999999999</v>
      </c>
      <c r="AQ30" s="1">
        <v>9216</v>
      </c>
      <c r="AR30" s="14">
        <v>6147</v>
      </c>
      <c r="AS30" s="14">
        <v>1886</v>
      </c>
      <c r="AT30" s="14">
        <v>4593</v>
      </c>
      <c r="AU30" s="1">
        <v>10.540000000000006</v>
      </c>
      <c r="AV30" s="1">
        <v>907.44</v>
      </c>
      <c r="AW30" s="21">
        <v>13.83</v>
      </c>
      <c r="AX30" s="1">
        <v>0.25940000000000002</v>
      </c>
      <c r="AY30" s="1">
        <v>0.6119444444444444</v>
      </c>
      <c r="AZ30" s="1">
        <v>0.38125731946853975</v>
      </c>
      <c r="BA30" s="1">
        <v>0.36503418247895492</v>
      </c>
      <c r="BB30" s="1">
        <v>0.22990601299999999</v>
      </c>
      <c r="BC30" s="1">
        <v>95948045.390000001</v>
      </c>
      <c r="BD30" s="1">
        <v>0.96970000000000001</v>
      </c>
      <c r="BE30" s="1">
        <v>0.66366562720048283</v>
      </c>
      <c r="BF30" s="1"/>
      <c r="BG30" s="1">
        <f>VLOOKUP(Tabla1[[#This Row],[Municipio]],[1]Juzgados!$A$4:$B$339,2,1)</f>
        <v>1</v>
      </c>
      <c r="BL30" s="19">
        <v>137.76764045210058</v>
      </c>
      <c r="BR30" s="22">
        <v>0.25940000000000002</v>
      </c>
      <c r="BS30" s="19">
        <f t="shared" si="0"/>
        <v>2.5940000000000003</v>
      </c>
    </row>
    <row r="31" spans="1:71" x14ac:dyDescent="0.25">
      <c r="A31" s="1">
        <v>2</v>
      </c>
      <c r="B31" s="1" t="s">
        <v>121</v>
      </c>
      <c r="C31" s="1">
        <v>208</v>
      </c>
      <c r="D31" s="1" t="s">
        <v>129</v>
      </c>
      <c r="F31" s="1">
        <v>2.8</v>
      </c>
      <c r="G31" s="1">
        <v>0</v>
      </c>
      <c r="H31" s="1">
        <v>125.80877066858376</v>
      </c>
      <c r="J31">
        <v>1160.4980001126696</v>
      </c>
      <c r="M31" s="1">
        <v>35</v>
      </c>
      <c r="N31" s="11">
        <v>475.58963408715903</v>
      </c>
      <c r="O31" s="1">
        <v>37</v>
      </c>
      <c r="Q31" s="11">
        <v>1.95E-2</v>
      </c>
      <c r="R31" s="1">
        <v>3.97</v>
      </c>
      <c r="S31" s="1">
        <v>2.12</v>
      </c>
      <c r="T31" s="14">
        <v>55</v>
      </c>
      <c r="U31" s="1">
        <v>0.40050480189225679</v>
      </c>
      <c r="V31" s="14">
        <v>3141.7911376356924</v>
      </c>
      <c r="W31" s="1">
        <v>0.53376352405123384</v>
      </c>
      <c r="X31" s="1">
        <v>1393</v>
      </c>
      <c r="Y31" s="1">
        <v>45870</v>
      </c>
      <c r="Z31" s="14">
        <v>428</v>
      </c>
      <c r="AA31" s="14">
        <v>20</v>
      </c>
      <c r="AB31" s="14">
        <v>7</v>
      </c>
      <c r="AC31" s="14">
        <v>5</v>
      </c>
      <c r="AD31" s="14">
        <v>27</v>
      </c>
      <c r="AE31" s="14">
        <v>20470</v>
      </c>
      <c r="AF31" s="1">
        <v>0.47299597647787062</v>
      </c>
      <c r="AG31" s="1">
        <v>5.9042883778744559E-2</v>
      </c>
      <c r="AI31" s="1">
        <v>0.59660216399999999</v>
      </c>
      <c r="AJ31" s="1">
        <v>0</v>
      </c>
      <c r="AQ31" s="1">
        <v>4996</v>
      </c>
      <c r="AR31" s="14">
        <v>2753</v>
      </c>
      <c r="AS31" s="14">
        <v>438</v>
      </c>
      <c r="AT31" s="14">
        <v>3059</v>
      </c>
      <c r="AU31" s="1">
        <v>12.260000000000005</v>
      </c>
      <c r="AV31" s="1">
        <v>923.14</v>
      </c>
      <c r="AW31" s="21">
        <v>21.51</v>
      </c>
      <c r="AX31" s="1">
        <v>3.3300000000000003E-2</v>
      </c>
      <c r="AY31" s="1">
        <v>0.36116666666666664</v>
      </c>
      <c r="AZ31" s="1">
        <v>0.17404497365788085</v>
      </c>
      <c r="BA31" s="1">
        <v>0.27792787578527989</v>
      </c>
      <c r="BB31" s="1">
        <v>1.6632478999999999E-2</v>
      </c>
      <c r="BC31" s="1">
        <v>49648500.770000003</v>
      </c>
      <c r="BD31" s="1">
        <v>0.93189999999999995</v>
      </c>
      <c r="BE31" s="1">
        <v>0.63915273556231</v>
      </c>
      <c r="BF31" s="1"/>
      <c r="BG31" s="1">
        <f>VLOOKUP(Tabla1[[#This Row],[Municipio]],[1]Juzgados!$A$4:$B$339,2,1)</f>
        <v>1</v>
      </c>
      <c r="BL31" s="19">
        <v>135.09955023364486</v>
      </c>
      <c r="BR31" s="22">
        <v>3.3300000000000003E-2</v>
      </c>
      <c r="BS31" s="19">
        <f t="shared" si="0"/>
        <v>0.33300000000000002</v>
      </c>
    </row>
    <row r="32" spans="1:71" x14ac:dyDescent="0.25">
      <c r="A32" s="1">
        <v>3</v>
      </c>
      <c r="B32" s="1" t="s">
        <v>130</v>
      </c>
      <c r="C32" s="1">
        <v>301</v>
      </c>
      <c r="D32" s="1" t="s">
        <v>131</v>
      </c>
      <c r="F32" s="1">
        <v>8.5</v>
      </c>
      <c r="G32" s="1">
        <v>0</v>
      </c>
      <c r="H32" s="1">
        <v>104.92291550320692</v>
      </c>
      <c r="J32">
        <v>439.31369438410655</v>
      </c>
      <c r="M32" s="1">
        <v>220</v>
      </c>
      <c r="N32" s="11">
        <v>170.46302017856001</v>
      </c>
      <c r="O32" s="1">
        <v>154</v>
      </c>
      <c r="Q32" s="11">
        <v>0.12177</v>
      </c>
      <c r="R32" s="1">
        <v>4.0599999999999996</v>
      </c>
      <c r="S32" s="1">
        <v>1.7</v>
      </c>
      <c r="T32" s="14">
        <v>913</v>
      </c>
      <c r="U32" s="1">
        <v>0.68389949317104282</v>
      </c>
      <c r="V32" s="14">
        <v>8014.1813271591946</v>
      </c>
      <c r="W32" s="1">
        <v>0.24498582670101096</v>
      </c>
      <c r="X32" s="1">
        <v>8079</v>
      </c>
      <c r="Y32" s="1">
        <v>0</v>
      </c>
      <c r="Z32" s="14">
        <v>5139</v>
      </c>
      <c r="AA32" s="14">
        <v>581</v>
      </c>
      <c r="AB32" s="14">
        <v>63</v>
      </c>
      <c r="AC32" s="14">
        <v>18</v>
      </c>
      <c r="AD32" s="14">
        <v>62</v>
      </c>
      <c r="AE32" s="14">
        <v>40191</v>
      </c>
      <c r="AF32" s="1">
        <v>0.38250219270768077</v>
      </c>
      <c r="AG32" s="1">
        <v>5.7022875455851475E-2</v>
      </c>
      <c r="AI32" s="1">
        <v>0.486763946</v>
      </c>
      <c r="AJ32" s="1">
        <v>0.70420000000000005</v>
      </c>
      <c r="AQ32" s="1">
        <v>5062</v>
      </c>
      <c r="AR32" s="14">
        <v>7771</v>
      </c>
      <c r="AS32" s="14">
        <v>5600</v>
      </c>
      <c r="AT32" s="14">
        <v>3872</v>
      </c>
      <c r="AU32" s="1">
        <v>6.6700000000000017</v>
      </c>
      <c r="AV32" s="1">
        <v>1938.38</v>
      </c>
      <c r="AW32" s="21">
        <v>7.38</v>
      </c>
      <c r="AX32" s="1">
        <v>0.13850000000000001</v>
      </c>
      <c r="AY32" s="1">
        <v>0.36499999999999999</v>
      </c>
      <c r="AZ32" s="1">
        <v>0.58610200651056721</v>
      </c>
      <c r="BA32" s="1">
        <v>0.52909360454745336</v>
      </c>
      <c r="BB32" s="1">
        <v>0.51996113700000002</v>
      </c>
      <c r="BC32" s="1">
        <v>386366342.83000004</v>
      </c>
      <c r="BD32" s="1">
        <v>0.99729999999999996</v>
      </c>
      <c r="BE32" s="1">
        <v>0.93109334291618007</v>
      </c>
      <c r="BF32" s="1"/>
      <c r="BG32" s="1">
        <f>VLOOKUP(Tabla1[[#This Row],[Municipio]],[1]Juzgados!$A$4:$B$339,2,1)</f>
        <v>23</v>
      </c>
      <c r="BL32" s="19">
        <v>3219.7308865986361</v>
      </c>
      <c r="BR32" s="22">
        <v>0.13850000000000001</v>
      </c>
      <c r="BS32" s="19">
        <f t="shared" si="0"/>
        <v>1.3850000000000002</v>
      </c>
    </row>
    <row r="33" spans="1:71" x14ac:dyDescent="0.25">
      <c r="A33" s="1">
        <v>3</v>
      </c>
      <c r="B33" s="1" t="s">
        <v>130</v>
      </c>
      <c r="C33" s="1">
        <v>302</v>
      </c>
      <c r="D33" s="1" t="s">
        <v>132</v>
      </c>
      <c r="F33" s="1">
        <v>3.7</v>
      </c>
      <c r="G33" s="1">
        <v>0</v>
      </c>
      <c r="H33" s="1">
        <v>8.513536523071684</v>
      </c>
      <c r="J33">
        <v>539.08355795148248</v>
      </c>
      <c r="M33" s="1">
        <v>76</v>
      </c>
      <c r="N33" s="11">
        <v>55.910170991939616</v>
      </c>
      <c r="O33" s="1">
        <v>165</v>
      </c>
      <c r="Q33" s="11">
        <v>0.21969</v>
      </c>
      <c r="R33" s="1">
        <v>4.0599999999999996</v>
      </c>
      <c r="S33" s="1">
        <v>1.6</v>
      </c>
      <c r="T33" s="14">
        <v>41</v>
      </c>
      <c r="U33" s="1">
        <v>0.60791066059648258</v>
      </c>
      <c r="V33" s="14">
        <v>4050.4299062885825</v>
      </c>
      <c r="W33" s="1">
        <v>0.20918881092734726</v>
      </c>
      <c r="X33" s="1">
        <v>3248</v>
      </c>
      <c r="Y33" s="1">
        <v>10980</v>
      </c>
      <c r="Z33" s="14">
        <v>1631</v>
      </c>
      <c r="AA33" s="14">
        <v>118</v>
      </c>
      <c r="AB33" s="14">
        <v>15</v>
      </c>
      <c r="AC33" s="14">
        <v>13</v>
      </c>
      <c r="AD33" s="14">
        <v>36</v>
      </c>
      <c r="AE33" s="14">
        <v>19844</v>
      </c>
      <c r="AF33" s="1">
        <v>0.35975203306225839</v>
      </c>
      <c r="AG33" s="1">
        <v>3.2867132867132866E-2</v>
      </c>
      <c r="AI33" s="1">
        <v>0.46797261600000001</v>
      </c>
      <c r="AJ33" s="1">
        <v>0.66420000000000001</v>
      </c>
      <c r="AQ33" s="1">
        <v>7143</v>
      </c>
      <c r="AR33" s="14">
        <v>3822</v>
      </c>
      <c r="AS33" s="14">
        <v>2811</v>
      </c>
      <c r="AT33" s="14">
        <v>1243</v>
      </c>
      <c r="AU33" s="1">
        <v>3.6899999999999977</v>
      </c>
      <c r="AV33" s="1">
        <v>547.55999999999995</v>
      </c>
      <c r="AW33" s="21">
        <v>8.9700000000000006</v>
      </c>
      <c r="AX33" s="1">
        <v>3.4799999999999998E-2</v>
      </c>
      <c r="AY33" s="1">
        <v>0.51035714285714284</v>
      </c>
      <c r="AZ33" s="1">
        <v>0.25750000000000001</v>
      </c>
      <c r="BA33" s="1">
        <v>0.36720905165358309</v>
      </c>
      <c r="BB33" s="1">
        <v>0.29549762699999998</v>
      </c>
      <c r="BC33" s="1">
        <v>39092789.659999996</v>
      </c>
      <c r="BD33" s="1">
        <v>0.9929</v>
      </c>
      <c r="BE33" s="1">
        <v>0.99106974995299868</v>
      </c>
      <c r="BF33" s="1"/>
      <c r="BG33" s="1">
        <f>VLOOKUP(Tabla1[[#This Row],[Municipio]],[1]Juzgados!$A$4:$B$339,2,1)</f>
        <v>1</v>
      </c>
      <c r="BL33" s="19">
        <v>48.125253277711558</v>
      </c>
      <c r="BR33" s="22">
        <v>3.4799999999999998E-2</v>
      </c>
      <c r="BS33" s="19">
        <f t="shared" si="0"/>
        <v>0.34799999999999998</v>
      </c>
    </row>
    <row r="34" spans="1:71" x14ac:dyDescent="0.25">
      <c r="A34" s="1">
        <v>3</v>
      </c>
      <c r="B34" s="1" t="s">
        <v>130</v>
      </c>
      <c r="C34" s="1">
        <v>303</v>
      </c>
      <c r="D34" s="1" t="s">
        <v>133</v>
      </c>
      <c r="F34" s="1">
        <v>2</v>
      </c>
      <c r="G34" s="1">
        <v>0</v>
      </c>
      <c r="H34" s="1">
        <v>5.086211281216622</v>
      </c>
      <c r="J34">
        <v>291.58297155446121</v>
      </c>
      <c r="M34" s="1">
        <v>36</v>
      </c>
      <c r="N34" s="11">
        <v>150.98722415795586</v>
      </c>
      <c r="O34" s="1">
        <v>167</v>
      </c>
      <c r="Q34" s="11">
        <v>1.00562</v>
      </c>
      <c r="R34" s="1">
        <v>4.1100000000000003</v>
      </c>
      <c r="S34" s="1">
        <v>2.0699999999999998</v>
      </c>
      <c r="T34" s="14">
        <v>29</v>
      </c>
      <c r="U34" s="1">
        <v>0.59271289408157046</v>
      </c>
      <c r="V34" s="14">
        <v>4302.7066174727133</v>
      </c>
      <c r="W34" s="1">
        <v>0.54366717706251755</v>
      </c>
      <c r="X34" s="1">
        <v>2149</v>
      </c>
      <c r="Y34" s="1">
        <v>29149.999999999996</v>
      </c>
      <c r="Z34" s="14">
        <v>1337</v>
      </c>
      <c r="AA34" s="14">
        <v>29</v>
      </c>
      <c r="AB34" s="14">
        <v>17</v>
      </c>
      <c r="AC34" s="14">
        <v>4</v>
      </c>
      <c r="AD34" s="14">
        <v>20</v>
      </c>
      <c r="AE34" s="14">
        <v>16407</v>
      </c>
      <c r="AF34" s="1">
        <v>0.42316238556572749</v>
      </c>
      <c r="AG34" s="1">
        <v>5.4041128646580582E-2</v>
      </c>
      <c r="AI34" s="1">
        <v>0.54113677699999996</v>
      </c>
      <c r="AJ34" s="1">
        <v>0</v>
      </c>
      <c r="AQ34" s="1">
        <v>2633</v>
      </c>
      <c r="AR34" s="14">
        <v>2642</v>
      </c>
      <c r="AS34" s="14">
        <v>709</v>
      </c>
      <c r="AT34" s="14">
        <v>1660</v>
      </c>
      <c r="AU34" s="1">
        <v>7.8900000000000006</v>
      </c>
      <c r="AV34" s="1">
        <v>740.48</v>
      </c>
      <c r="AW34" s="21">
        <v>9.83</v>
      </c>
      <c r="AX34" s="1">
        <v>0.05</v>
      </c>
      <c r="AY34" s="1">
        <v>0.16250000000000001</v>
      </c>
      <c r="AZ34" s="1">
        <v>0.11850325269183673</v>
      </c>
      <c r="BA34" s="1">
        <v>0.31574205044994158</v>
      </c>
      <c r="BB34" s="1">
        <v>0.42006446800000002</v>
      </c>
      <c r="BC34" s="1">
        <v>38379266.950000003</v>
      </c>
      <c r="BD34" s="1">
        <v>0.99590000000000001</v>
      </c>
      <c r="BE34" s="1">
        <v>0.96340337104594775</v>
      </c>
      <c r="BF34" s="1"/>
      <c r="BG34" s="1">
        <f>VLOOKUP(Tabla1[[#This Row],[Municipio]],[1]Juzgados!$A$4:$B$339,2,1)</f>
        <v>1</v>
      </c>
      <c r="BL34" s="19">
        <v>62.184607598799658</v>
      </c>
      <c r="BR34" s="22">
        <v>0.05</v>
      </c>
      <c r="BS34" s="19">
        <f t="shared" si="0"/>
        <v>0.5</v>
      </c>
    </row>
    <row r="35" spans="1:71" x14ac:dyDescent="0.25">
      <c r="A35" s="1">
        <v>3</v>
      </c>
      <c r="B35" s="1" t="s">
        <v>130</v>
      </c>
      <c r="C35" s="1">
        <v>304</v>
      </c>
      <c r="D35" s="1" t="s">
        <v>134</v>
      </c>
      <c r="F35" s="1">
        <v>2.8</v>
      </c>
      <c r="G35" s="1">
        <v>0</v>
      </c>
      <c r="H35" s="1">
        <v>6.5101341087626405</v>
      </c>
      <c r="J35">
        <v>254.61289409989627</v>
      </c>
      <c r="M35" s="1">
        <v>52</v>
      </c>
      <c r="N35" s="11">
        <v>63.306880101291007</v>
      </c>
      <c r="O35" s="1">
        <v>113</v>
      </c>
      <c r="Q35" s="11">
        <v>2.9388300000000003</v>
      </c>
      <c r="R35" s="1">
        <v>4.53</v>
      </c>
      <c r="S35" s="1">
        <v>2.06</v>
      </c>
      <c r="T35" s="14">
        <v>132</v>
      </c>
      <c r="U35" s="1">
        <v>0.33435086332806535</v>
      </c>
      <c r="V35" s="14">
        <v>4043.4823716915348</v>
      </c>
      <c r="W35" s="1">
        <v>0.54478583380544465</v>
      </c>
      <c r="X35" s="1">
        <v>3139</v>
      </c>
      <c r="Y35" s="1">
        <v>23540</v>
      </c>
      <c r="Z35" s="14">
        <v>33631</v>
      </c>
      <c r="AA35" s="14">
        <v>48</v>
      </c>
      <c r="AB35" s="14">
        <v>39</v>
      </c>
      <c r="AC35" s="14">
        <v>21</v>
      </c>
      <c r="AD35" s="14">
        <v>75</v>
      </c>
      <c r="AE35" s="14">
        <v>3446</v>
      </c>
      <c r="AF35" s="1">
        <v>0.41891541255838088</v>
      </c>
      <c r="AG35" s="1">
        <v>0.1086431119806652</v>
      </c>
      <c r="AI35" s="1">
        <v>0.54946563000000004</v>
      </c>
      <c r="AJ35" s="1">
        <v>0.625</v>
      </c>
      <c r="AQ35" s="1">
        <v>9228</v>
      </c>
      <c r="AR35" s="14">
        <v>4945</v>
      </c>
      <c r="AS35" s="14">
        <v>967</v>
      </c>
      <c r="AT35" s="14">
        <v>5813</v>
      </c>
      <c r="AU35" s="1">
        <v>15.39</v>
      </c>
      <c r="AV35" s="1">
        <v>633.04999999999995</v>
      </c>
      <c r="AW35" s="21">
        <v>12</v>
      </c>
      <c r="AX35" s="1">
        <v>8.8499999999999995E-2</v>
      </c>
      <c r="AY35" s="1">
        <v>0.48499999999999999</v>
      </c>
      <c r="AZ35" s="1">
        <v>0.29263281034322403</v>
      </c>
      <c r="BA35" s="1">
        <v>0.3800304453987956</v>
      </c>
      <c r="BB35" s="1">
        <v>0.27673538600000003</v>
      </c>
      <c r="BC35" s="1">
        <v>62295454.399999999</v>
      </c>
      <c r="BD35" s="1">
        <v>0.99839999999999995</v>
      </c>
      <c r="BE35" s="1">
        <v>0.79656982421875</v>
      </c>
      <c r="BF35" s="1"/>
      <c r="BG35" s="1">
        <f>VLOOKUP(Tabla1[[#This Row],[Municipio]],[1]Juzgados!$A$4:$B$339,2,1)</f>
        <v>1</v>
      </c>
      <c r="BL35" s="19">
        <v>97.853506575235457</v>
      </c>
      <c r="BR35" s="22">
        <v>8.8499999999999995E-2</v>
      </c>
      <c r="BS35" s="19">
        <f t="shared" si="0"/>
        <v>0.88500000000000001</v>
      </c>
    </row>
    <row r="36" spans="1:71" x14ac:dyDescent="0.25">
      <c r="A36" s="1">
        <v>3</v>
      </c>
      <c r="B36" s="1" t="s">
        <v>130</v>
      </c>
      <c r="C36" s="1">
        <v>305</v>
      </c>
      <c r="D36" s="1" t="s">
        <v>135</v>
      </c>
      <c r="F36" s="1">
        <v>6.6</v>
      </c>
      <c r="G36" s="1">
        <v>0</v>
      </c>
      <c r="H36" s="1">
        <v>76.098235904531307</v>
      </c>
      <c r="J36">
        <v>1180.9163911195087</v>
      </c>
      <c r="M36" s="1">
        <v>17</v>
      </c>
      <c r="N36" s="11">
        <v>16.84068710003368</v>
      </c>
      <c r="O36" s="1">
        <v>8</v>
      </c>
      <c r="Q36" s="11">
        <v>3.8581700000000003</v>
      </c>
      <c r="R36" s="1">
        <v>4.46</v>
      </c>
      <c r="S36" s="1">
        <v>2.1</v>
      </c>
      <c r="T36" s="14">
        <v>2</v>
      </c>
      <c r="U36" s="1">
        <v>0.25836203075350511</v>
      </c>
      <c r="V36" s="14">
        <v>9108.6415104002899</v>
      </c>
      <c r="W36" s="1">
        <v>0.65217688112643568</v>
      </c>
      <c r="X36" s="1">
        <v>1392</v>
      </c>
      <c r="Y36" s="1">
        <v>14270</v>
      </c>
      <c r="Z36" s="14">
        <v>10849</v>
      </c>
      <c r="AA36" s="14">
        <v>15</v>
      </c>
      <c r="AB36" s="14">
        <v>20</v>
      </c>
      <c r="AC36" s="14">
        <v>13</v>
      </c>
      <c r="AD36" s="14">
        <v>4</v>
      </c>
      <c r="AE36" s="14">
        <v>1501</v>
      </c>
      <c r="AF36" s="1">
        <v>0.31908535793166171</v>
      </c>
      <c r="AG36" s="1">
        <v>0.10491689750692521</v>
      </c>
      <c r="AI36" s="1">
        <v>0.54696270400000002</v>
      </c>
      <c r="AJ36" s="1">
        <v>0</v>
      </c>
      <c r="AQ36" s="1">
        <v>2883</v>
      </c>
      <c r="AR36" s="14">
        <v>2069</v>
      </c>
      <c r="AS36" s="14">
        <v>351</v>
      </c>
      <c r="AT36" s="14">
        <v>1763</v>
      </c>
      <c r="AU36" s="1">
        <v>14</v>
      </c>
      <c r="AV36" s="1">
        <v>727.99</v>
      </c>
      <c r="AW36" s="21">
        <v>11.73</v>
      </c>
      <c r="AY36" s="1">
        <v>0.27575</v>
      </c>
      <c r="AZ36" s="1">
        <v>0.16400004970963325</v>
      </c>
      <c r="BA36" s="1">
        <v>0.39288839022440658</v>
      </c>
      <c r="BB36" s="1">
        <v>0.23713847299999999</v>
      </c>
      <c r="BC36" s="1">
        <v>31132763.780000001</v>
      </c>
      <c r="BD36" s="1">
        <v>1</v>
      </c>
      <c r="BE36" s="1">
        <v>0.93358531317494609</v>
      </c>
      <c r="BF36" s="1"/>
      <c r="BG36" s="1">
        <f>VLOOKUP(Tabla1[[#This Row],[Municipio]],[1]Juzgados!$A$4:$B$339,2,1)</f>
        <v>1</v>
      </c>
      <c r="BL36" s="19">
        <v>46.573232099619503</v>
      </c>
      <c r="BR36" s="22">
        <v>0</v>
      </c>
      <c r="BS36" s="19">
        <f t="shared" si="0"/>
        <v>0</v>
      </c>
    </row>
    <row r="37" spans="1:71" x14ac:dyDescent="0.25">
      <c r="A37" s="1">
        <v>3</v>
      </c>
      <c r="B37" s="1" t="s">
        <v>130</v>
      </c>
      <c r="C37" s="1">
        <v>306</v>
      </c>
      <c r="D37" s="1" t="s">
        <v>136</v>
      </c>
      <c r="F37" s="1">
        <v>6.5</v>
      </c>
      <c r="G37" s="1">
        <v>0</v>
      </c>
      <c r="H37" s="1">
        <v>32.448218052025311</v>
      </c>
      <c r="J37">
        <v>486.33901387845475</v>
      </c>
      <c r="M37" s="1">
        <v>62</v>
      </c>
      <c r="N37" s="11">
        <v>40.558549162755661</v>
      </c>
      <c r="O37" s="1">
        <v>14</v>
      </c>
      <c r="Q37" s="11">
        <v>4.4352799999999997</v>
      </c>
      <c r="R37" s="1">
        <v>4.4400000000000004</v>
      </c>
      <c r="S37" s="1">
        <v>1.88</v>
      </c>
      <c r="T37" s="14">
        <v>21</v>
      </c>
      <c r="U37" s="1">
        <v>0.29635644704078523</v>
      </c>
      <c r="V37" s="14">
        <v>6919.266201393204</v>
      </c>
      <c r="W37" s="1">
        <v>0.54926046077715251</v>
      </c>
      <c r="X37" s="1">
        <v>2618</v>
      </c>
      <c r="Y37" s="1">
        <v>17570</v>
      </c>
      <c r="Z37" s="14">
        <v>24002</v>
      </c>
      <c r="AA37" s="14">
        <v>89</v>
      </c>
      <c r="AB37" s="14">
        <v>121</v>
      </c>
      <c r="AC37" s="14">
        <v>15</v>
      </c>
      <c r="AD37" s="14">
        <v>34</v>
      </c>
      <c r="AE37" s="14">
        <v>4977</v>
      </c>
      <c r="AF37" s="1">
        <v>0.33161733161733159</v>
      </c>
      <c r="AG37" s="1">
        <v>9.7696823724220991E-2</v>
      </c>
      <c r="AI37" s="1">
        <v>0.51280591900000005</v>
      </c>
      <c r="AJ37" s="1">
        <v>0.76500000000000001</v>
      </c>
      <c r="AQ37" s="1">
        <v>7091</v>
      </c>
      <c r="AR37" s="14">
        <v>4390</v>
      </c>
      <c r="AS37" s="14">
        <v>1117</v>
      </c>
      <c r="AT37" s="14">
        <v>4366</v>
      </c>
      <c r="AU37" s="1">
        <v>14.39</v>
      </c>
      <c r="AV37" s="1">
        <v>538.53</v>
      </c>
      <c r="AW37" s="21">
        <v>13.92</v>
      </c>
      <c r="AX37" s="1">
        <v>0.31819999999999998</v>
      </c>
      <c r="AY37" s="1">
        <v>0.7304166666666666</v>
      </c>
      <c r="AZ37" s="1">
        <v>0.29318203482112087</v>
      </c>
      <c r="BA37" s="1">
        <v>0.39139653335072888</v>
      </c>
      <c r="BB37" s="1">
        <v>0.33942029400000001</v>
      </c>
      <c r="BC37" s="1">
        <v>50030552.629999995</v>
      </c>
      <c r="BD37" s="1">
        <v>1</v>
      </c>
      <c r="BE37" s="1">
        <v>0.8862220871942883</v>
      </c>
      <c r="BF37" s="1"/>
      <c r="BG37" s="1">
        <f>VLOOKUP(Tabla1[[#This Row],[Municipio]],[1]Juzgados!$A$4:$B$339,2,1)</f>
        <v>1</v>
      </c>
      <c r="BL37" s="19">
        <v>247.87875507003406</v>
      </c>
      <c r="BR37" s="22">
        <v>0.31819999999999998</v>
      </c>
      <c r="BS37" s="19">
        <f t="shared" si="0"/>
        <v>3.1819999999999999</v>
      </c>
    </row>
    <row r="38" spans="1:71" x14ac:dyDescent="0.25">
      <c r="A38" s="1">
        <v>3</v>
      </c>
      <c r="B38" s="1" t="s">
        <v>130</v>
      </c>
      <c r="C38" s="1">
        <v>307</v>
      </c>
      <c r="D38" s="1" t="s">
        <v>137</v>
      </c>
      <c r="F38" s="1">
        <v>6.4</v>
      </c>
      <c r="G38" s="1">
        <v>0</v>
      </c>
      <c r="H38" s="1">
        <v>11.571395510298542</v>
      </c>
      <c r="J38">
        <v>644.12238325281805</v>
      </c>
      <c r="M38" s="1">
        <v>29</v>
      </c>
      <c r="N38" s="11">
        <v>60.428176795580107</v>
      </c>
      <c r="O38" s="1">
        <v>51</v>
      </c>
      <c r="Q38" s="11">
        <v>0.41009999999999996</v>
      </c>
      <c r="R38" s="1">
        <v>4.07</v>
      </c>
      <c r="S38" s="1">
        <v>1.87</v>
      </c>
      <c r="T38" s="14">
        <v>339</v>
      </c>
      <c r="U38" s="1">
        <v>0.63070731036885064</v>
      </c>
      <c r="V38" s="14">
        <v>4609.1995183776207</v>
      </c>
      <c r="W38" s="1">
        <v>0.16108657098148671</v>
      </c>
      <c r="X38" s="1">
        <v>615</v>
      </c>
      <c r="Y38" s="1">
        <v>0</v>
      </c>
      <c r="Z38" s="14">
        <v>2320</v>
      </c>
      <c r="AA38" s="14">
        <v>51</v>
      </c>
      <c r="AB38" s="14">
        <v>0</v>
      </c>
      <c r="AC38" s="14">
        <v>13</v>
      </c>
      <c r="AD38" s="14">
        <v>15</v>
      </c>
      <c r="AE38" s="14">
        <v>5417</v>
      </c>
      <c r="AF38" s="1">
        <v>0.33360016009605764</v>
      </c>
      <c r="AG38" s="1">
        <v>5.4525627044711013E-2</v>
      </c>
      <c r="AI38" s="1">
        <v>0.50568291300000001</v>
      </c>
      <c r="AJ38" s="1">
        <v>0.7419</v>
      </c>
      <c r="AQ38" s="1">
        <v>2492</v>
      </c>
      <c r="AR38" s="14">
        <v>1399</v>
      </c>
      <c r="AS38" s="14">
        <v>775</v>
      </c>
      <c r="AT38" s="14">
        <v>500</v>
      </c>
      <c r="AU38" s="1">
        <v>4.2600000000000051</v>
      </c>
      <c r="AV38" s="1">
        <v>1003.24</v>
      </c>
      <c r="AW38" s="21">
        <v>10</v>
      </c>
      <c r="AX38" s="1">
        <v>4.2299999999999997E-2</v>
      </c>
      <c r="AY38" s="1">
        <v>0.19291666666666668</v>
      </c>
      <c r="AZ38" s="1">
        <v>0.29118622237393138</v>
      </c>
      <c r="BA38" s="1">
        <v>0.37324017350904021</v>
      </c>
      <c r="BB38" s="1">
        <v>0.29187432000000002</v>
      </c>
      <c r="BC38" s="1">
        <v>31861179.260000002</v>
      </c>
      <c r="BD38" s="1">
        <v>1</v>
      </c>
      <c r="BE38" s="1">
        <v>0.965742251223491</v>
      </c>
      <c r="BF38" s="1"/>
      <c r="BG38" s="1">
        <f>VLOOKUP(Tabla1[[#This Row],[Municipio]],[1]Juzgados!$A$4:$B$339,2,1)</f>
        <v>1</v>
      </c>
      <c r="BL38" s="19">
        <v>92.298113862531821</v>
      </c>
      <c r="BR38" s="22">
        <v>4.2299999999999997E-2</v>
      </c>
      <c r="BS38" s="19">
        <f t="shared" si="0"/>
        <v>0.42299999999999999</v>
      </c>
    </row>
    <row r="39" spans="1:71" x14ac:dyDescent="0.25">
      <c r="A39" s="1">
        <v>3</v>
      </c>
      <c r="B39" s="1" t="s">
        <v>130</v>
      </c>
      <c r="C39" s="1">
        <v>308</v>
      </c>
      <c r="D39" s="1" t="s">
        <v>138</v>
      </c>
      <c r="F39" s="1">
        <v>5.5</v>
      </c>
      <c r="G39" s="1">
        <v>0</v>
      </c>
      <c r="H39" s="1">
        <v>55.518928484680252</v>
      </c>
      <c r="J39">
        <v>534.57744083199691</v>
      </c>
      <c r="M39" s="1">
        <v>105</v>
      </c>
      <c r="N39" s="11">
        <v>153.26181115479443</v>
      </c>
      <c r="O39" s="1">
        <v>85</v>
      </c>
      <c r="Q39" s="11">
        <v>2.1270000000000001E-2</v>
      </c>
      <c r="R39" s="1">
        <v>3.87</v>
      </c>
      <c r="S39" s="1">
        <v>1.63</v>
      </c>
      <c r="T39" s="14">
        <v>394</v>
      </c>
      <c r="U39" s="1">
        <v>0.63070731036885064</v>
      </c>
      <c r="V39" s="14">
        <v>10727.10723641012</v>
      </c>
      <c r="W39" s="1">
        <v>0.247223140186865</v>
      </c>
      <c r="X39" s="1">
        <v>2342</v>
      </c>
      <c r="Y39" s="1">
        <v>11320</v>
      </c>
      <c r="Z39" s="14">
        <v>2232</v>
      </c>
      <c r="AA39" s="14">
        <v>243</v>
      </c>
      <c r="AB39" s="14">
        <v>93</v>
      </c>
      <c r="AC39" s="14">
        <v>54</v>
      </c>
      <c r="AD39" s="14">
        <v>55</v>
      </c>
      <c r="AE39" s="14">
        <v>20692</v>
      </c>
      <c r="AF39" s="1">
        <v>0.36349857909693717</v>
      </c>
      <c r="AG39" s="1">
        <v>4.6183045128637704E-2</v>
      </c>
      <c r="AI39" s="1">
        <v>0.47522252399999998</v>
      </c>
      <c r="AJ39" s="1">
        <v>0</v>
      </c>
      <c r="AQ39" s="1">
        <v>7909</v>
      </c>
      <c r="AR39" s="14">
        <v>3531</v>
      </c>
      <c r="AS39" s="14">
        <v>3813</v>
      </c>
      <c r="AT39" s="14">
        <v>1526</v>
      </c>
      <c r="AU39" s="1">
        <v>4.0499999999999972</v>
      </c>
      <c r="AV39" s="1">
        <v>614.09</v>
      </c>
      <c r="AW39" s="21">
        <v>9.66</v>
      </c>
      <c r="AX39" s="1">
        <v>0.27350000000000002</v>
      </c>
      <c r="AY39" s="1">
        <v>0.55892857142857144</v>
      </c>
      <c r="AZ39" s="1">
        <v>0.32593356959763164</v>
      </c>
      <c r="BA39" s="1">
        <v>0.49400605871127862</v>
      </c>
      <c r="BB39" s="1">
        <v>0.30440348</v>
      </c>
      <c r="BC39" s="1">
        <v>64732588.260000005</v>
      </c>
      <c r="BD39" s="1">
        <v>1</v>
      </c>
      <c r="BE39" s="1">
        <v>0.89018022570321709</v>
      </c>
      <c r="BF39" s="1"/>
      <c r="BG39" s="1">
        <f>VLOOKUP(Tabla1[[#This Row],[Municipio]],[1]Juzgados!$A$4:$B$339,2,1)</f>
        <v>1</v>
      </c>
      <c r="BL39" s="19">
        <v>52.670699885492205</v>
      </c>
      <c r="BR39" s="22">
        <v>0.27350000000000002</v>
      </c>
      <c r="BS39" s="19">
        <f t="shared" si="0"/>
        <v>2.7350000000000003</v>
      </c>
    </row>
    <row r="40" spans="1:71" x14ac:dyDescent="0.25">
      <c r="A40" s="1">
        <v>3</v>
      </c>
      <c r="B40" s="1" t="s">
        <v>130</v>
      </c>
      <c r="C40" s="1">
        <v>309</v>
      </c>
      <c r="D40" s="1" t="s">
        <v>139</v>
      </c>
      <c r="F40" s="1">
        <v>4.5</v>
      </c>
      <c r="G40" s="1">
        <v>0</v>
      </c>
      <c r="H40" s="1">
        <v>5.7398691309838137</v>
      </c>
      <c r="J40">
        <v>351.33948177426441</v>
      </c>
      <c r="M40" s="1">
        <v>42</v>
      </c>
      <c r="N40" s="11">
        <v>79.27699381639448</v>
      </c>
      <c r="O40" s="1">
        <v>125</v>
      </c>
      <c r="Q40" s="11">
        <v>0.11312</v>
      </c>
      <c r="R40" s="1">
        <v>4.01</v>
      </c>
      <c r="S40" s="1">
        <v>1.87</v>
      </c>
      <c r="T40" s="14">
        <v>80</v>
      </c>
      <c r="U40" s="1">
        <v>0.63070731036885064</v>
      </c>
      <c r="V40" s="14">
        <v>5320.5314746677714</v>
      </c>
      <c r="W40" s="1">
        <v>0.22149403509954418</v>
      </c>
      <c r="X40" s="1">
        <v>1500</v>
      </c>
      <c r="Y40" s="1">
        <v>21430</v>
      </c>
      <c r="Z40" s="14">
        <v>822</v>
      </c>
      <c r="AA40" s="14">
        <v>82</v>
      </c>
      <c r="AB40" s="14">
        <v>14</v>
      </c>
      <c r="AC40" s="14">
        <v>5</v>
      </c>
      <c r="AD40" s="14">
        <v>30</v>
      </c>
      <c r="AE40" s="14">
        <v>14617</v>
      </c>
      <c r="AF40" s="1">
        <v>0.35013677217663147</v>
      </c>
      <c r="AG40" s="1">
        <v>6.1295971978984239E-2</v>
      </c>
      <c r="AI40" s="1">
        <v>0.48412925400000001</v>
      </c>
      <c r="AJ40" s="1">
        <v>0</v>
      </c>
      <c r="AQ40" s="1">
        <v>4445</v>
      </c>
      <c r="AR40" s="14">
        <v>2626</v>
      </c>
      <c r="AS40" s="14">
        <v>1469</v>
      </c>
      <c r="AT40" s="14">
        <v>1139</v>
      </c>
      <c r="AU40" s="1">
        <v>4.1200000000000045</v>
      </c>
      <c r="AV40" s="1">
        <v>637.25</v>
      </c>
      <c r="AW40" s="21">
        <v>8.6300000000000008</v>
      </c>
      <c r="AX40" s="1">
        <v>9.2200000000000004E-2</v>
      </c>
      <c r="AY40" s="1">
        <v>0.10833333333333335</v>
      </c>
      <c r="AZ40" s="1">
        <v>0.12089014269568595</v>
      </c>
      <c r="BA40" s="1">
        <v>0.42971142150963448</v>
      </c>
      <c r="BB40" s="1">
        <v>0</v>
      </c>
      <c r="BC40" s="1">
        <v>41228562.439999998</v>
      </c>
      <c r="BD40" s="1">
        <v>1</v>
      </c>
      <c r="BE40" s="1">
        <v>0.91302096815946154</v>
      </c>
      <c r="BF40" s="1"/>
      <c r="BG40" s="1">
        <f>VLOOKUP(Tabla1[[#This Row],[Municipio]],[1]Juzgados!$A$4:$B$339,2,1)</f>
        <v>1</v>
      </c>
      <c r="BL40" s="19">
        <v>64.405555619331878</v>
      </c>
      <c r="BR40" s="22">
        <v>9.2200000000000004E-2</v>
      </c>
      <c r="BS40" s="19">
        <f t="shared" si="0"/>
        <v>0.92200000000000004</v>
      </c>
    </row>
    <row r="41" spans="1:71" x14ac:dyDescent="0.25">
      <c r="A41" s="1">
        <v>3</v>
      </c>
      <c r="B41" s="1" t="s">
        <v>130</v>
      </c>
      <c r="C41" s="1">
        <v>310</v>
      </c>
      <c r="D41" s="1" t="s">
        <v>140</v>
      </c>
      <c r="F41" s="1">
        <v>4.2</v>
      </c>
      <c r="G41" s="1">
        <v>0</v>
      </c>
      <c r="H41" s="1">
        <v>7.8333072223092586</v>
      </c>
      <c r="J41">
        <v>154.36565364206464</v>
      </c>
      <c r="M41" s="1">
        <v>18</v>
      </c>
      <c r="N41" s="11">
        <v>31.900470531940346</v>
      </c>
      <c r="O41" s="1">
        <v>68</v>
      </c>
      <c r="Q41" s="11">
        <v>2.7991199999999998</v>
      </c>
      <c r="R41" s="1">
        <v>4.57</v>
      </c>
      <c r="S41" s="1">
        <v>2.06</v>
      </c>
      <c r="T41" s="14">
        <v>6</v>
      </c>
      <c r="U41" s="1">
        <v>0.41793857916008181</v>
      </c>
      <c r="V41" s="14">
        <v>4720.7801384469385</v>
      </c>
      <c r="W41" s="1">
        <v>0.61637986535277201</v>
      </c>
      <c r="X41" s="1">
        <v>757</v>
      </c>
      <c r="Y41" s="1">
        <v>33860</v>
      </c>
      <c r="Z41" s="14">
        <v>3227</v>
      </c>
      <c r="AA41" s="14">
        <v>26</v>
      </c>
      <c r="AB41" s="14">
        <v>17</v>
      </c>
      <c r="AC41" s="14">
        <v>1</v>
      </c>
      <c r="AD41" s="14">
        <v>8</v>
      </c>
      <c r="AE41" s="14">
        <v>8577</v>
      </c>
      <c r="AF41" s="1">
        <v>0.41401106136423493</v>
      </c>
      <c r="AG41" s="1">
        <v>4.7275351858534827E-2</v>
      </c>
      <c r="AI41" s="1">
        <v>0.51147373799999996</v>
      </c>
      <c r="AJ41" s="1">
        <v>0.70179999999999998</v>
      </c>
      <c r="AQ41" s="1">
        <v>4461</v>
      </c>
      <c r="AR41" s="14">
        <v>1786</v>
      </c>
      <c r="AS41" s="14">
        <v>416</v>
      </c>
      <c r="AT41" s="14">
        <v>950</v>
      </c>
      <c r="AU41" s="1">
        <v>7.3599999999999994</v>
      </c>
      <c r="AV41" s="1">
        <v>871.37</v>
      </c>
      <c r="AW41" s="21">
        <v>15.03</v>
      </c>
      <c r="AX41" s="1">
        <v>0.05</v>
      </c>
      <c r="AY41" s="1">
        <v>0.16190476190476191</v>
      </c>
      <c r="AZ41" s="1">
        <v>0.17232463818318242</v>
      </c>
      <c r="BA41" s="1">
        <v>0.28392619882126791</v>
      </c>
      <c r="BB41" s="1">
        <v>4.3124999999999997E-2</v>
      </c>
      <c r="BC41" s="1">
        <v>26228112.300000001</v>
      </c>
      <c r="BD41" s="1">
        <v>0.99829999999999997</v>
      </c>
      <c r="BE41" s="1">
        <v>0.87099884303895103</v>
      </c>
      <c r="BF41" s="1"/>
      <c r="BG41" s="1">
        <f>VLOOKUP(Tabla1[[#This Row],[Municipio]],[1]Juzgados!$A$4:$B$339,2,1)</f>
        <v>1</v>
      </c>
      <c r="BL41" s="19">
        <v>49.714053736487543</v>
      </c>
      <c r="BR41" s="22">
        <v>0.05</v>
      </c>
      <c r="BS41" s="19">
        <f t="shared" si="0"/>
        <v>0.5</v>
      </c>
    </row>
    <row r="42" spans="1:71" x14ac:dyDescent="0.25">
      <c r="A42" s="1">
        <v>3</v>
      </c>
      <c r="B42" s="1" t="s">
        <v>130</v>
      </c>
      <c r="C42" s="1">
        <v>311</v>
      </c>
      <c r="D42" s="1" t="s">
        <v>141</v>
      </c>
      <c r="F42" s="1">
        <v>5.9</v>
      </c>
      <c r="G42" s="1">
        <v>0</v>
      </c>
      <c r="H42" s="1">
        <v>22.41398632746834</v>
      </c>
      <c r="J42">
        <v>124.63422564213721</v>
      </c>
      <c r="M42" s="1">
        <v>41</v>
      </c>
      <c r="N42" s="11">
        <v>175.41874151199636</v>
      </c>
      <c r="O42" s="1">
        <v>236</v>
      </c>
      <c r="Q42" s="11">
        <v>8.7741499999999988</v>
      </c>
      <c r="R42" s="1">
        <v>5.08</v>
      </c>
      <c r="S42" s="1">
        <v>2.2400000000000002</v>
      </c>
      <c r="T42" s="14">
        <v>16</v>
      </c>
      <c r="U42" s="1">
        <v>0.36474639635788952</v>
      </c>
      <c r="V42" s="14">
        <v>2104.1644874130056</v>
      </c>
      <c r="W42" s="1">
        <v>0.66112613506985152</v>
      </c>
      <c r="X42" s="1">
        <v>2004</v>
      </c>
      <c r="Y42" s="1">
        <v>650.00000000000011</v>
      </c>
      <c r="Z42" s="14">
        <v>21538</v>
      </c>
      <c r="AA42" s="14">
        <v>7</v>
      </c>
      <c r="AB42" s="14">
        <v>15</v>
      </c>
      <c r="AC42" s="14">
        <v>12</v>
      </c>
      <c r="AD42" s="14">
        <v>11</v>
      </c>
      <c r="AE42" s="14">
        <v>355</v>
      </c>
      <c r="AF42" s="1">
        <v>0.4025569067664484</v>
      </c>
      <c r="AG42" s="1">
        <v>0.16477070742979025</v>
      </c>
      <c r="AI42" s="1">
        <v>0.63448070300000003</v>
      </c>
      <c r="AJ42" s="1">
        <v>0.1</v>
      </c>
      <c r="AQ42" s="1">
        <v>4548</v>
      </c>
      <c r="AR42" s="14">
        <v>1992</v>
      </c>
      <c r="AS42" s="14">
        <v>297</v>
      </c>
      <c r="AT42" s="14">
        <v>5102</v>
      </c>
      <c r="AU42" s="1">
        <v>25.260000000000005</v>
      </c>
      <c r="AV42" s="1">
        <v>508.22</v>
      </c>
      <c r="AW42" s="21">
        <v>16.78</v>
      </c>
      <c r="AX42" s="1">
        <v>0.125</v>
      </c>
      <c r="AY42" s="1">
        <v>0.42000000000000004</v>
      </c>
      <c r="AZ42" s="1">
        <v>6.4821070579874879E-2</v>
      </c>
      <c r="BA42" s="1">
        <v>0.25991550595281349</v>
      </c>
      <c r="BB42" s="1">
        <v>8.4375000000000006E-2</v>
      </c>
      <c r="BC42" s="1">
        <v>34208618.969999999</v>
      </c>
      <c r="BD42" s="1">
        <v>0.99829999999999997</v>
      </c>
      <c r="BE42" s="1">
        <v>0.85924467099165902</v>
      </c>
      <c r="BF42" s="1"/>
      <c r="BG42" s="1">
        <f>VLOOKUP(Tabla1[[#This Row],[Municipio]],[1]Juzgados!$A$4:$B$339,2,1)</f>
        <v>1</v>
      </c>
      <c r="BL42" s="19">
        <v>35.01757816877732</v>
      </c>
      <c r="BR42" s="22">
        <v>0.125</v>
      </c>
      <c r="BS42" s="19">
        <f t="shared" si="0"/>
        <v>1.25</v>
      </c>
    </row>
    <row r="43" spans="1:71" x14ac:dyDescent="0.25">
      <c r="A43" s="1">
        <v>3</v>
      </c>
      <c r="B43" s="1" t="s">
        <v>130</v>
      </c>
      <c r="C43" s="1">
        <v>312</v>
      </c>
      <c r="D43" s="1" t="s">
        <v>142</v>
      </c>
      <c r="F43" s="1">
        <v>7</v>
      </c>
      <c r="G43" s="1">
        <v>0</v>
      </c>
      <c r="H43" s="1">
        <v>2.4384296513045598</v>
      </c>
      <c r="J43">
        <v>298.75347687236018</v>
      </c>
      <c r="M43" s="1">
        <v>87</v>
      </c>
      <c r="N43" s="11">
        <v>78.164513310956821</v>
      </c>
      <c r="O43" s="1">
        <v>364</v>
      </c>
      <c r="Q43" s="11">
        <v>2.2636000000000003</v>
      </c>
      <c r="R43" s="1">
        <v>4.16</v>
      </c>
      <c r="S43" s="1">
        <v>1.98</v>
      </c>
      <c r="T43" s="14">
        <v>39</v>
      </c>
      <c r="U43" s="1">
        <v>0.47113076196227394</v>
      </c>
      <c r="V43" s="14">
        <v>2982.5465656921501</v>
      </c>
      <c r="W43" s="1">
        <v>0.24610448344393801</v>
      </c>
      <c r="X43" s="1">
        <v>3516</v>
      </c>
      <c r="Y43" s="1">
        <v>1810.0000000000002</v>
      </c>
      <c r="Z43" s="14">
        <v>790</v>
      </c>
      <c r="AA43" s="14">
        <v>74</v>
      </c>
      <c r="AB43" s="14">
        <v>27</v>
      </c>
      <c r="AC43" s="14">
        <v>11</v>
      </c>
      <c r="AD43" s="14">
        <v>29</v>
      </c>
      <c r="AE43" s="14">
        <v>32474</v>
      </c>
      <c r="AF43" s="1">
        <v>0.3858778099572473</v>
      </c>
      <c r="AG43" s="1">
        <v>9.0798045602605862E-2</v>
      </c>
      <c r="AI43" s="1">
        <v>0.505068709</v>
      </c>
      <c r="AJ43" s="1">
        <v>0.76580000000000004</v>
      </c>
      <c r="AQ43" s="1">
        <v>19282</v>
      </c>
      <c r="AR43" s="14">
        <v>5428</v>
      </c>
      <c r="AS43" s="14">
        <v>1754</v>
      </c>
      <c r="AT43" s="14">
        <v>3190</v>
      </c>
      <c r="AU43" s="1">
        <v>7.8199999999999932</v>
      </c>
      <c r="AV43" s="1">
        <v>484.45</v>
      </c>
      <c r="AW43" s="21">
        <v>8.85</v>
      </c>
      <c r="AX43" s="1">
        <v>0.16009999999999999</v>
      </c>
      <c r="AY43" s="1">
        <v>0.66500000000000004</v>
      </c>
      <c r="AZ43" s="1">
        <v>0.35968501977001804</v>
      </c>
      <c r="BA43" s="1">
        <v>0.3926183491889767</v>
      </c>
      <c r="BB43" s="1">
        <v>0.48255024099999999</v>
      </c>
      <c r="BC43" s="1">
        <v>48543489.870000005</v>
      </c>
      <c r="BD43" s="1">
        <v>0.99780000000000002</v>
      </c>
      <c r="BE43" s="1">
        <v>0.98374236950292759</v>
      </c>
      <c r="BF43" s="1"/>
      <c r="BG43" s="1">
        <f>VLOOKUP(Tabla1[[#This Row],[Municipio]],[1]Juzgados!$A$4:$B$339,2,1)</f>
        <v>1</v>
      </c>
      <c r="BL43" s="19">
        <v>50.186715922945623</v>
      </c>
      <c r="BR43" s="22">
        <v>0.16009999999999999</v>
      </c>
      <c r="BS43" s="19">
        <f t="shared" si="0"/>
        <v>1.601</v>
      </c>
    </row>
    <row r="44" spans="1:71" x14ac:dyDescent="0.25">
      <c r="A44" s="1">
        <v>3</v>
      </c>
      <c r="B44" s="1" t="s">
        <v>130</v>
      </c>
      <c r="C44" s="1">
        <v>313</v>
      </c>
      <c r="D44" s="1" t="s">
        <v>143</v>
      </c>
      <c r="F44" s="1">
        <v>3.4</v>
      </c>
      <c r="G44" s="1">
        <v>0</v>
      </c>
      <c r="H44" s="1">
        <v>64.259092661611618</v>
      </c>
      <c r="J44">
        <v>737.3691397360036</v>
      </c>
      <c r="M44" s="1">
        <v>35</v>
      </c>
      <c r="N44" s="11">
        <v>424.29480631727819</v>
      </c>
      <c r="O44" s="1">
        <v>78</v>
      </c>
      <c r="Q44" s="11">
        <v>4.7755299999999998</v>
      </c>
      <c r="R44" s="1">
        <v>4.2</v>
      </c>
      <c r="S44" s="1">
        <v>1.91</v>
      </c>
      <c r="T44" s="14">
        <v>38</v>
      </c>
      <c r="U44" s="1">
        <v>0.64590507688376264</v>
      </c>
      <c r="V44" s="14">
        <v>7572.2581222680419</v>
      </c>
      <c r="W44" s="1">
        <v>0.34454627682151318</v>
      </c>
      <c r="X44" s="1">
        <v>1368</v>
      </c>
      <c r="Y44" s="1">
        <v>14210</v>
      </c>
      <c r="Z44" s="14">
        <v>918</v>
      </c>
      <c r="AA44" s="14">
        <v>44</v>
      </c>
      <c r="AB44" s="14">
        <v>6</v>
      </c>
      <c r="AC44" s="14">
        <v>1</v>
      </c>
      <c r="AD44" s="14">
        <v>11</v>
      </c>
      <c r="AE44" s="14">
        <v>11716</v>
      </c>
      <c r="AF44" s="1">
        <v>0.39694749694749693</v>
      </c>
      <c r="AG44" s="1">
        <v>7.441860465116279E-2</v>
      </c>
      <c r="AI44" s="1">
        <v>0.52541150999999997</v>
      </c>
      <c r="AJ44" s="1">
        <v>0.51149999999999995</v>
      </c>
      <c r="AQ44" s="1">
        <v>2853</v>
      </c>
      <c r="AR44" s="14">
        <v>2244</v>
      </c>
      <c r="AS44" s="14">
        <v>607</v>
      </c>
      <c r="AT44" s="14">
        <v>1464</v>
      </c>
      <c r="AU44" s="1">
        <v>11.090000000000003</v>
      </c>
      <c r="AV44" s="1">
        <v>876.18</v>
      </c>
      <c r="AW44" s="21">
        <v>11.77</v>
      </c>
      <c r="AX44" s="1">
        <v>0.05</v>
      </c>
      <c r="AY44" s="1">
        <v>0.28666666666666663</v>
      </c>
      <c r="AZ44" s="1">
        <v>0.17113825317904874</v>
      </c>
      <c r="BA44" s="1">
        <v>0.40645080673854994</v>
      </c>
      <c r="BB44" s="1">
        <v>0.21298948600000001</v>
      </c>
      <c r="BC44" s="1">
        <v>31793038.93</v>
      </c>
      <c r="BD44" s="1">
        <v>0.9909</v>
      </c>
      <c r="BE44" s="1">
        <v>0.96996349153667438</v>
      </c>
      <c r="BF44" s="1"/>
      <c r="BG44" s="1">
        <f>VLOOKUP(Tabla1[[#This Row],[Municipio]],[1]Juzgados!$A$4:$B$339,2,1)</f>
        <v>1</v>
      </c>
      <c r="BL44" s="19">
        <v>62.645053335046903</v>
      </c>
      <c r="BR44" s="22">
        <v>0.05</v>
      </c>
      <c r="BS44" s="19">
        <f t="shared" si="0"/>
        <v>0.5</v>
      </c>
    </row>
    <row r="45" spans="1:71" x14ac:dyDescent="0.25">
      <c r="A45" s="1">
        <v>3</v>
      </c>
      <c r="B45" s="1" t="s">
        <v>130</v>
      </c>
      <c r="C45" s="1">
        <v>314</v>
      </c>
      <c r="D45" s="1" t="s">
        <v>144</v>
      </c>
      <c r="F45" s="1">
        <v>8.9</v>
      </c>
      <c r="G45" s="1">
        <v>0</v>
      </c>
      <c r="H45" s="1">
        <v>17.775249742258879</v>
      </c>
      <c r="J45">
        <v>117.22756801641185</v>
      </c>
      <c r="M45" s="1">
        <v>38</v>
      </c>
      <c r="N45" s="11">
        <v>39.339103068450001</v>
      </c>
      <c r="O45" s="1">
        <v>14</v>
      </c>
      <c r="Q45" s="11">
        <v>7.2672999999999996</v>
      </c>
      <c r="R45" s="1">
        <v>4.3499999999999996</v>
      </c>
      <c r="S45" s="1">
        <v>2.39</v>
      </c>
      <c r="T45" s="14">
        <v>578</v>
      </c>
      <c r="U45" s="1">
        <v>0.6687017266561307</v>
      </c>
      <c r="V45" s="14">
        <v>2239.1049122695749</v>
      </c>
      <c r="W45" s="1">
        <v>0.68461792667131838</v>
      </c>
      <c r="X45" s="1">
        <v>1920</v>
      </c>
      <c r="Y45" s="1">
        <v>2620</v>
      </c>
      <c r="Z45" s="14">
        <v>10703</v>
      </c>
      <c r="AA45" s="14">
        <v>40</v>
      </c>
      <c r="AB45" s="14">
        <v>9</v>
      </c>
      <c r="AC45" s="14">
        <v>9</v>
      </c>
      <c r="AD45" s="14">
        <v>26</v>
      </c>
      <c r="AE45" s="14">
        <v>13199</v>
      </c>
      <c r="AF45" s="1">
        <v>0.44570886676149835</v>
      </c>
      <c r="AG45" s="1">
        <v>6.8826619964973731E-2</v>
      </c>
      <c r="AI45" s="1">
        <v>0.57574563099999998</v>
      </c>
      <c r="AJ45" s="1">
        <v>0.52310000000000001</v>
      </c>
      <c r="AQ45" s="1">
        <v>2016</v>
      </c>
      <c r="AR45" s="14">
        <v>3376</v>
      </c>
      <c r="AS45" s="14">
        <v>520</v>
      </c>
      <c r="AT45" s="14">
        <v>3807</v>
      </c>
      <c r="AU45" s="1">
        <v>13.930000000000007</v>
      </c>
      <c r="AV45" s="1">
        <v>604.27</v>
      </c>
      <c r="AW45" s="21">
        <v>14.04</v>
      </c>
      <c r="AX45" s="1">
        <v>5.2600000000000001E-2</v>
      </c>
      <c r="AY45" s="1">
        <v>0.26874999999999999</v>
      </c>
      <c r="AZ45" s="1">
        <v>0.21666155137922427</v>
      </c>
      <c r="BA45" s="1">
        <v>0.35466439860323995</v>
      </c>
      <c r="BB45" s="1">
        <v>0.185749576</v>
      </c>
      <c r="BC45" s="1">
        <v>40038512.030000001</v>
      </c>
      <c r="BD45" s="1">
        <v>0.97840000000000005</v>
      </c>
      <c r="BE45" s="1">
        <v>0.92384843982169396</v>
      </c>
      <c r="BF45" s="1"/>
      <c r="BG45" s="1">
        <f>VLOOKUP(Tabla1[[#This Row],[Municipio]],[1]Juzgados!$A$4:$B$339,2,1)</f>
        <v>1</v>
      </c>
      <c r="BL45" s="19">
        <v>136.78134096484055</v>
      </c>
      <c r="BR45" s="22">
        <v>5.2600000000000001E-2</v>
      </c>
      <c r="BS45" s="19">
        <f t="shared" si="0"/>
        <v>0.52600000000000002</v>
      </c>
    </row>
    <row r="46" spans="1:71" x14ac:dyDescent="0.25">
      <c r="A46" s="1">
        <v>3</v>
      </c>
      <c r="B46" s="1" t="s">
        <v>130</v>
      </c>
      <c r="C46" s="1">
        <v>315</v>
      </c>
      <c r="D46" s="1" t="s">
        <v>145</v>
      </c>
      <c r="F46" s="1">
        <v>6.3</v>
      </c>
      <c r="G46" s="1">
        <v>0</v>
      </c>
      <c r="H46" s="1">
        <v>55.0487574709028</v>
      </c>
      <c r="J46">
        <v>1131.3131313131314</v>
      </c>
      <c r="M46" s="1">
        <v>27</v>
      </c>
      <c r="N46" s="11">
        <v>45.257060101375814</v>
      </c>
      <c r="O46" s="1">
        <v>33</v>
      </c>
      <c r="Q46" s="11">
        <v>1.0188299999999999</v>
      </c>
      <c r="R46" s="1">
        <v>4.2300000000000004</v>
      </c>
      <c r="S46" s="1">
        <v>1.9</v>
      </c>
      <c r="T46" s="14">
        <v>36</v>
      </c>
      <c r="U46" s="1">
        <v>0.37994416287280158</v>
      </c>
      <c r="V46" s="14">
        <v>2381.0272363749214</v>
      </c>
      <c r="W46" s="1">
        <v>0.45193732414250426</v>
      </c>
      <c r="X46" s="1">
        <v>1562</v>
      </c>
      <c r="Y46" s="1">
        <v>14790</v>
      </c>
      <c r="Z46" s="14">
        <v>9988</v>
      </c>
      <c r="AA46" s="14">
        <v>32</v>
      </c>
      <c r="AB46" s="14">
        <v>22</v>
      </c>
      <c r="AC46" s="14">
        <v>9</v>
      </c>
      <c r="AD46" s="14">
        <v>6</v>
      </c>
      <c r="AE46" s="14">
        <v>1290</v>
      </c>
      <c r="AF46" s="1">
        <v>0.30579729548801715</v>
      </c>
      <c r="AG46" s="1">
        <v>8.6795557383792674E-2</v>
      </c>
      <c r="AI46" s="1">
        <v>0.52063789900000002</v>
      </c>
      <c r="AJ46" s="1">
        <v>0</v>
      </c>
      <c r="AQ46" s="1">
        <v>4055</v>
      </c>
      <c r="AR46" s="14">
        <v>1714</v>
      </c>
      <c r="AS46" s="14">
        <v>634</v>
      </c>
      <c r="AT46" s="14">
        <v>974</v>
      </c>
      <c r="AU46" s="1">
        <v>6.9200000000000017</v>
      </c>
      <c r="AV46" s="1">
        <v>1240.8699999999999</v>
      </c>
      <c r="AW46" s="21">
        <v>11.43</v>
      </c>
      <c r="AY46" s="1">
        <v>0.33199999999999996</v>
      </c>
      <c r="AZ46" s="1">
        <v>8.2335423363101692E-2</v>
      </c>
      <c r="BA46" s="1">
        <v>0.30076125767992651</v>
      </c>
      <c r="BB46" s="1">
        <v>0.12712499999999999</v>
      </c>
      <c r="BC46" s="1">
        <v>30537272.309999999</v>
      </c>
      <c r="BD46" s="1">
        <v>0.99229999999999996</v>
      </c>
      <c r="BE46" s="1">
        <v>0.94652206432311148</v>
      </c>
      <c r="BF46" s="1"/>
      <c r="BG46" s="1">
        <f>VLOOKUP(Tabla1[[#This Row],[Municipio]],[1]Juzgados!$A$4:$B$339,2,1)</f>
        <v>1</v>
      </c>
      <c r="BL46" s="19">
        <v>63.466175684177415</v>
      </c>
      <c r="BR46" s="22">
        <v>0</v>
      </c>
      <c r="BS46" s="19">
        <f t="shared" si="0"/>
        <v>0</v>
      </c>
    </row>
    <row r="47" spans="1:71" x14ac:dyDescent="0.25">
      <c r="A47" s="1">
        <v>3</v>
      </c>
      <c r="B47" s="1" t="s">
        <v>130</v>
      </c>
      <c r="C47" s="1">
        <v>316</v>
      </c>
      <c r="D47" s="1" t="s">
        <v>146</v>
      </c>
      <c r="F47" s="1">
        <v>1.6</v>
      </c>
      <c r="G47" s="1">
        <v>0</v>
      </c>
      <c r="H47" s="1">
        <v>21.886627270737581</v>
      </c>
      <c r="J47">
        <v>987.02763677382973</v>
      </c>
      <c r="M47" s="1">
        <v>10</v>
      </c>
      <c r="N47" s="11">
        <v>53.447354355959376</v>
      </c>
      <c r="O47" s="1">
        <v>11</v>
      </c>
      <c r="Q47" s="11">
        <v>1.2823499999999999</v>
      </c>
      <c r="R47" s="1">
        <v>4.1100000000000003</v>
      </c>
      <c r="S47" s="1">
        <v>1.94</v>
      </c>
      <c r="T47" s="14">
        <v>0</v>
      </c>
      <c r="U47" s="1">
        <v>0.21276873120876891</v>
      </c>
      <c r="V47" s="14">
        <v>6803.4981853953905</v>
      </c>
      <c r="W47" s="1">
        <v>0.2192567216136902</v>
      </c>
      <c r="X47" s="1">
        <v>571</v>
      </c>
      <c r="Y47" s="1">
        <v>0</v>
      </c>
      <c r="Z47" s="14">
        <v>3635</v>
      </c>
      <c r="AA47" s="14">
        <v>7</v>
      </c>
      <c r="AB47" s="14">
        <v>8</v>
      </c>
      <c r="AC47" s="14">
        <v>7</v>
      </c>
      <c r="AD47" s="14">
        <v>6</v>
      </c>
      <c r="AE47" s="14">
        <v>398</v>
      </c>
      <c r="AF47" s="1">
        <v>0.26351606805293004</v>
      </c>
      <c r="AG47" s="1">
        <v>0.14095449500554938</v>
      </c>
      <c r="AI47" s="1">
        <v>0.52268466400000002</v>
      </c>
      <c r="AJ47" s="1">
        <v>0.48749999999999999</v>
      </c>
      <c r="AQ47" s="1">
        <v>1015</v>
      </c>
      <c r="AR47" s="14">
        <v>638</v>
      </c>
      <c r="AS47" s="14">
        <v>132</v>
      </c>
      <c r="AT47" s="14">
        <v>321</v>
      </c>
      <c r="AU47" s="1">
        <v>6.5499999999999972</v>
      </c>
      <c r="AV47" s="1">
        <v>800.68</v>
      </c>
      <c r="AW47" s="21">
        <v>10.72</v>
      </c>
      <c r="AY47" s="1">
        <v>0.38999999999999996</v>
      </c>
      <c r="AZ47" s="1">
        <v>7.23944188988557E-2</v>
      </c>
      <c r="BA47" s="1">
        <v>0.38961114679413156</v>
      </c>
      <c r="BB47" s="1">
        <v>0.41249999999999998</v>
      </c>
      <c r="BC47" s="1">
        <v>26587649.990000002</v>
      </c>
      <c r="BD47" s="1">
        <v>0.98980000000000001</v>
      </c>
      <c r="BE47" s="1">
        <v>0.95288753799392101</v>
      </c>
      <c r="BF47" s="1"/>
      <c r="BG47" s="1">
        <f>VLOOKUP(Tabla1[[#This Row],[Municipio]],[1]Juzgados!$A$4:$B$339,2,1)</f>
        <v>1</v>
      </c>
      <c r="BL47" s="19">
        <v>126.08799956226744</v>
      </c>
      <c r="BR47" s="22">
        <v>0</v>
      </c>
      <c r="BS47" s="19">
        <f t="shared" si="0"/>
        <v>0</v>
      </c>
    </row>
    <row r="48" spans="1:71" x14ac:dyDescent="0.25">
      <c r="A48" s="1">
        <v>4</v>
      </c>
      <c r="B48" s="1" t="s">
        <v>147</v>
      </c>
      <c r="C48" s="1">
        <v>401</v>
      </c>
      <c r="D48" s="1" t="s">
        <v>147</v>
      </c>
      <c r="F48" s="1">
        <v>7.8</v>
      </c>
      <c r="G48" s="1">
        <v>8</v>
      </c>
      <c r="H48" s="1">
        <v>158.64714086471409</v>
      </c>
      <c r="J48">
        <v>787.51466117720281</v>
      </c>
      <c r="M48" s="1">
        <v>447</v>
      </c>
      <c r="N48" s="11">
        <v>177.28641346679223</v>
      </c>
      <c r="O48" s="1">
        <v>616</v>
      </c>
      <c r="Q48" s="11">
        <v>0.22091</v>
      </c>
      <c r="R48" s="1">
        <v>4.58</v>
      </c>
      <c r="S48" s="1">
        <v>1.96</v>
      </c>
      <c r="T48" s="14">
        <v>1005</v>
      </c>
      <c r="U48" s="1">
        <v>0.57615041820527657</v>
      </c>
      <c r="V48" s="14">
        <v>2107.9696290075349</v>
      </c>
      <c r="W48" s="1">
        <v>0.31452939679307629</v>
      </c>
      <c r="X48" s="1">
        <v>10571</v>
      </c>
      <c r="Y48" s="1">
        <v>0</v>
      </c>
      <c r="Z48" s="14">
        <v>61583</v>
      </c>
      <c r="AA48" s="14">
        <v>301</v>
      </c>
      <c r="AB48" s="14">
        <v>264</v>
      </c>
      <c r="AC48" s="14">
        <v>112</v>
      </c>
      <c r="AD48" s="14">
        <v>148</v>
      </c>
      <c r="AE48" s="14">
        <v>34577</v>
      </c>
      <c r="AF48" s="1">
        <v>0.41186722128142317</v>
      </c>
      <c r="AG48" s="1">
        <v>8.2354493863006473E-2</v>
      </c>
      <c r="AI48" s="1">
        <v>0.52465768499999998</v>
      </c>
      <c r="AJ48" s="1">
        <v>0.69499999999999995</v>
      </c>
      <c r="AQ48" s="1">
        <v>40671</v>
      </c>
      <c r="AR48" s="14">
        <v>16019</v>
      </c>
      <c r="AS48" s="14">
        <v>6092</v>
      </c>
      <c r="AT48" s="14">
        <v>11305</v>
      </c>
      <c r="AU48" s="1">
        <v>9.0300000000000011</v>
      </c>
      <c r="AV48" s="1">
        <v>1558.43</v>
      </c>
      <c r="AW48" s="21">
        <v>9.92</v>
      </c>
      <c r="AX48" s="1">
        <v>0.183</v>
      </c>
      <c r="AY48" s="1">
        <v>0.50081567683253081</v>
      </c>
      <c r="AZ48" s="1">
        <v>0.40448170229930247</v>
      </c>
      <c r="BA48" s="1">
        <v>0.34277042864474994</v>
      </c>
      <c r="BB48" s="1">
        <v>0.36021498499999999</v>
      </c>
      <c r="BC48" s="1">
        <v>395997167.03999996</v>
      </c>
      <c r="BD48" s="1">
        <v>0.998</v>
      </c>
      <c r="BE48" s="1">
        <v>0.79982329624146331</v>
      </c>
      <c r="BF48" s="1"/>
      <c r="BG48" s="1">
        <f>VLOOKUP(Tabla1[[#This Row],[Municipio]],[1]Juzgados!$A$4:$B$339,2,1)</f>
        <v>18</v>
      </c>
      <c r="BL48" s="19">
        <v>1196.8412398884238</v>
      </c>
      <c r="BR48" s="22">
        <v>0.183</v>
      </c>
      <c r="BS48" s="19">
        <f t="shared" si="0"/>
        <v>1.83</v>
      </c>
    </row>
    <row r="49" spans="1:71" x14ac:dyDescent="0.25">
      <c r="A49" s="1">
        <v>4</v>
      </c>
      <c r="B49" s="1" t="s">
        <v>147</v>
      </c>
      <c r="C49" s="1">
        <v>402</v>
      </c>
      <c r="D49" s="1" t="s">
        <v>148</v>
      </c>
      <c r="F49" s="1">
        <v>4.8</v>
      </c>
      <c r="G49" s="1">
        <v>0</v>
      </c>
      <c r="H49" s="1">
        <v>266.03694625455847</v>
      </c>
      <c r="J49">
        <v>3298.9149457472872</v>
      </c>
      <c r="M49" s="1">
        <v>16</v>
      </c>
      <c r="N49" s="11">
        <v>330.02090132375048</v>
      </c>
      <c r="O49" s="1">
        <v>80</v>
      </c>
      <c r="Q49" s="11">
        <v>1.2467200000000001</v>
      </c>
      <c r="R49" s="1">
        <v>5.13</v>
      </c>
      <c r="S49" s="1">
        <v>2.56</v>
      </c>
      <c r="T49" s="14">
        <v>3</v>
      </c>
      <c r="U49" s="1">
        <v>0.39462357411320309</v>
      </c>
      <c r="V49" s="14">
        <v>1830.0745295692591</v>
      </c>
      <c r="W49" s="1">
        <v>0.89404693007848779</v>
      </c>
      <c r="X49" s="1">
        <v>3112</v>
      </c>
      <c r="Y49" s="1">
        <v>63770.000000000007</v>
      </c>
      <c r="Z49" s="14">
        <v>25822</v>
      </c>
      <c r="AA49" s="14">
        <v>2</v>
      </c>
      <c r="AB49" s="14">
        <v>40</v>
      </c>
      <c r="AC49" s="14">
        <v>1</v>
      </c>
      <c r="AD49" s="14">
        <v>18</v>
      </c>
      <c r="AE49" s="14">
        <v>962</v>
      </c>
      <c r="AF49" s="1">
        <v>0.46309397107619105</v>
      </c>
      <c r="AG49" s="1">
        <v>0.12276623565305826</v>
      </c>
      <c r="AI49" s="1">
        <v>0.60594639900000002</v>
      </c>
      <c r="AJ49" s="1">
        <v>1.1299999999999999E-2</v>
      </c>
      <c r="AQ49" s="1">
        <v>6161</v>
      </c>
      <c r="AR49" s="14">
        <v>2883</v>
      </c>
      <c r="AS49" s="14">
        <v>415</v>
      </c>
      <c r="AT49" s="14">
        <v>4509</v>
      </c>
      <c r="AU49" s="1">
        <v>19.879999999999995</v>
      </c>
      <c r="AV49" s="1">
        <v>937.16</v>
      </c>
      <c r="AW49" s="21">
        <v>12.01</v>
      </c>
      <c r="AX49" s="1">
        <v>2.47E-2</v>
      </c>
      <c r="AY49" s="1">
        <v>0.50366666666666671</v>
      </c>
      <c r="AZ49" s="1">
        <v>0.11898707445770083</v>
      </c>
      <c r="BA49" s="1">
        <v>0.28560878525077849</v>
      </c>
      <c r="BB49" s="1">
        <v>0.148482795</v>
      </c>
      <c r="BC49" s="1">
        <v>60845858.140000001</v>
      </c>
      <c r="BD49" s="1">
        <v>0.96</v>
      </c>
      <c r="BE49" s="1">
        <v>0.59550669216061181</v>
      </c>
      <c r="BF49" s="1"/>
      <c r="BG49" s="1">
        <f>VLOOKUP(Tabla1[[#This Row],[Municipio]],[1]Juzgados!$A$4:$B$339,2,1)</f>
        <v>1</v>
      </c>
      <c r="BL49" s="19">
        <v>105.76903867997848</v>
      </c>
      <c r="BR49" s="22">
        <v>2.47E-2</v>
      </c>
      <c r="BS49" s="19">
        <f t="shared" si="0"/>
        <v>0.247</v>
      </c>
    </row>
    <row r="50" spans="1:71" x14ac:dyDescent="0.25">
      <c r="A50" s="1">
        <v>4</v>
      </c>
      <c r="B50" s="1" t="s">
        <v>147</v>
      </c>
      <c r="C50" s="1">
        <v>403</v>
      </c>
      <c r="D50" s="1" t="s">
        <v>149</v>
      </c>
      <c r="F50" s="1">
        <v>5.2</v>
      </c>
      <c r="G50" s="1">
        <v>0</v>
      </c>
      <c r="H50" s="1">
        <v>283.37093790433823</v>
      </c>
      <c r="J50">
        <v>3576.7559504507426</v>
      </c>
      <c r="M50" s="1">
        <v>69</v>
      </c>
      <c r="N50" s="11">
        <v>277.71819505751927</v>
      </c>
      <c r="O50" s="1">
        <v>111</v>
      </c>
      <c r="Q50" s="11">
        <v>5.0660699999999999</v>
      </c>
      <c r="R50" s="1">
        <v>4.97</v>
      </c>
      <c r="S50" s="1">
        <v>2.38</v>
      </c>
      <c r="T50" s="14">
        <v>28</v>
      </c>
      <c r="U50" s="1">
        <v>0.68664501895697339</v>
      </c>
      <c r="V50" s="14">
        <v>1921.7822794899309</v>
      </c>
      <c r="W50" s="1">
        <v>0.85602689310350066</v>
      </c>
      <c r="X50" s="1">
        <v>6942</v>
      </c>
      <c r="Y50" s="1">
        <v>85280</v>
      </c>
      <c r="Z50" s="14">
        <v>65305</v>
      </c>
      <c r="AA50" s="14">
        <v>29</v>
      </c>
      <c r="AB50" s="14">
        <v>173</v>
      </c>
      <c r="AC50" s="14">
        <v>5</v>
      </c>
      <c r="AD50" s="14">
        <v>58</v>
      </c>
      <c r="AE50" s="14">
        <v>7899</v>
      </c>
      <c r="AF50" s="1">
        <v>0.6538506733096755</v>
      </c>
      <c r="AG50" s="1">
        <v>7.3150326797385617E-2</v>
      </c>
      <c r="AI50" s="1">
        <v>0.65967876700000005</v>
      </c>
      <c r="AJ50" s="1">
        <v>0.72670000000000001</v>
      </c>
      <c r="AQ50" s="1">
        <v>17002</v>
      </c>
      <c r="AR50" s="14">
        <v>7396</v>
      </c>
      <c r="AS50" s="14">
        <v>1008</v>
      </c>
      <c r="AT50" s="14">
        <v>13880</v>
      </c>
      <c r="AU50" s="1">
        <v>20.379999999999995</v>
      </c>
      <c r="AV50" s="1">
        <v>853.2</v>
      </c>
      <c r="AW50" s="21">
        <v>13.79</v>
      </c>
      <c r="AX50" s="1">
        <v>6.3700000000000007E-2</v>
      </c>
      <c r="AY50" s="1">
        <v>0.40125</v>
      </c>
      <c r="AZ50" s="1">
        <v>0.25835398421216721</v>
      </c>
      <c r="BA50" s="1">
        <v>0.29663104778262817</v>
      </c>
      <c r="BB50" s="1">
        <v>0.30518400400000001</v>
      </c>
      <c r="BC50" s="1">
        <v>124678172.65000001</v>
      </c>
      <c r="BD50" s="1">
        <v>0.94879999999999998</v>
      </c>
      <c r="BE50" s="1">
        <v>0.43660254673530208</v>
      </c>
      <c r="BF50" s="1"/>
      <c r="BG50" s="1">
        <f>VLOOKUP(Tabla1[[#This Row],[Municipio]],[1]Juzgados!$A$4:$B$339,2,1)</f>
        <v>1</v>
      </c>
      <c r="BL50" s="19">
        <v>60.350324432990796</v>
      </c>
      <c r="BR50" s="22">
        <v>6.3700000000000007E-2</v>
      </c>
      <c r="BS50" s="19">
        <f t="shared" si="0"/>
        <v>0.63700000000000001</v>
      </c>
    </row>
    <row r="51" spans="1:71" x14ac:dyDescent="0.25">
      <c r="A51" s="1">
        <v>4</v>
      </c>
      <c r="B51" s="1" t="s">
        <v>147</v>
      </c>
      <c r="C51" s="1">
        <v>404</v>
      </c>
      <c r="D51" s="1" t="s">
        <v>150</v>
      </c>
      <c r="F51" s="1">
        <v>4.2</v>
      </c>
      <c r="G51" s="1">
        <v>0</v>
      </c>
      <c r="H51" s="1">
        <v>119.3177043945887</v>
      </c>
      <c r="J51">
        <v>1062.3590191370154</v>
      </c>
      <c r="M51" s="1">
        <v>38</v>
      </c>
      <c r="N51" s="11">
        <v>481.16131136845542</v>
      </c>
      <c r="O51" s="1">
        <v>216</v>
      </c>
      <c r="Q51" s="11">
        <v>1.2410400000000001</v>
      </c>
      <c r="R51" s="1">
        <v>4.8600000000000003</v>
      </c>
      <c r="S51" s="1">
        <v>2.27</v>
      </c>
      <c r="T51" s="14">
        <v>39</v>
      </c>
      <c r="U51" s="1">
        <v>0.32359133077282654</v>
      </c>
      <c r="V51" s="14">
        <v>1530.4696318786296</v>
      </c>
      <c r="W51" s="1">
        <v>0.75118376083914196</v>
      </c>
      <c r="X51" s="1">
        <v>4976</v>
      </c>
      <c r="Y51" s="1">
        <v>33510</v>
      </c>
      <c r="Z51" s="14">
        <v>47249</v>
      </c>
      <c r="AA51" s="14">
        <v>21</v>
      </c>
      <c r="AB51" s="14">
        <v>19</v>
      </c>
      <c r="AC51" s="14">
        <v>3</v>
      </c>
      <c r="AD51" s="14">
        <v>31</v>
      </c>
      <c r="AE51" s="14">
        <v>1274</v>
      </c>
      <c r="AF51" s="1">
        <v>0.34941639522258416</v>
      </c>
      <c r="AG51" s="1">
        <v>0.18355022539763546</v>
      </c>
      <c r="AI51" s="1">
        <v>0.59005987599999998</v>
      </c>
      <c r="AJ51" s="1">
        <v>0.66249999999999998</v>
      </c>
      <c r="AQ51" s="1">
        <v>11164</v>
      </c>
      <c r="AR51" s="14">
        <v>6327</v>
      </c>
      <c r="AS51" s="14">
        <v>1809</v>
      </c>
      <c r="AT51" s="14">
        <v>6648</v>
      </c>
      <c r="AU51" s="1">
        <v>12.099999999999994</v>
      </c>
      <c r="AV51" s="1">
        <v>787.49</v>
      </c>
      <c r="AW51" s="21">
        <v>12.84</v>
      </c>
      <c r="AX51" s="1">
        <v>0.1512</v>
      </c>
      <c r="AY51" s="1">
        <v>0</v>
      </c>
      <c r="AZ51" s="1">
        <v>0.23426173892093199</v>
      </c>
      <c r="BA51" s="1">
        <v>0.31626434776692064</v>
      </c>
      <c r="BB51" s="1">
        <v>0</v>
      </c>
      <c r="BC51" s="1">
        <v>83663977.920000017</v>
      </c>
      <c r="BD51" s="1">
        <v>0.96919999999999995</v>
      </c>
      <c r="BE51" s="1">
        <v>0.67099068416307728</v>
      </c>
      <c r="BF51" s="1"/>
      <c r="BG51" s="1">
        <f>VLOOKUP(Tabla1[[#This Row],[Municipio]],[1]Juzgados!$A$4:$B$339,2,1)</f>
        <v>1</v>
      </c>
      <c r="BL51" s="19">
        <v>75.182783799680692</v>
      </c>
      <c r="BR51" s="22">
        <v>0.1512</v>
      </c>
      <c r="BS51" s="19">
        <f t="shared" si="0"/>
        <v>1.512</v>
      </c>
    </row>
    <row r="52" spans="1:71" x14ac:dyDescent="0.25">
      <c r="A52" s="1">
        <v>4</v>
      </c>
      <c r="B52" s="1" t="s">
        <v>147</v>
      </c>
      <c r="C52" s="1">
        <v>405</v>
      </c>
      <c r="D52" s="1" t="s">
        <v>151</v>
      </c>
      <c r="F52" s="1">
        <v>6.2</v>
      </c>
      <c r="G52" s="1">
        <v>0</v>
      </c>
      <c r="H52" s="1">
        <v>178.99761336515513</v>
      </c>
      <c r="J52">
        <v>972.29621736814056</v>
      </c>
      <c r="M52" s="1">
        <v>5</v>
      </c>
      <c r="N52" s="11">
        <v>65.67314978529933</v>
      </c>
      <c r="O52" s="1">
        <v>27</v>
      </c>
      <c r="Q52" s="11">
        <v>4.3631599999999997</v>
      </c>
      <c r="R52" s="1">
        <v>5.54</v>
      </c>
      <c r="S52" s="1">
        <v>2.87</v>
      </c>
      <c r="T52" s="14">
        <v>42</v>
      </c>
      <c r="U52" s="1">
        <v>0.41040851707773124</v>
      </c>
      <c r="V52" s="14">
        <v>2180.6275060082062</v>
      </c>
      <c r="W52" s="1">
        <v>0.8848299514178849</v>
      </c>
      <c r="X52" s="1">
        <v>1171</v>
      </c>
      <c r="Y52" s="1">
        <v>87520</v>
      </c>
      <c r="Z52" s="14">
        <v>17202</v>
      </c>
      <c r="AA52" s="14">
        <v>0</v>
      </c>
      <c r="AB52" s="14">
        <v>4</v>
      </c>
      <c r="AC52" s="14">
        <v>0</v>
      </c>
      <c r="AD52" s="14">
        <v>7</v>
      </c>
      <c r="AE52" s="14">
        <v>1327</v>
      </c>
      <c r="AF52" s="1">
        <v>0.4991977537103891</v>
      </c>
      <c r="AG52" s="1">
        <v>0.12886597938144329</v>
      </c>
      <c r="AI52" s="1">
        <v>0.72320847700000002</v>
      </c>
      <c r="AJ52" s="1">
        <v>0</v>
      </c>
      <c r="AQ52" s="1">
        <v>4488</v>
      </c>
      <c r="AR52" s="14">
        <v>1578</v>
      </c>
      <c r="AS52" s="14">
        <v>220</v>
      </c>
      <c r="AT52" s="14">
        <v>3332</v>
      </c>
      <c r="AU52" s="1">
        <v>22.83</v>
      </c>
      <c r="AV52" s="1">
        <v>881.07</v>
      </c>
      <c r="AW52" s="21">
        <v>16.79</v>
      </c>
      <c r="AX52" s="1">
        <v>0.04</v>
      </c>
      <c r="AY52" s="1">
        <v>0.21249999999999999</v>
      </c>
      <c r="AZ52" s="1">
        <v>0.16748259669602406</v>
      </c>
      <c r="BA52" s="1">
        <v>0.22627084838835929</v>
      </c>
      <c r="BB52" s="1">
        <v>0.40685691899999998</v>
      </c>
      <c r="BC52" s="1">
        <v>41278131.689999998</v>
      </c>
      <c r="BD52" s="1">
        <v>0.97289999999999999</v>
      </c>
      <c r="BE52" s="1">
        <v>0.54956573824498345</v>
      </c>
      <c r="BF52" s="1"/>
      <c r="BG52" s="1">
        <f>VLOOKUP(Tabla1[[#This Row],[Municipio]],[1]Juzgados!$A$4:$B$339,2,1)</f>
        <v>1</v>
      </c>
      <c r="BL52" s="19">
        <v>57.839711472894649</v>
      </c>
      <c r="BR52" s="22">
        <v>0.04</v>
      </c>
      <c r="BS52" s="19">
        <f t="shared" si="0"/>
        <v>0.4</v>
      </c>
    </row>
    <row r="53" spans="1:71" x14ac:dyDescent="0.25">
      <c r="A53" s="1">
        <v>4</v>
      </c>
      <c r="B53" s="1" t="s">
        <v>147</v>
      </c>
      <c r="C53" s="1">
        <v>406</v>
      </c>
      <c r="D53" s="1" t="s">
        <v>152</v>
      </c>
      <c r="F53" s="1">
        <v>8</v>
      </c>
      <c r="G53" s="1">
        <v>0</v>
      </c>
      <c r="H53" s="1">
        <v>207.41088095517219</v>
      </c>
      <c r="I53" s="1">
        <v>51</v>
      </c>
      <c r="J53">
        <v>1543.493000438719</v>
      </c>
      <c r="M53" s="1">
        <v>65</v>
      </c>
      <c r="N53" s="11">
        <v>263.73379720554402</v>
      </c>
      <c r="O53" s="1">
        <v>274</v>
      </c>
      <c r="Q53" s="11">
        <v>3.7164900000000003</v>
      </c>
      <c r="R53" s="1">
        <v>5.53</v>
      </c>
      <c r="S53" s="1">
        <v>2.7</v>
      </c>
      <c r="T53" s="14">
        <v>47</v>
      </c>
      <c r="U53" s="1">
        <v>0.48933323190037181</v>
      </c>
      <c r="V53" s="14">
        <v>2124.1948730680188</v>
      </c>
      <c r="W53" s="1">
        <v>0.80878987746791042</v>
      </c>
      <c r="X53" s="1">
        <v>6452</v>
      </c>
      <c r="Y53" s="1">
        <v>62450.000000000007</v>
      </c>
      <c r="Z53" s="14">
        <v>85049</v>
      </c>
      <c r="AA53" s="14">
        <v>84</v>
      </c>
      <c r="AB53" s="14">
        <v>109</v>
      </c>
      <c r="AC53" s="14">
        <v>8</v>
      </c>
      <c r="AD53" s="14">
        <v>74</v>
      </c>
      <c r="AE53" s="14">
        <v>6603</v>
      </c>
      <c r="AF53" s="1">
        <v>0.48013059327805152</v>
      </c>
      <c r="AG53" s="1">
        <v>0.13889218360811292</v>
      </c>
      <c r="AI53" s="1">
        <v>0.72525946399999996</v>
      </c>
      <c r="AJ53" s="1">
        <v>0.62870000000000004</v>
      </c>
      <c r="AQ53" s="1">
        <v>21719</v>
      </c>
      <c r="AR53" s="14">
        <v>8367</v>
      </c>
      <c r="AS53" s="14">
        <v>1604</v>
      </c>
      <c r="AT53" s="14">
        <v>16995</v>
      </c>
      <c r="AU53" s="1">
        <v>18.159999999999997</v>
      </c>
      <c r="AV53" s="1">
        <v>754.46</v>
      </c>
      <c r="AW53" s="21">
        <v>16.559999999999999</v>
      </c>
      <c r="AX53" s="1">
        <v>0.1648</v>
      </c>
      <c r="AY53" s="1">
        <v>0.46807075471698117</v>
      </c>
      <c r="AZ53" s="1">
        <v>0.23574396151397986</v>
      </c>
      <c r="BA53" s="1">
        <v>0.25783470373982864</v>
      </c>
      <c r="BB53" s="1">
        <v>0.141583283</v>
      </c>
      <c r="BC53" s="1">
        <v>154676476.29000002</v>
      </c>
      <c r="BD53" s="1">
        <v>0.97660000000000002</v>
      </c>
      <c r="BE53" s="1">
        <v>0.49299248120300754</v>
      </c>
      <c r="BF53" s="1"/>
      <c r="BG53" s="1">
        <f>VLOOKUP(Tabla1[[#This Row],[Municipio]],[1]Juzgados!$A$4:$B$339,2,1)</f>
        <v>1</v>
      </c>
      <c r="BL53" s="19">
        <v>256.30710292088628</v>
      </c>
      <c r="BR53" s="22">
        <v>0.1648</v>
      </c>
      <c r="BS53" s="19">
        <f t="shared" si="0"/>
        <v>1.6480000000000001</v>
      </c>
    </row>
    <row r="54" spans="1:71" x14ac:dyDescent="0.25">
      <c r="A54" s="1">
        <v>4</v>
      </c>
      <c r="B54" s="1" t="s">
        <v>147</v>
      </c>
      <c r="C54" s="1">
        <v>407</v>
      </c>
      <c r="D54" s="1" t="s">
        <v>153</v>
      </c>
      <c r="F54" s="1">
        <v>4.7</v>
      </c>
      <c r="G54" s="1">
        <v>0</v>
      </c>
      <c r="H54" s="1">
        <v>103.27509372568437</v>
      </c>
      <c r="J54">
        <v>1246.5063141359121</v>
      </c>
      <c r="M54" s="1">
        <v>40</v>
      </c>
      <c r="N54" s="11">
        <v>389.5079380731683</v>
      </c>
      <c r="O54" s="1">
        <v>102</v>
      </c>
      <c r="Q54" s="11">
        <v>3.0063499999999999</v>
      </c>
      <c r="R54" s="1">
        <v>4.75</v>
      </c>
      <c r="S54" s="1">
        <v>2.38</v>
      </c>
      <c r="T54" s="14">
        <v>94</v>
      </c>
      <c r="U54" s="1">
        <v>0.54458053227622027</v>
      </c>
      <c r="V54" s="14">
        <v>2145.8140909146023</v>
      </c>
      <c r="W54" s="1">
        <v>0.74196678217853895</v>
      </c>
      <c r="X54" s="1">
        <v>7820</v>
      </c>
      <c r="Y54" s="1">
        <v>54270.000000000007</v>
      </c>
      <c r="Z54" s="14">
        <v>55388</v>
      </c>
      <c r="AA54" s="14">
        <v>29</v>
      </c>
      <c r="AB54" s="14">
        <v>65</v>
      </c>
      <c r="AC54" s="14">
        <v>1</v>
      </c>
      <c r="AD54" s="14">
        <v>33</v>
      </c>
      <c r="AE54" s="14">
        <v>2724</v>
      </c>
      <c r="AF54" s="1">
        <v>0.42882214166522814</v>
      </c>
      <c r="AG54" s="1">
        <v>0.16123150291044253</v>
      </c>
      <c r="AI54" s="1">
        <v>0.62377673099999997</v>
      </c>
      <c r="AJ54" s="1">
        <v>0.71650000000000003</v>
      </c>
      <c r="AQ54" s="1">
        <v>12634</v>
      </c>
      <c r="AR54" s="14">
        <v>6594</v>
      </c>
      <c r="AS54" s="14">
        <v>1407</v>
      </c>
      <c r="AT54" s="14">
        <v>9181</v>
      </c>
      <c r="AU54" s="1">
        <v>16.819999999999993</v>
      </c>
      <c r="AV54" s="1">
        <v>708.95</v>
      </c>
      <c r="AW54" s="21">
        <v>14.38</v>
      </c>
      <c r="AX54" s="1">
        <v>0.11260000000000001</v>
      </c>
      <c r="AY54" s="1">
        <v>0.53582792207792207</v>
      </c>
      <c r="AZ54" s="1">
        <v>0.2491025505811526</v>
      </c>
      <c r="BA54" s="1">
        <v>0.27654338389412575</v>
      </c>
      <c r="BB54" s="1">
        <v>0.25465362699999999</v>
      </c>
      <c r="BC54" s="1">
        <v>89593010.209999993</v>
      </c>
      <c r="BD54" s="1">
        <v>0.9748</v>
      </c>
      <c r="BE54" s="1">
        <v>0.49959167006941607</v>
      </c>
      <c r="BF54" s="1"/>
      <c r="BG54" s="1">
        <f>VLOOKUP(Tabla1[[#This Row],[Municipio]],[1]Juzgados!$A$4:$B$339,2,1)</f>
        <v>1</v>
      </c>
      <c r="BL54" s="19">
        <v>72.284394567447123</v>
      </c>
      <c r="BR54" s="22">
        <v>0.11260000000000001</v>
      </c>
      <c r="BS54" s="19">
        <f t="shared" si="0"/>
        <v>1.1260000000000001</v>
      </c>
    </row>
    <row r="55" spans="1:71" x14ac:dyDescent="0.25">
      <c r="A55" s="1">
        <v>4</v>
      </c>
      <c r="B55" s="1" t="s">
        <v>147</v>
      </c>
      <c r="C55" s="1">
        <v>408</v>
      </c>
      <c r="D55" s="1" t="s">
        <v>154</v>
      </c>
      <c r="F55" s="1">
        <v>4.5999999999999996</v>
      </c>
      <c r="G55" s="1">
        <v>0</v>
      </c>
      <c r="H55" s="1">
        <v>44.980208708168405</v>
      </c>
      <c r="J55">
        <v>308.18705614364194</v>
      </c>
      <c r="M55" s="1">
        <v>25</v>
      </c>
      <c r="N55" s="11">
        <v>389.50793807316802</v>
      </c>
      <c r="O55" s="1">
        <v>37</v>
      </c>
      <c r="Q55" s="11">
        <v>8.62608</v>
      </c>
      <c r="R55" s="1">
        <v>4.6100000000000003</v>
      </c>
      <c r="S55" s="1">
        <v>2.72</v>
      </c>
      <c r="T55" s="14">
        <v>1</v>
      </c>
      <c r="U55" s="1">
        <v>0.71821490488602968</v>
      </c>
      <c r="V55" s="14">
        <v>4707.3163575059334</v>
      </c>
      <c r="W55" s="1">
        <v>0.70970735686642861</v>
      </c>
      <c r="X55" s="1">
        <v>879</v>
      </c>
      <c r="Y55" s="1">
        <v>51400</v>
      </c>
      <c r="Z55" s="14">
        <v>2398</v>
      </c>
      <c r="AA55" s="14">
        <v>7</v>
      </c>
      <c r="AB55" s="14">
        <v>22</v>
      </c>
      <c r="AC55" s="14">
        <v>8</v>
      </c>
      <c r="AD55" s="14">
        <v>10</v>
      </c>
      <c r="AE55" s="14">
        <v>6345</v>
      </c>
      <c r="AF55" s="1">
        <v>0.52796725784447474</v>
      </c>
      <c r="AG55" s="1">
        <v>3.8593481989708404E-2</v>
      </c>
      <c r="AI55" s="1">
        <v>0.665719159</v>
      </c>
      <c r="AJ55" s="1">
        <v>0.52080000000000004</v>
      </c>
      <c r="AQ55" s="1">
        <v>2502</v>
      </c>
      <c r="AR55" s="14">
        <v>1201</v>
      </c>
      <c r="AS55" s="14">
        <v>135</v>
      </c>
      <c r="AT55" s="14">
        <v>1753</v>
      </c>
      <c r="AU55" s="1">
        <v>21.840000000000003</v>
      </c>
      <c r="AV55" s="1">
        <v>876.4</v>
      </c>
      <c r="AW55" s="21">
        <v>13.15</v>
      </c>
      <c r="AX55" s="1">
        <v>7.1400000000000005E-2</v>
      </c>
      <c r="AY55" s="1">
        <v>0.30333333333333334</v>
      </c>
      <c r="AZ55" s="1">
        <v>5.9010825185328311E-2</v>
      </c>
      <c r="BA55" s="1">
        <v>0.16167819728592286</v>
      </c>
      <c r="BB55" s="1">
        <v>0.253149334</v>
      </c>
      <c r="BC55" s="1">
        <v>42606655.369999997</v>
      </c>
      <c r="BD55" s="1">
        <v>0.82620000000000005</v>
      </c>
      <c r="BE55" s="1">
        <v>0.7792343995804929</v>
      </c>
      <c r="BF55" s="1"/>
      <c r="BG55" s="1">
        <f>VLOOKUP(Tabla1[[#This Row],[Municipio]],[1]Juzgados!$A$4:$B$339,2,1)</f>
        <v>1</v>
      </c>
      <c r="BL55" s="19">
        <v>282.74109481827992</v>
      </c>
      <c r="BR55" s="22">
        <v>7.1400000000000005E-2</v>
      </c>
      <c r="BS55" s="19">
        <f t="shared" si="0"/>
        <v>0.71400000000000008</v>
      </c>
    </row>
    <row r="56" spans="1:71" x14ac:dyDescent="0.25">
      <c r="A56" s="1">
        <v>4</v>
      </c>
      <c r="B56" s="1" t="s">
        <v>147</v>
      </c>
      <c r="C56" s="1">
        <v>409</v>
      </c>
      <c r="D56" s="1" t="s">
        <v>155</v>
      </c>
      <c r="F56" s="1">
        <v>4.4000000000000004</v>
      </c>
      <c r="G56" s="1">
        <v>0</v>
      </c>
      <c r="H56" s="1">
        <v>37.40275284260921</v>
      </c>
      <c r="J56">
        <v>260.07339057323026</v>
      </c>
      <c r="M56" s="1">
        <v>53</v>
      </c>
      <c r="N56" s="11">
        <v>246.08812740864562</v>
      </c>
      <c r="O56" s="1">
        <v>153</v>
      </c>
      <c r="Q56" s="11">
        <v>1.8676699999999999</v>
      </c>
      <c r="R56" s="1">
        <v>4.53</v>
      </c>
      <c r="S56" s="1">
        <v>2.33</v>
      </c>
      <c r="T56" s="14">
        <v>2</v>
      </c>
      <c r="U56" s="1">
        <v>0.46565581745357959</v>
      </c>
      <c r="V56" s="14">
        <v>2996.9417670028593</v>
      </c>
      <c r="W56" s="1">
        <v>0.64979699557250914</v>
      </c>
      <c r="X56" s="1">
        <v>2888</v>
      </c>
      <c r="Y56" s="1">
        <v>36010</v>
      </c>
      <c r="Z56" s="14">
        <v>30006</v>
      </c>
      <c r="AA56" s="14">
        <v>15</v>
      </c>
      <c r="AB56" s="14">
        <v>8</v>
      </c>
      <c r="AC56" s="14">
        <v>1</v>
      </c>
      <c r="AD56" s="14">
        <v>24</v>
      </c>
      <c r="AE56" s="14">
        <v>3153</v>
      </c>
      <c r="AF56" s="1">
        <v>0.41724464847063519</v>
      </c>
      <c r="AG56" s="1">
        <v>0.17575984055804683</v>
      </c>
      <c r="AI56" s="1">
        <v>0.603738047</v>
      </c>
      <c r="AJ56" s="1">
        <v>0.57599999999999996</v>
      </c>
      <c r="AQ56" s="1">
        <v>7318</v>
      </c>
      <c r="AR56" s="14">
        <v>3782</v>
      </c>
      <c r="AS56" s="14">
        <v>814</v>
      </c>
      <c r="AT56" s="14">
        <v>6037</v>
      </c>
      <c r="AU56" s="1">
        <v>18.03</v>
      </c>
      <c r="AV56" s="1">
        <v>706.85</v>
      </c>
      <c r="AW56" s="21">
        <v>15.6</v>
      </c>
      <c r="AX56" s="1">
        <v>0.29170000000000001</v>
      </c>
      <c r="AY56" s="1">
        <v>0.57410569105691056</v>
      </c>
      <c r="AZ56" s="1">
        <v>0.22026355077247697</v>
      </c>
      <c r="BA56" s="1">
        <v>0.22895901046825046</v>
      </c>
      <c r="BB56" s="1">
        <v>0.294585137</v>
      </c>
      <c r="BC56" s="1">
        <v>55845761.069999993</v>
      </c>
      <c r="BD56" s="1">
        <v>1</v>
      </c>
      <c r="BE56" s="1">
        <v>0.43539593839443913</v>
      </c>
      <c r="BF56" s="1"/>
      <c r="BG56" s="1">
        <f>VLOOKUP(Tabla1[[#This Row],[Municipio]],[1]Juzgados!$A$4:$B$339,2,1)</f>
        <v>1</v>
      </c>
      <c r="BL56" s="19">
        <v>74.365692948334328</v>
      </c>
      <c r="BR56" s="22">
        <v>0.29170000000000001</v>
      </c>
      <c r="BS56" s="19">
        <f t="shared" si="0"/>
        <v>2.9170000000000003</v>
      </c>
    </row>
    <row r="57" spans="1:71" x14ac:dyDescent="0.25">
      <c r="A57" s="1">
        <v>4</v>
      </c>
      <c r="B57" s="1" t="s">
        <v>147</v>
      </c>
      <c r="C57" s="1">
        <v>410</v>
      </c>
      <c r="D57" s="1" t="s">
        <v>156</v>
      </c>
      <c r="F57" s="1">
        <v>3.6</v>
      </c>
      <c r="G57" s="1">
        <v>0</v>
      </c>
      <c r="H57" s="1">
        <v>73.971336107258438</v>
      </c>
      <c r="J57">
        <v>832.17753120665736</v>
      </c>
      <c r="M57" s="1">
        <v>16</v>
      </c>
      <c r="N57" s="11">
        <v>400.89086859688194</v>
      </c>
      <c r="O57" s="1">
        <v>35</v>
      </c>
      <c r="Q57" s="11">
        <v>0.18931000000000001</v>
      </c>
      <c r="R57" s="1">
        <v>4.6900000000000004</v>
      </c>
      <c r="S57" s="1">
        <v>2.2999999999999998</v>
      </c>
      <c r="T57" s="14">
        <v>1</v>
      </c>
      <c r="U57" s="1">
        <v>0.28412897336150622</v>
      </c>
      <c r="V57" s="14">
        <v>4726.8783252630055</v>
      </c>
      <c r="W57" s="1">
        <v>0.71431584619673005</v>
      </c>
      <c r="X57" s="1">
        <v>721</v>
      </c>
      <c r="Y57" s="1">
        <v>83700.000000000015</v>
      </c>
      <c r="Z57" s="14">
        <v>9126</v>
      </c>
      <c r="AA57" s="14">
        <v>1</v>
      </c>
      <c r="AB57" s="14">
        <v>4</v>
      </c>
      <c r="AC57" s="14">
        <v>0</v>
      </c>
      <c r="AD57" s="14">
        <v>6</v>
      </c>
      <c r="AE57" s="14">
        <v>342</v>
      </c>
      <c r="AF57" s="1">
        <v>0.33553453507049796</v>
      </c>
      <c r="AG57" s="1">
        <v>0.18127147766323023</v>
      </c>
      <c r="AI57" s="1">
        <v>0.63290267</v>
      </c>
      <c r="AJ57" s="1">
        <v>0.74170000000000003</v>
      </c>
      <c r="AQ57" s="1">
        <v>2530</v>
      </c>
      <c r="AR57" s="14">
        <v>1438</v>
      </c>
      <c r="AS57" s="14">
        <v>351</v>
      </c>
      <c r="AT57" s="14">
        <v>1106</v>
      </c>
      <c r="AU57" s="1">
        <v>9.480000000000004</v>
      </c>
      <c r="AV57" s="1">
        <v>1003.51</v>
      </c>
      <c r="AW57" s="21">
        <v>15.96</v>
      </c>
      <c r="AX57" s="1">
        <v>2.2700000000000001E-2</v>
      </c>
      <c r="AY57" s="1">
        <v>0.29435404339250493</v>
      </c>
      <c r="AZ57" s="1">
        <v>8.2969781941096443E-2</v>
      </c>
      <c r="BA57" s="1">
        <v>0.26888442562964859</v>
      </c>
      <c r="BB57" s="1">
        <v>0.16250000000000001</v>
      </c>
      <c r="BC57" s="1">
        <v>35870926.490000002</v>
      </c>
      <c r="BD57" s="1">
        <v>0.96650000000000003</v>
      </c>
      <c r="BE57" s="1">
        <v>0.69836552748885583</v>
      </c>
      <c r="BF57" s="1"/>
      <c r="BG57" s="1">
        <f>VLOOKUP(Tabla1[[#This Row],[Municipio]],[1]Juzgados!$A$4:$B$339,2,1)</f>
        <v>1</v>
      </c>
      <c r="BL57" s="19">
        <v>93.669880721220522</v>
      </c>
      <c r="BR57" s="22">
        <v>2.2700000000000001E-2</v>
      </c>
      <c r="BS57" s="19">
        <f t="shared" si="0"/>
        <v>0.22700000000000001</v>
      </c>
    </row>
    <row r="58" spans="1:71" x14ac:dyDescent="0.25">
      <c r="A58" s="1">
        <v>4</v>
      </c>
      <c r="B58" s="1" t="s">
        <v>147</v>
      </c>
      <c r="C58" s="1">
        <v>411</v>
      </c>
      <c r="D58" s="1" t="s">
        <v>157</v>
      </c>
      <c r="F58" s="1">
        <v>8</v>
      </c>
      <c r="G58" s="1">
        <v>0</v>
      </c>
      <c r="H58" s="1">
        <v>190.02709645634656</v>
      </c>
      <c r="J58">
        <v>2591.1559348332039</v>
      </c>
      <c r="M58" s="1">
        <v>20</v>
      </c>
      <c r="N58" s="11">
        <v>592.83851078966086</v>
      </c>
      <c r="O58" s="1">
        <v>72</v>
      </c>
      <c r="Q58" s="11">
        <v>5.8879099999999998</v>
      </c>
      <c r="R58" s="1">
        <v>4.66</v>
      </c>
      <c r="S58" s="1">
        <v>2.4700000000000002</v>
      </c>
      <c r="T58" s="14">
        <v>7</v>
      </c>
      <c r="U58" s="1">
        <v>0.6945374904392374</v>
      </c>
      <c r="V58" s="14">
        <v>2839.90647054484</v>
      </c>
      <c r="W58" s="1">
        <v>0.77998681915352608</v>
      </c>
      <c r="X58" s="1">
        <v>2424</v>
      </c>
      <c r="Y58" s="1">
        <v>47750</v>
      </c>
      <c r="Z58" s="14">
        <v>15279</v>
      </c>
      <c r="AA58" s="14">
        <v>13</v>
      </c>
      <c r="AB58" s="14">
        <v>24</v>
      </c>
      <c r="AC58" s="14">
        <v>19</v>
      </c>
      <c r="AD58" s="14">
        <v>6</v>
      </c>
      <c r="AE58" s="14">
        <v>7887</v>
      </c>
      <c r="AF58" s="1">
        <v>0.53935665579602732</v>
      </c>
      <c r="AG58" s="1">
        <v>7.513263734383023E-2</v>
      </c>
      <c r="AI58" s="1">
        <v>0.64995027699999997</v>
      </c>
      <c r="AJ58" s="1">
        <v>0.71630000000000005</v>
      </c>
      <c r="AQ58" s="1">
        <v>5147</v>
      </c>
      <c r="AR58" s="14">
        <v>2579</v>
      </c>
      <c r="AS58" s="14">
        <v>407</v>
      </c>
      <c r="AT58" s="14">
        <v>4981</v>
      </c>
      <c r="AU58" s="1">
        <v>21.379999999999995</v>
      </c>
      <c r="AV58" s="1">
        <v>762.99</v>
      </c>
      <c r="AW58" s="21">
        <v>14.58</v>
      </c>
      <c r="AX58" s="1">
        <v>1.8499999999999999E-2</v>
      </c>
      <c r="AY58" s="1">
        <v>0.49833333333333329</v>
      </c>
      <c r="AZ58" s="1">
        <v>4.3458510860265767E-2</v>
      </c>
      <c r="BA58" s="1">
        <v>0.30748729215049175</v>
      </c>
      <c r="BB58" s="1">
        <v>0.30012549900000002</v>
      </c>
      <c r="BC58" s="1">
        <v>54135451.870000005</v>
      </c>
      <c r="BD58" s="1">
        <v>0.94669999999999999</v>
      </c>
      <c r="BE58" s="1">
        <v>0.79286143974333267</v>
      </c>
      <c r="BF58" s="1"/>
      <c r="BG58" s="1">
        <f>VLOOKUP(Tabla1[[#This Row],[Municipio]],[1]Juzgados!$A$4:$B$339,2,1)</f>
        <v>1</v>
      </c>
      <c r="BL58" s="19">
        <v>124.66653693211809</v>
      </c>
      <c r="BR58" s="22">
        <v>1.8499999999999999E-2</v>
      </c>
      <c r="BS58" s="19">
        <f t="shared" si="0"/>
        <v>0.185</v>
      </c>
    </row>
    <row r="59" spans="1:71" x14ac:dyDescent="0.25">
      <c r="A59" s="1">
        <v>4</v>
      </c>
      <c r="B59" s="1" t="s">
        <v>147</v>
      </c>
      <c r="C59" s="1">
        <v>412</v>
      </c>
      <c r="D59" s="1" t="s">
        <v>158</v>
      </c>
      <c r="F59" s="1">
        <v>8.5</v>
      </c>
      <c r="G59" s="1">
        <v>0</v>
      </c>
      <c r="H59" s="1">
        <v>92.520105330581458</v>
      </c>
      <c r="J59">
        <v>733.70888100702416</v>
      </c>
      <c r="M59" s="1">
        <v>43</v>
      </c>
      <c r="N59" s="12">
        <v>228.06790203446937</v>
      </c>
      <c r="O59" s="1">
        <v>132</v>
      </c>
      <c r="Q59" s="11">
        <v>8.6124299999999998</v>
      </c>
      <c r="R59" s="1">
        <v>4.84</v>
      </c>
      <c r="S59" s="1">
        <v>2.76</v>
      </c>
      <c r="T59" s="14">
        <v>11</v>
      </c>
      <c r="U59" s="1">
        <v>0.67086007599244524</v>
      </c>
      <c r="V59" s="14">
        <v>1822.0355353555992</v>
      </c>
      <c r="W59" s="1">
        <v>0.85141840377319922</v>
      </c>
      <c r="X59" s="1">
        <v>3647</v>
      </c>
      <c r="Y59" s="1">
        <v>51300</v>
      </c>
      <c r="Z59" s="14">
        <v>22438</v>
      </c>
      <c r="AA59" s="14">
        <v>33</v>
      </c>
      <c r="AB59" s="14">
        <v>39</v>
      </c>
      <c r="AC59" s="14">
        <v>12</v>
      </c>
      <c r="AD59" s="14">
        <v>48</v>
      </c>
      <c r="AE59" s="14">
        <v>12378</v>
      </c>
      <c r="AF59" s="1">
        <v>0.49160081636925007</v>
      </c>
      <c r="AG59" s="1">
        <v>8.5086537465022288E-2</v>
      </c>
      <c r="AI59" s="1">
        <v>0.72770417200000004</v>
      </c>
      <c r="AJ59" s="1">
        <v>0.72740000000000005</v>
      </c>
      <c r="AQ59" s="1">
        <v>9824</v>
      </c>
      <c r="AR59" s="14">
        <v>5205</v>
      </c>
      <c r="AS59" s="14">
        <v>379</v>
      </c>
      <c r="AT59" s="14">
        <v>6626</v>
      </c>
      <c r="AU59" s="1">
        <v>18.86</v>
      </c>
      <c r="AV59" s="1">
        <v>818.46</v>
      </c>
      <c r="AW59" s="21">
        <v>15.97</v>
      </c>
      <c r="AX59" s="1">
        <v>0.122</v>
      </c>
      <c r="AY59" s="1">
        <v>0.30208333333333337</v>
      </c>
      <c r="AZ59" s="1">
        <v>0.21172340214812613</v>
      </c>
      <c r="BA59" s="1">
        <v>0.3032795146654127</v>
      </c>
      <c r="BB59" s="1">
        <v>0.25595247999999998</v>
      </c>
      <c r="BC59" s="1">
        <v>64062943.369999997</v>
      </c>
      <c r="BD59" s="1">
        <v>0.96430000000000005</v>
      </c>
      <c r="BE59" s="1">
        <v>0.89867017592464327</v>
      </c>
      <c r="BF59" s="1"/>
      <c r="BG59" s="1">
        <f>VLOOKUP(Tabla1[[#This Row],[Municipio]],[1]Juzgados!$A$4:$B$339,2,1)</f>
        <v>1</v>
      </c>
      <c r="BL59" s="19">
        <v>81.993698906364912</v>
      </c>
      <c r="BR59" s="22">
        <v>0.122</v>
      </c>
      <c r="BS59" s="19">
        <f t="shared" si="0"/>
        <v>1.22</v>
      </c>
    </row>
    <row r="60" spans="1:71" x14ac:dyDescent="0.25">
      <c r="A60" s="1">
        <v>4</v>
      </c>
      <c r="B60" s="1" t="s">
        <v>147</v>
      </c>
      <c r="C60" s="1">
        <v>413</v>
      </c>
      <c r="D60" s="1" t="s">
        <v>159</v>
      </c>
      <c r="F60" s="1">
        <v>5.2</v>
      </c>
      <c r="G60" s="1">
        <v>6</v>
      </c>
      <c r="H60" s="1">
        <v>125.40257075270044</v>
      </c>
      <c r="J60">
        <v>665.61962456061622</v>
      </c>
      <c r="M60" s="1">
        <v>66</v>
      </c>
      <c r="N60" s="11">
        <v>471.79776072107597</v>
      </c>
      <c r="O60" s="1">
        <v>87</v>
      </c>
      <c r="Q60" s="11">
        <v>6.78965</v>
      </c>
      <c r="R60" s="1">
        <v>4.79</v>
      </c>
      <c r="S60" s="1">
        <v>2.16</v>
      </c>
      <c r="T60" s="14">
        <v>216</v>
      </c>
      <c r="U60" s="1">
        <v>0.48144076041810779</v>
      </c>
      <c r="V60" s="14">
        <v>2848.4912960948914</v>
      </c>
      <c r="W60" s="1">
        <v>0.72238070252475761</v>
      </c>
      <c r="X60" s="1">
        <v>3177</v>
      </c>
      <c r="Y60" s="1">
        <v>22100.000000000004</v>
      </c>
      <c r="Z60" s="14">
        <v>23072</v>
      </c>
      <c r="AA60" s="14">
        <v>41</v>
      </c>
      <c r="AB60" s="14">
        <v>22</v>
      </c>
      <c r="AC60" s="14">
        <v>6</v>
      </c>
      <c r="AD60" s="14">
        <v>31</v>
      </c>
      <c r="AE60" s="14">
        <v>8911</v>
      </c>
      <c r="AF60" s="1">
        <v>0.42576199310893187</v>
      </c>
      <c r="AG60" s="1">
        <v>0.119588675891837</v>
      </c>
      <c r="AI60" s="1">
        <v>0.62346928400000001</v>
      </c>
      <c r="AJ60" s="1">
        <v>0.57879999999999998</v>
      </c>
      <c r="AQ60" s="1">
        <v>8012</v>
      </c>
      <c r="AR60" s="14">
        <v>3717</v>
      </c>
      <c r="AS60" s="14">
        <v>881</v>
      </c>
      <c r="AT60" s="14">
        <v>6353</v>
      </c>
      <c r="AU60" s="1">
        <v>18.519999999999996</v>
      </c>
      <c r="AV60" s="1">
        <v>684.62</v>
      </c>
      <c r="AW60" s="21">
        <v>13.96</v>
      </c>
      <c r="AX60" s="1">
        <v>0.2</v>
      </c>
      <c r="AY60" s="1">
        <v>0.35699999999999998</v>
      </c>
      <c r="AZ60" s="1">
        <v>0.1032813744090412</v>
      </c>
      <c r="BA60" s="1">
        <v>0.28117305511750545</v>
      </c>
      <c r="BB60" s="1">
        <v>2.2223277E-2</v>
      </c>
      <c r="BC60" s="1">
        <v>50927683.840000004</v>
      </c>
      <c r="BD60" s="1">
        <v>0.99219999999999997</v>
      </c>
      <c r="BE60" s="1">
        <v>0.87417318099819608</v>
      </c>
      <c r="BF60" s="1"/>
      <c r="BG60" s="1">
        <f>VLOOKUP(Tabla1[[#This Row],[Municipio]],[1]Juzgados!$A$4:$B$339,2,1)</f>
        <v>1</v>
      </c>
      <c r="BL60" s="19">
        <v>87.490261920369363</v>
      </c>
      <c r="BR60" s="22">
        <v>0.2</v>
      </c>
      <c r="BS60" s="19">
        <f t="shared" si="0"/>
        <v>2</v>
      </c>
    </row>
    <row r="61" spans="1:71" x14ac:dyDescent="0.25">
      <c r="A61" s="1">
        <v>4</v>
      </c>
      <c r="B61" s="1" t="s">
        <v>147</v>
      </c>
      <c r="C61" s="1">
        <v>414</v>
      </c>
      <c r="D61" s="1" t="s">
        <v>160</v>
      </c>
      <c r="F61" s="1">
        <v>3.4</v>
      </c>
      <c r="G61" s="1">
        <v>0</v>
      </c>
      <c r="H61" s="1">
        <v>29.757476565987204</v>
      </c>
      <c r="J61">
        <v>641.87693669765383</v>
      </c>
      <c r="M61" s="1">
        <v>46</v>
      </c>
      <c r="N61" s="11">
        <v>544.58187188480713</v>
      </c>
      <c r="O61" s="1">
        <v>25</v>
      </c>
      <c r="Q61" s="11">
        <v>2.2291799999999999</v>
      </c>
      <c r="R61" s="1">
        <v>4.4800000000000004</v>
      </c>
      <c r="S61" s="1">
        <v>2.13</v>
      </c>
      <c r="T61" s="14">
        <v>49</v>
      </c>
      <c r="U61" s="1">
        <v>0.41830098855999526</v>
      </c>
      <c r="V61" s="14">
        <v>3317.6101864566804</v>
      </c>
      <c r="W61" s="1">
        <v>0.63481940524902947</v>
      </c>
      <c r="X61" s="1">
        <v>1098</v>
      </c>
      <c r="Y61" s="1">
        <v>24830</v>
      </c>
      <c r="Z61" s="14">
        <v>7806</v>
      </c>
      <c r="AA61" s="14">
        <v>9</v>
      </c>
      <c r="AB61" s="14">
        <v>282</v>
      </c>
      <c r="AC61" s="14">
        <v>0</v>
      </c>
      <c r="AD61" s="14">
        <v>18</v>
      </c>
      <c r="AE61" s="14">
        <v>7809</v>
      </c>
      <c r="AF61" s="1">
        <v>0.45284210526315788</v>
      </c>
      <c r="AG61" s="1">
        <v>5.6734089787863838E-2</v>
      </c>
      <c r="AI61" s="1">
        <v>0.58353222000000005</v>
      </c>
      <c r="AJ61" s="1">
        <v>0.79090000000000005</v>
      </c>
      <c r="AQ61" s="1">
        <v>4654</v>
      </c>
      <c r="AR61" s="14">
        <v>2634</v>
      </c>
      <c r="AS61" s="14">
        <v>395</v>
      </c>
      <c r="AT61" s="14">
        <v>2383</v>
      </c>
      <c r="AU61" s="1">
        <v>13.739999999999995</v>
      </c>
      <c r="AV61" s="1">
        <v>511.3</v>
      </c>
      <c r="AW61" s="21">
        <v>12.82</v>
      </c>
      <c r="AX61" s="1">
        <v>0.21</v>
      </c>
      <c r="AY61" s="1">
        <v>0.43566788321167882</v>
      </c>
      <c r="AZ61" s="1">
        <v>3.7490454217962016E-2</v>
      </c>
      <c r="BA61" s="1">
        <v>0.31265492611890244</v>
      </c>
      <c r="BB61" s="1">
        <v>0.22427259899999999</v>
      </c>
      <c r="BC61" s="1">
        <v>30008338.089999996</v>
      </c>
      <c r="BD61" s="1">
        <v>0.98750000000000004</v>
      </c>
      <c r="BE61" s="1">
        <v>0.84905393956509467</v>
      </c>
      <c r="BF61" s="1"/>
      <c r="BG61" s="1">
        <f>VLOOKUP(Tabla1[[#This Row],[Municipio]],[1]Juzgados!$A$4:$B$339,2,1)</f>
        <v>1</v>
      </c>
      <c r="BL61" s="19">
        <v>234.21931111441748</v>
      </c>
      <c r="BR61" s="22">
        <v>0.21</v>
      </c>
      <c r="BS61" s="19">
        <f t="shared" si="0"/>
        <v>2.1</v>
      </c>
    </row>
    <row r="62" spans="1:71" x14ac:dyDescent="0.25">
      <c r="A62" s="1">
        <v>4</v>
      </c>
      <c r="B62" s="1" t="s">
        <v>147</v>
      </c>
      <c r="C62" s="1">
        <v>415</v>
      </c>
      <c r="D62" s="1" t="s">
        <v>161</v>
      </c>
      <c r="F62" s="1">
        <v>4.7</v>
      </c>
      <c r="G62" s="1">
        <v>0</v>
      </c>
      <c r="H62" s="1">
        <v>99.735185885751619</v>
      </c>
      <c r="J62">
        <v>1358.7226024000793</v>
      </c>
      <c r="M62" s="1">
        <v>78</v>
      </c>
      <c r="N62" s="11">
        <v>503.07613432453218</v>
      </c>
      <c r="O62" s="1">
        <v>73</v>
      </c>
      <c r="Q62" s="11">
        <v>0.52956000000000003</v>
      </c>
      <c r="R62" s="1">
        <v>4.28</v>
      </c>
      <c r="S62" s="1">
        <v>2.14</v>
      </c>
      <c r="T62" s="14">
        <v>148</v>
      </c>
      <c r="U62" s="1">
        <v>0.44197840300678753</v>
      </c>
      <c r="V62" s="14">
        <v>2718.3818143663261</v>
      </c>
      <c r="W62" s="1">
        <v>0.6359715275816048</v>
      </c>
      <c r="X62" s="1">
        <v>2466</v>
      </c>
      <c r="Y62" s="1">
        <v>53479.999999999993</v>
      </c>
      <c r="Z62" s="14">
        <v>7218</v>
      </c>
      <c r="AA62" s="14">
        <v>48</v>
      </c>
      <c r="AB62" s="14">
        <v>118</v>
      </c>
      <c r="AC62" s="14">
        <v>18</v>
      </c>
      <c r="AD62" s="14">
        <v>16</v>
      </c>
      <c r="AE62" s="14">
        <v>16604</v>
      </c>
      <c r="AF62" s="1">
        <v>0.42344712970015924</v>
      </c>
      <c r="AG62" s="1">
        <v>9.8689956331877729E-2</v>
      </c>
      <c r="AI62" s="1">
        <v>0.61026947300000001</v>
      </c>
      <c r="AJ62" s="1">
        <v>0.73260000000000003</v>
      </c>
      <c r="AQ62" s="1">
        <v>6087</v>
      </c>
      <c r="AR62" s="14">
        <v>3508</v>
      </c>
      <c r="AS62" s="14">
        <v>884</v>
      </c>
      <c r="AT62" s="14">
        <v>3328</v>
      </c>
      <c r="AU62" s="1">
        <v>10.560000000000002</v>
      </c>
      <c r="AV62" s="1">
        <v>723.75</v>
      </c>
      <c r="AW62" s="21">
        <v>13.38</v>
      </c>
      <c r="AX62" s="1">
        <v>9.6799999999999997E-2</v>
      </c>
      <c r="AY62" s="1">
        <v>0.57216887417218543</v>
      </c>
      <c r="AZ62" s="1">
        <v>0.23889627886431358</v>
      </c>
      <c r="BA62" s="1">
        <v>0.30706886443259296</v>
      </c>
      <c r="BB62" s="1">
        <v>0.31756005900000001</v>
      </c>
      <c r="BC62" s="1">
        <v>55701238.799999997</v>
      </c>
      <c r="BD62" s="1">
        <v>0.99639999999999995</v>
      </c>
      <c r="BE62" s="1">
        <v>0.82897095733237725</v>
      </c>
      <c r="BF62" s="1"/>
      <c r="BG62" s="1">
        <f>VLOOKUP(Tabla1[[#This Row],[Municipio]],[1]Juzgados!$A$4:$B$339,2,1)</f>
        <v>1</v>
      </c>
      <c r="BL62" s="19">
        <v>120.21443168139766</v>
      </c>
      <c r="BR62" s="22">
        <v>9.6799999999999997E-2</v>
      </c>
      <c r="BS62" s="19">
        <f t="shared" si="0"/>
        <v>0.96799999999999997</v>
      </c>
    </row>
    <row r="63" spans="1:71" x14ac:dyDescent="0.25">
      <c r="A63" s="1">
        <v>4</v>
      </c>
      <c r="B63" s="1" t="s">
        <v>147</v>
      </c>
      <c r="C63" s="1">
        <v>416</v>
      </c>
      <c r="D63" s="1" t="s">
        <v>162</v>
      </c>
      <c r="F63" s="1">
        <v>4.2</v>
      </c>
      <c r="G63" s="1">
        <v>0</v>
      </c>
      <c r="H63" s="1">
        <v>47.41788085179757</v>
      </c>
      <c r="J63">
        <v>566.31892697466469</v>
      </c>
      <c r="M63" s="1">
        <v>118</v>
      </c>
      <c r="N63" s="11">
        <v>160.41532987225105</v>
      </c>
      <c r="O63" s="1">
        <v>96</v>
      </c>
      <c r="Q63" s="11">
        <v>1.08656</v>
      </c>
      <c r="R63" s="1">
        <v>4.3899999999999997</v>
      </c>
      <c r="S63" s="1">
        <v>2.02</v>
      </c>
      <c r="T63" s="14">
        <v>12</v>
      </c>
      <c r="U63" s="1">
        <v>0.49722570338263589</v>
      </c>
      <c r="V63" s="14">
        <v>5433.7606829800998</v>
      </c>
      <c r="W63" s="1">
        <v>0.23272871118022492</v>
      </c>
      <c r="X63" s="1">
        <v>1526</v>
      </c>
      <c r="Y63" s="1">
        <v>19770</v>
      </c>
      <c r="Z63" s="14">
        <v>6394</v>
      </c>
      <c r="AA63" s="14">
        <v>79</v>
      </c>
      <c r="AB63" s="14">
        <v>62</v>
      </c>
      <c r="AC63" s="14">
        <v>43</v>
      </c>
      <c r="AD63" s="14">
        <v>35</v>
      </c>
      <c r="AE63" s="14">
        <v>12879</v>
      </c>
      <c r="AF63" s="1">
        <v>0.4176603287141476</v>
      </c>
      <c r="AG63" s="1">
        <v>7.4948429979371997E-2</v>
      </c>
      <c r="AI63" s="1">
        <v>0.52031822800000005</v>
      </c>
      <c r="AJ63" s="1">
        <v>0.73580000000000001</v>
      </c>
      <c r="AQ63" s="1">
        <v>5220</v>
      </c>
      <c r="AR63" s="14">
        <v>3164</v>
      </c>
      <c r="AS63" s="14">
        <v>1001</v>
      </c>
      <c r="AT63" s="14">
        <v>1860</v>
      </c>
      <c r="AU63" s="1">
        <v>7.0100000000000051</v>
      </c>
      <c r="AV63" s="1">
        <v>1010.28</v>
      </c>
      <c r="AW63" s="21">
        <v>16.91</v>
      </c>
      <c r="AX63" s="1">
        <v>1.8499999999999999E-2</v>
      </c>
      <c r="AY63" s="1">
        <v>0.50645569620253172</v>
      </c>
      <c r="AZ63" s="1">
        <v>0.22156842102153962</v>
      </c>
      <c r="BA63" s="1">
        <v>0.30958501207384026</v>
      </c>
      <c r="BB63" s="1">
        <v>0.34122243699999999</v>
      </c>
      <c r="BC63" s="1">
        <v>43661596.310000002</v>
      </c>
      <c r="BD63" s="1">
        <v>1</v>
      </c>
      <c r="BE63" s="1">
        <v>0.96518702118071209</v>
      </c>
      <c r="BF63" s="1"/>
      <c r="BG63" s="1">
        <f>VLOOKUP(Tabla1[[#This Row],[Municipio]],[1]Juzgados!$A$4:$B$339,2,1)</f>
        <v>1</v>
      </c>
      <c r="BL63" s="19">
        <v>25.891022070868182</v>
      </c>
      <c r="BR63" s="22">
        <v>1.8499999999999999E-2</v>
      </c>
      <c r="BS63" s="19">
        <f t="shared" si="0"/>
        <v>0.185</v>
      </c>
    </row>
    <row r="64" spans="1:71" x14ac:dyDescent="0.25">
      <c r="A64" s="1">
        <v>5</v>
      </c>
      <c r="B64" s="1" t="s">
        <v>163</v>
      </c>
      <c r="C64" s="1">
        <v>501</v>
      </c>
      <c r="D64" s="1" t="s">
        <v>163</v>
      </c>
      <c r="F64" s="1">
        <v>8.4</v>
      </c>
      <c r="G64" s="1">
        <v>13</v>
      </c>
      <c r="H64" s="1">
        <v>181.93384980349956</v>
      </c>
      <c r="J64">
        <v>433.68908622889637</v>
      </c>
      <c r="M64" s="1">
        <v>919</v>
      </c>
      <c r="N64" s="11">
        <v>524.5848484146652</v>
      </c>
      <c r="O64" s="1">
        <v>306</v>
      </c>
      <c r="Q64" s="11">
        <v>0.60919000000000001</v>
      </c>
      <c r="R64" s="1">
        <v>3.83</v>
      </c>
      <c r="S64" s="1">
        <v>2.19</v>
      </c>
      <c r="T64" s="14">
        <v>5568</v>
      </c>
      <c r="U64" s="1">
        <v>0.45438266058592891</v>
      </c>
      <c r="V64" s="14">
        <v>12269.486380960599</v>
      </c>
      <c r="W64" s="1">
        <v>0.33586870298449117</v>
      </c>
      <c r="X64" s="1">
        <v>16799</v>
      </c>
      <c r="Y64" s="1">
        <v>0</v>
      </c>
      <c r="Z64" s="14">
        <v>5828</v>
      </c>
      <c r="AA64" s="14">
        <v>449</v>
      </c>
      <c r="AB64" s="14">
        <v>182</v>
      </c>
      <c r="AC64" s="14">
        <v>51</v>
      </c>
      <c r="AD64" s="14">
        <v>172</v>
      </c>
      <c r="AE64" s="14">
        <v>149631</v>
      </c>
      <c r="AF64" s="1">
        <v>0.46470038833996952</v>
      </c>
      <c r="AG64" s="1">
        <v>3.558140908285596E-2</v>
      </c>
      <c r="AI64" s="1">
        <v>0.517837722</v>
      </c>
      <c r="AJ64" s="1">
        <v>0.74099999999999999</v>
      </c>
      <c r="AQ64" s="1">
        <v>45391</v>
      </c>
      <c r="AR64" s="14">
        <v>27811</v>
      </c>
      <c r="AS64" s="14">
        <v>7933</v>
      </c>
      <c r="AT64" s="14">
        <v>17801</v>
      </c>
      <c r="AU64" s="1">
        <v>9.769999999999996</v>
      </c>
      <c r="AV64" s="1">
        <v>1501.86</v>
      </c>
      <c r="AW64" s="21">
        <v>13.22</v>
      </c>
      <c r="AX64" s="1">
        <v>0.19139999999999999</v>
      </c>
      <c r="AY64" s="1">
        <v>0.56854792115101394</v>
      </c>
      <c r="AZ64" s="1">
        <v>0.25379865687350855</v>
      </c>
      <c r="BA64" s="1">
        <v>0.42672701410446467</v>
      </c>
      <c r="BB64" s="1">
        <v>0.48659523599999999</v>
      </c>
      <c r="BC64" s="1">
        <v>588451748.39999998</v>
      </c>
      <c r="BD64" s="1">
        <v>0.98450000000000004</v>
      </c>
      <c r="BE64" s="1">
        <v>0.81028094307540033</v>
      </c>
      <c r="BF64" s="1"/>
      <c r="BG64" s="1">
        <f>VLOOKUP(Tabla1[[#This Row],[Municipio]],[1]Juzgados!$A$4:$B$339,2,1)</f>
        <v>34</v>
      </c>
      <c r="BL64" s="19">
        <v>1076.6249472332381</v>
      </c>
      <c r="BR64" s="22">
        <v>0.19139999999999999</v>
      </c>
      <c r="BS64" s="19">
        <f t="shared" si="0"/>
        <v>1.9139999999999999</v>
      </c>
    </row>
    <row r="65" spans="1:71" x14ac:dyDescent="0.25">
      <c r="A65" s="1">
        <v>5</v>
      </c>
      <c r="B65" s="1" t="s">
        <v>163</v>
      </c>
      <c r="C65" s="1">
        <v>502</v>
      </c>
      <c r="D65" s="1" t="s">
        <v>164</v>
      </c>
      <c r="F65" s="1">
        <v>5.8</v>
      </c>
      <c r="G65" s="1">
        <v>1</v>
      </c>
      <c r="H65" s="1">
        <v>116.80200867672063</v>
      </c>
      <c r="J65">
        <v>474.92797795499143</v>
      </c>
      <c r="M65" s="1">
        <v>197</v>
      </c>
      <c r="N65" s="11">
        <v>379.56204379562041</v>
      </c>
      <c r="O65" s="1">
        <v>228</v>
      </c>
      <c r="Q65" s="11">
        <v>1.36154</v>
      </c>
      <c r="R65" s="1">
        <v>4.2</v>
      </c>
      <c r="S65" s="1">
        <v>2.5099999999999998</v>
      </c>
      <c r="T65" s="14">
        <v>82</v>
      </c>
      <c r="U65" s="1">
        <v>0.45937587663632379</v>
      </c>
      <c r="V65" s="14">
        <v>8155.2348758897597</v>
      </c>
      <c r="W65" s="1">
        <v>0.56165334947239332</v>
      </c>
      <c r="X65" s="1">
        <v>10393</v>
      </c>
      <c r="Y65" s="1">
        <v>47790</v>
      </c>
      <c r="Z65" s="14">
        <v>4155</v>
      </c>
      <c r="AA65" s="14">
        <v>121</v>
      </c>
      <c r="AB65" s="14">
        <v>151</v>
      </c>
      <c r="AC65" s="14">
        <v>15</v>
      </c>
      <c r="AD65" s="14">
        <v>104</v>
      </c>
      <c r="AE65" s="14">
        <v>108234</v>
      </c>
      <c r="AF65" s="1">
        <v>0.56018419208603254</v>
      </c>
      <c r="AG65" s="1">
        <v>3.3118213084978941E-2</v>
      </c>
      <c r="AI65" s="1">
        <v>0.57696771400000002</v>
      </c>
      <c r="AJ65" s="1">
        <v>0.58960000000000001</v>
      </c>
      <c r="AQ65" s="1">
        <v>25481</v>
      </c>
      <c r="AR65" s="14">
        <v>17137</v>
      </c>
      <c r="AS65" s="14">
        <v>3988</v>
      </c>
      <c r="AT65" s="14">
        <v>16254</v>
      </c>
      <c r="AU65" s="1">
        <v>12.989999999999995</v>
      </c>
      <c r="AV65" s="1">
        <v>746.56</v>
      </c>
      <c r="AW65" s="21">
        <v>13.85</v>
      </c>
      <c r="AX65" s="1">
        <v>0.12379999999999999</v>
      </c>
      <c r="AY65" s="1">
        <v>0.2360714285714286</v>
      </c>
      <c r="AZ65" s="1">
        <v>7.4861902912373018E-2</v>
      </c>
      <c r="BA65" s="1">
        <v>0.35590178951896734</v>
      </c>
      <c r="BB65" s="1">
        <v>0.134124354</v>
      </c>
      <c r="BC65" s="1">
        <v>179572816.76000002</v>
      </c>
      <c r="BD65" s="1">
        <v>0.97430000000000005</v>
      </c>
      <c r="BE65" s="1">
        <v>0.61939213126981163</v>
      </c>
      <c r="BF65" s="1"/>
      <c r="BG65" s="1">
        <f>VLOOKUP(Tabla1[[#This Row],[Municipio]],[1]Juzgados!$A$4:$B$339,2,1)</f>
        <v>6</v>
      </c>
      <c r="BL65" s="19">
        <v>69.15254779347498</v>
      </c>
      <c r="BR65" s="22">
        <v>0.12379999999999999</v>
      </c>
      <c r="BS65" s="19">
        <f t="shared" si="0"/>
        <v>1.238</v>
      </c>
    </row>
    <row r="66" spans="1:71" x14ac:dyDescent="0.25">
      <c r="A66" s="1">
        <v>5</v>
      </c>
      <c r="B66" s="1" t="s">
        <v>163</v>
      </c>
      <c r="C66" s="1">
        <v>503</v>
      </c>
      <c r="D66" s="1" t="s">
        <v>165</v>
      </c>
      <c r="F66" s="1">
        <v>8.3000000000000007</v>
      </c>
      <c r="G66" s="1">
        <v>0</v>
      </c>
      <c r="H66" s="1">
        <v>206.20161070692137</v>
      </c>
      <c r="J66">
        <v>544.23884310371636</v>
      </c>
      <c r="M66" s="1">
        <v>59</v>
      </c>
      <c r="N66" s="11">
        <v>1306.0196234420578</v>
      </c>
      <c r="O66" s="1">
        <v>51</v>
      </c>
      <c r="Q66" s="11">
        <v>0.97850999999999999</v>
      </c>
      <c r="R66" s="1">
        <v>3.87</v>
      </c>
      <c r="S66" s="1">
        <v>2.5299999999999998</v>
      </c>
      <c r="T66" s="14">
        <v>9</v>
      </c>
      <c r="U66" s="1">
        <v>0.4394030124347445</v>
      </c>
      <c r="V66" s="14">
        <v>7924.1338924380998</v>
      </c>
      <c r="W66" s="1">
        <v>0.62118860451646707</v>
      </c>
      <c r="X66" s="1">
        <v>2635</v>
      </c>
      <c r="Y66" s="1">
        <v>41780</v>
      </c>
      <c r="Z66" s="14">
        <v>610</v>
      </c>
      <c r="AA66" s="14">
        <v>27</v>
      </c>
      <c r="AB66" s="14">
        <v>45</v>
      </c>
      <c r="AC66" s="14">
        <v>4</v>
      </c>
      <c r="AD66" s="14">
        <v>11</v>
      </c>
      <c r="AE66" s="14">
        <v>22320</v>
      </c>
      <c r="AF66" s="1">
        <v>0.57761449564845202</v>
      </c>
      <c r="AG66" s="1">
        <v>2.4265402843601895E-2</v>
      </c>
      <c r="AI66" s="1">
        <v>0.61545480100000005</v>
      </c>
      <c r="AJ66" s="1">
        <v>0.59709999999999996</v>
      </c>
      <c r="AQ66" s="1">
        <v>7045</v>
      </c>
      <c r="AR66" s="14">
        <v>3607</v>
      </c>
      <c r="AS66" s="14">
        <v>625</v>
      </c>
      <c r="AT66" s="14">
        <v>3962</v>
      </c>
      <c r="AU66" s="1">
        <v>15.469999999999999</v>
      </c>
      <c r="AV66" s="1">
        <v>866.29</v>
      </c>
      <c r="AW66" s="21">
        <v>15.13</v>
      </c>
      <c r="AX66" s="1">
        <v>3.5000000000000001E-3</v>
      </c>
      <c r="AY66" s="1">
        <v>0.51421238095238098</v>
      </c>
      <c r="AZ66" s="1">
        <v>0.11412673270783771</v>
      </c>
      <c r="BA66" s="1">
        <v>0.36252481510386153</v>
      </c>
      <c r="BB66" s="1">
        <v>0.23059274699999999</v>
      </c>
      <c r="BC66" s="1">
        <v>50513064.290000007</v>
      </c>
      <c r="BD66" s="1">
        <v>0.97199999999999998</v>
      </c>
      <c r="BE66" s="1">
        <v>0.49134308287107076</v>
      </c>
      <c r="BF66" s="1"/>
      <c r="BG66" s="1">
        <f>VLOOKUP(Tabla1[[#This Row],[Municipio]],[1]Juzgados!$A$4:$B$339,2,1)</f>
        <v>4</v>
      </c>
      <c r="BL66" s="19">
        <v>157.97598490448587</v>
      </c>
      <c r="BR66" s="22">
        <v>3.5000000000000001E-3</v>
      </c>
      <c r="BS66" s="19">
        <f t="shared" si="0"/>
        <v>3.5000000000000003E-2</v>
      </c>
    </row>
    <row r="67" spans="1:71" x14ac:dyDescent="0.25">
      <c r="A67" s="1">
        <v>5</v>
      </c>
      <c r="B67" s="1" t="s">
        <v>163</v>
      </c>
      <c r="C67" s="1">
        <v>504</v>
      </c>
      <c r="D67" s="1" t="s">
        <v>166</v>
      </c>
      <c r="F67" s="1">
        <v>7.5</v>
      </c>
      <c r="G67" s="1">
        <v>5</v>
      </c>
      <c r="H67" s="1">
        <v>119.26287846727966</v>
      </c>
      <c r="J67">
        <v>409.17801833531882</v>
      </c>
      <c r="M67" s="1">
        <v>64</v>
      </c>
      <c r="N67" s="11">
        <v>662.79467031089848</v>
      </c>
      <c r="O67" s="1">
        <v>34</v>
      </c>
      <c r="Q67" s="11">
        <v>1.2464999999999999</v>
      </c>
      <c r="R67" s="1">
        <v>4.17</v>
      </c>
      <c r="S67" s="1">
        <v>2.62</v>
      </c>
      <c r="T67" s="14">
        <v>27</v>
      </c>
      <c r="U67" s="1">
        <v>0.4394030124347445</v>
      </c>
      <c r="V67" s="14">
        <v>6962.0874878325822</v>
      </c>
      <c r="W67" s="1">
        <v>0.57962625665551004</v>
      </c>
      <c r="X67" s="1">
        <v>1921</v>
      </c>
      <c r="Y67" s="1">
        <v>20980</v>
      </c>
      <c r="Z67" s="14">
        <v>1541</v>
      </c>
      <c r="AA67" s="14">
        <v>46</v>
      </c>
      <c r="AB67" s="14">
        <v>14</v>
      </c>
      <c r="AC67" s="14">
        <v>4</v>
      </c>
      <c r="AD67" s="14">
        <v>36</v>
      </c>
      <c r="AE67" s="14">
        <v>21327</v>
      </c>
      <c r="AF67" s="1">
        <v>0.51417266187050359</v>
      </c>
      <c r="AG67" s="1">
        <v>3.088588866284446E-2</v>
      </c>
      <c r="AI67" s="1">
        <v>0.60133863200000004</v>
      </c>
      <c r="AJ67" s="1">
        <v>0.57499999999999996</v>
      </c>
      <c r="AQ67" s="1">
        <v>6837</v>
      </c>
      <c r="AR67" s="14">
        <v>3651</v>
      </c>
      <c r="AS67" s="14">
        <v>819</v>
      </c>
      <c r="AT67" s="14">
        <v>3434</v>
      </c>
      <c r="AU67" s="1">
        <v>14.11</v>
      </c>
      <c r="AV67" s="1">
        <v>979.53</v>
      </c>
      <c r="AW67" s="21">
        <v>15.83</v>
      </c>
      <c r="AX67" s="1">
        <v>8.4199999999999997E-2</v>
      </c>
      <c r="AY67" s="1">
        <v>0.50973776223776213</v>
      </c>
      <c r="AZ67" s="1">
        <v>0.25996827455465488</v>
      </c>
      <c r="BA67" s="1">
        <v>0.38634659501207813</v>
      </c>
      <c r="BB67" s="1">
        <v>0.38220005899999998</v>
      </c>
      <c r="BC67" s="1">
        <v>59251909.579999998</v>
      </c>
      <c r="BD67" s="1">
        <v>0.96350000000000002</v>
      </c>
      <c r="BE67" s="1">
        <v>0.73533684401670607</v>
      </c>
      <c r="BF67" s="1"/>
      <c r="BG67" s="1">
        <f>VLOOKUP(Tabla1[[#This Row],[Municipio]],[1]Juzgados!$A$4:$B$339,2,1)</f>
        <v>1</v>
      </c>
      <c r="BL67" s="19">
        <v>66.476274766283225</v>
      </c>
      <c r="BR67" s="22">
        <v>8.4199999999999997E-2</v>
      </c>
      <c r="BS67" s="19">
        <f t="shared" si="0"/>
        <v>0.84199999999999997</v>
      </c>
    </row>
    <row r="68" spans="1:71" x14ac:dyDescent="0.25">
      <c r="A68" s="1">
        <v>5</v>
      </c>
      <c r="B68" s="1" t="s">
        <v>163</v>
      </c>
      <c r="C68" s="1">
        <v>505</v>
      </c>
      <c r="D68" s="1" t="s">
        <v>167</v>
      </c>
      <c r="F68" s="1">
        <v>9.1</v>
      </c>
      <c r="G68" s="1">
        <v>0</v>
      </c>
      <c r="H68" s="1">
        <v>135.41102454064415</v>
      </c>
      <c r="J68">
        <v>307.86233028102305</v>
      </c>
      <c r="M68" s="1">
        <v>138</v>
      </c>
      <c r="N68" s="11">
        <v>712.73570787189465</v>
      </c>
      <c r="O68" s="1">
        <v>59</v>
      </c>
      <c r="Q68" s="11">
        <v>1.41564</v>
      </c>
      <c r="R68" s="1">
        <v>3.88</v>
      </c>
      <c r="S68" s="1">
        <v>2.54</v>
      </c>
      <c r="T68" s="14">
        <v>1</v>
      </c>
      <c r="U68" s="1">
        <v>0.4394030124347445</v>
      </c>
      <c r="V68" s="14">
        <v>9965.301453908336</v>
      </c>
      <c r="W68" s="1">
        <v>0.66499756577531388</v>
      </c>
      <c r="X68" s="1">
        <v>3593</v>
      </c>
      <c r="Y68" s="1">
        <v>62939.999999999993</v>
      </c>
      <c r="Z68" s="14">
        <v>1228</v>
      </c>
      <c r="AA68" s="14">
        <v>34</v>
      </c>
      <c r="AB68" s="14">
        <v>23</v>
      </c>
      <c r="AC68" s="14">
        <v>8</v>
      </c>
      <c r="AD68" s="14">
        <v>42</v>
      </c>
      <c r="AE68" s="14">
        <v>43988</v>
      </c>
      <c r="AF68" s="1">
        <v>0.65507415796010815</v>
      </c>
      <c r="AG68" s="1">
        <v>1.8156161806208843E-2</v>
      </c>
      <c r="AI68" s="1">
        <v>0.606856697</v>
      </c>
      <c r="AJ68" s="1">
        <v>0.59460000000000002</v>
      </c>
      <c r="AQ68" s="1">
        <v>13500</v>
      </c>
      <c r="AR68" s="14">
        <v>7199</v>
      </c>
      <c r="AS68" s="14">
        <v>662</v>
      </c>
      <c r="AT68" s="14">
        <v>6951</v>
      </c>
      <c r="AU68" s="1">
        <v>15.480000000000004</v>
      </c>
      <c r="AV68" s="1">
        <v>894.17</v>
      </c>
      <c r="AW68" s="21">
        <v>14.42</v>
      </c>
      <c r="AX68" s="1">
        <v>1.9E-2</v>
      </c>
      <c r="AY68" s="1">
        <v>0.66011595547309843</v>
      </c>
      <c r="AZ68" s="1">
        <v>0.26682727153417657</v>
      </c>
      <c r="BA68" s="1">
        <v>0.4341344163238724</v>
      </c>
      <c r="BB68" s="1">
        <v>0.332896896</v>
      </c>
      <c r="BC68" s="1">
        <v>84198613.530000001</v>
      </c>
      <c r="BD68" s="1">
        <v>0.96519999999999995</v>
      </c>
      <c r="BE68" s="1">
        <v>0.43268901813205612</v>
      </c>
      <c r="BF68" s="1"/>
      <c r="BG68" s="1">
        <f>VLOOKUP(Tabla1[[#This Row],[Municipio]],[1]Juzgados!$A$4:$B$339,2,1)</f>
        <v>1</v>
      </c>
      <c r="BL68" s="19">
        <v>83.038543602349904</v>
      </c>
      <c r="BR68" s="22">
        <v>1.9E-2</v>
      </c>
      <c r="BS68" s="19">
        <f t="shared" si="0"/>
        <v>0.19</v>
      </c>
    </row>
    <row r="69" spans="1:71" x14ac:dyDescent="0.25">
      <c r="A69" s="1">
        <v>5</v>
      </c>
      <c r="B69" s="1" t="s">
        <v>163</v>
      </c>
      <c r="C69" s="1">
        <v>506</v>
      </c>
      <c r="D69" s="1" t="s">
        <v>168</v>
      </c>
      <c r="F69" s="1">
        <v>7.9</v>
      </c>
      <c r="G69" s="1">
        <v>0</v>
      </c>
      <c r="H69" s="1">
        <v>446.21740090189525</v>
      </c>
      <c r="J69">
        <v>1008.714461013706</v>
      </c>
      <c r="M69" s="1">
        <v>261</v>
      </c>
      <c r="N69" s="11">
        <v>581.6100443131462</v>
      </c>
      <c r="O69" s="1">
        <v>34</v>
      </c>
      <c r="Q69" s="11">
        <v>0.43480999999999997</v>
      </c>
      <c r="R69" s="1">
        <v>3.91</v>
      </c>
      <c r="S69" s="1">
        <v>2.2799999999999998</v>
      </c>
      <c r="T69" s="14">
        <v>42</v>
      </c>
      <c r="U69" s="1">
        <v>0.44439622848513932</v>
      </c>
      <c r="V69" s="14">
        <v>6088.7865013185574</v>
      </c>
      <c r="W69" s="1">
        <v>0.58973601694601308</v>
      </c>
      <c r="X69" s="1">
        <v>4808</v>
      </c>
      <c r="Y69" s="1">
        <v>49050</v>
      </c>
      <c r="Z69" s="14">
        <v>1769</v>
      </c>
      <c r="AA69" s="14">
        <v>104</v>
      </c>
      <c r="AB69" s="14">
        <v>122</v>
      </c>
      <c r="AC69" s="14">
        <v>39</v>
      </c>
      <c r="AD69" s="14">
        <v>49</v>
      </c>
      <c r="AE69" s="14">
        <v>55209</v>
      </c>
      <c r="AF69" s="1">
        <v>0.45051875498802874</v>
      </c>
      <c r="AG69" s="1">
        <v>5.5397399399861505E-2</v>
      </c>
      <c r="AI69" s="1">
        <v>0.60806107600000003</v>
      </c>
      <c r="AJ69" s="1">
        <v>0</v>
      </c>
      <c r="AQ69" s="1">
        <v>15110</v>
      </c>
      <c r="AR69" s="14">
        <v>7305</v>
      </c>
      <c r="AS69" s="14">
        <v>1239</v>
      </c>
      <c r="AT69" s="14">
        <v>9152</v>
      </c>
      <c r="AU69" s="1">
        <v>14.829999999999998</v>
      </c>
      <c r="AV69" s="1">
        <v>856.79</v>
      </c>
      <c r="AW69" s="21">
        <v>12.41</v>
      </c>
      <c r="AX69" s="1">
        <v>2.3300000000000001E-2</v>
      </c>
      <c r="AY69" s="1">
        <v>0.27416666666666667</v>
      </c>
      <c r="AZ69" s="1">
        <v>0.22710661531683124</v>
      </c>
      <c r="BA69" s="1">
        <v>0.34155389002060399</v>
      </c>
      <c r="BB69" s="1">
        <v>5.7537461999999998E-2</v>
      </c>
      <c r="BC69" s="1">
        <v>131228505.97999999</v>
      </c>
      <c r="BD69" s="1">
        <v>0.97670000000000001</v>
      </c>
      <c r="BE69" s="1">
        <v>0.54306693989071042</v>
      </c>
      <c r="BF69" s="1"/>
      <c r="BG69" s="1">
        <f>VLOOKUP(Tabla1[[#This Row],[Municipio]],[1]Juzgados!$A$4:$B$339,2,1)</f>
        <v>2</v>
      </c>
      <c r="BL69" s="19">
        <v>668.12530620289488</v>
      </c>
      <c r="BR69" s="22">
        <v>2.3300000000000001E-2</v>
      </c>
      <c r="BS69" s="19">
        <f t="shared" si="0"/>
        <v>0.23300000000000001</v>
      </c>
    </row>
    <row r="70" spans="1:71" x14ac:dyDescent="0.25">
      <c r="A70" s="1">
        <v>5</v>
      </c>
      <c r="B70" s="1" t="s">
        <v>163</v>
      </c>
      <c r="C70" s="1">
        <v>507</v>
      </c>
      <c r="D70" s="1" t="s">
        <v>169</v>
      </c>
      <c r="F70" s="1">
        <v>7.7</v>
      </c>
      <c r="G70" s="1">
        <v>0</v>
      </c>
      <c r="H70" s="1">
        <v>237.93990098629928</v>
      </c>
      <c r="J70">
        <v>645.75410296332223</v>
      </c>
      <c r="M70" s="1">
        <v>145</v>
      </c>
      <c r="N70" s="11">
        <v>476.71379351312817</v>
      </c>
      <c r="O70" s="1">
        <v>159</v>
      </c>
      <c r="Q70" s="11">
        <v>4.9789899999999996</v>
      </c>
      <c r="R70" s="1">
        <v>3.95</v>
      </c>
      <c r="S70" s="1">
        <v>2.39</v>
      </c>
      <c r="T70" s="14">
        <v>37</v>
      </c>
      <c r="U70" s="1">
        <v>0.39945728403158592</v>
      </c>
      <c r="V70" s="14">
        <v>8168.2006307984002</v>
      </c>
      <c r="W70" s="1">
        <v>0.71779298062571872</v>
      </c>
      <c r="X70" s="1">
        <v>3199</v>
      </c>
      <c r="Y70" s="1">
        <v>43140</v>
      </c>
      <c r="Z70" s="14">
        <v>1297</v>
      </c>
      <c r="AA70" s="14">
        <v>53</v>
      </c>
      <c r="AB70" s="14">
        <v>114</v>
      </c>
      <c r="AC70" s="14">
        <v>28</v>
      </c>
      <c r="AD70" s="14">
        <v>53</v>
      </c>
      <c r="AE70" s="14">
        <v>45121</v>
      </c>
      <c r="AF70" s="1">
        <v>0.55356207895563547</v>
      </c>
      <c r="AG70" s="1">
        <v>3.3238366571699908E-2</v>
      </c>
      <c r="AI70" s="1">
        <v>0.58528382599999995</v>
      </c>
      <c r="AJ70" s="1">
        <v>0.50649999999999995</v>
      </c>
      <c r="AQ70" s="1">
        <v>12264</v>
      </c>
      <c r="AR70" s="14">
        <v>6801</v>
      </c>
      <c r="AS70" s="14">
        <v>869</v>
      </c>
      <c r="AT70" s="14">
        <v>8162</v>
      </c>
      <c r="AU70" s="1">
        <v>17.060000000000002</v>
      </c>
      <c r="AV70" s="1">
        <v>806.12</v>
      </c>
      <c r="AW70" s="21">
        <v>16.420000000000002</v>
      </c>
      <c r="AX70" s="1">
        <v>1.0500000000000001E-2</v>
      </c>
      <c r="AY70" s="1">
        <v>0.37083333333333335</v>
      </c>
      <c r="AZ70" s="1">
        <v>0.16838857595165763</v>
      </c>
      <c r="BA70" s="1">
        <v>0.36632598276655204</v>
      </c>
      <c r="BB70" s="1">
        <v>0.39798708700000002</v>
      </c>
      <c r="BC70" s="1">
        <v>77896010.680000007</v>
      </c>
      <c r="BD70" s="1">
        <v>0.96260000000000001</v>
      </c>
      <c r="BE70" s="1">
        <v>0.70394402035623416</v>
      </c>
      <c r="BF70" s="1"/>
      <c r="BG70" s="1">
        <f>VLOOKUP(Tabla1[[#This Row],[Municipio]],[1]Juzgados!$A$4:$B$339,2,1)</f>
        <v>1</v>
      </c>
      <c r="BL70" s="19">
        <v>98.557864873162686</v>
      </c>
      <c r="BR70" s="22">
        <v>1.0500000000000001E-2</v>
      </c>
      <c r="BS70" s="19">
        <f t="shared" si="0"/>
        <v>0.10500000000000001</v>
      </c>
    </row>
    <row r="71" spans="1:71" x14ac:dyDescent="0.25">
      <c r="A71" s="1">
        <v>5</v>
      </c>
      <c r="B71" s="1" t="s">
        <v>163</v>
      </c>
      <c r="C71" s="1">
        <v>508</v>
      </c>
      <c r="D71" s="1" t="s">
        <v>170</v>
      </c>
      <c r="F71" s="1">
        <v>7.2</v>
      </c>
      <c r="G71" s="1">
        <v>0</v>
      </c>
      <c r="H71" s="1">
        <v>92.160589827774899</v>
      </c>
      <c r="J71">
        <v>397.12273340326686</v>
      </c>
      <c r="M71" s="1">
        <v>22</v>
      </c>
      <c r="N71" s="11">
        <v>528.27235374682061</v>
      </c>
      <c r="O71" s="1">
        <v>154</v>
      </c>
      <c r="Q71" s="11">
        <v>2.3053599999999999</v>
      </c>
      <c r="R71" s="1">
        <v>4.4400000000000004</v>
      </c>
      <c r="S71" s="1">
        <v>2.93</v>
      </c>
      <c r="T71" s="14">
        <v>88</v>
      </c>
      <c r="U71" s="1">
        <v>0.4294165803339548</v>
      </c>
      <c r="V71" s="14">
        <v>6403.2690726558003</v>
      </c>
      <c r="W71" s="1">
        <v>0.78631468926135062</v>
      </c>
      <c r="X71" s="1">
        <v>1246</v>
      </c>
      <c r="Y71" s="1">
        <v>76580</v>
      </c>
      <c r="Z71" s="14">
        <v>2792</v>
      </c>
      <c r="AA71" s="14">
        <v>3</v>
      </c>
      <c r="AB71" s="14">
        <v>33</v>
      </c>
      <c r="AC71" s="14">
        <v>1</v>
      </c>
      <c r="AD71" s="14">
        <v>13</v>
      </c>
      <c r="AE71" s="14">
        <v>13116</v>
      </c>
      <c r="AF71" s="1">
        <v>0.66905444126074498</v>
      </c>
      <c r="AG71" s="1">
        <v>1.7790262172284643E-2</v>
      </c>
      <c r="AI71" s="1">
        <v>0.68351091900000005</v>
      </c>
      <c r="AJ71" s="1">
        <v>0.63749999999999996</v>
      </c>
      <c r="AQ71" s="1">
        <v>5135</v>
      </c>
      <c r="AR71" s="14">
        <v>2036</v>
      </c>
      <c r="AS71" s="14">
        <v>177</v>
      </c>
      <c r="AT71" s="14">
        <v>3025</v>
      </c>
      <c r="AU71" s="1">
        <v>19.680000000000007</v>
      </c>
      <c r="AV71" s="1">
        <v>1053.55</v>
      </c>
      <c r="AW71" s="21">
        <v>15.97</v>
      </c>
      <c r="AX71" s="1">
        <v>9.5999999999999992E-3</v>
      </c>
      <c r="AY71" s="1">
        <v>0.70966666666666656</v>
      </c>
      <c r="AZ71" s="1">
        <v>6.1257442061354708E-2</v>
      </c>
      <c r="BA71" s="1">
        <v>0.36599007595900346</v>
      </c>
      <c r="BB71" s="1">
        <v>9.8665302999999996E-2</v>
      </c>
      <c r="BC71" s="1">
        <v>52910128.439999998</v>
      </c>
      <c r="BD71" s="1">
        <v>0.83340000000000003</v>
      </c>
      <c r="BE71" s="1">
        <v>0.65151091214325685</v>
      </c>
      <c r="BF71" s="1"/>
      <c r="BG71" s="1">
        <f>VLOOKUP(Tabla1[[#This Row],[Municipio]],[1]Juzgados!$A$4:$B$339,2,1)</f>
        <v>1</v>
      </c>
      <c r="BL71" s="19">
        <v>119.47855826277288</v>
      </c>
      <c r="BR71" s="22">
        <v>9.5999999999999992E-3</v>
      </c>
      <c r="BS71" s="19">
        <f t="shared" si="0"/>
        <v>9.5999999999999988E-2</v>
      </c>
    </row>
    <row r="72" spans="1:71" x14ac:dyDescent="0.25">
      <c r="A72" s="1">
        <v>5</v>
      </c>
      <c r="B72" s="1" t="s">
        <v>163</v>
      </c>
      <c r="C72" s="1">
        <v>509</v>
      </c>
      <c r="D72" s="1" t="s">
        <v>171</v>
      </c>
      <c r="F72" s="1">
        <v>7.8</v>
      </c>
      <c r="G72" s="1">
        <v>0</v>
      </c>
      <c r="H72" s="1">
        <v>96.545168285654867</v>
      </c>
      <c r="J72">
        <v>513.22394545590771</v>
      </c>
      <c r="M72" s="1">
        <v>230</v>
      </c>
      <c r="N72" s="11">
        <v>1561.6848109630971</v>
      </c>
      <c r="O72" s="1">
        <v>270</v>
      </c>
      <c r="Q72" s="11">
        <v>0.22097</v>
      </c>
      <c r="R72" s="1">
        <v>3.66</v>
      </c>
      <c r="S72" s="1">
        <v>2.21</v>
      </c>
      <c r="T72" s="14">
        <v>0</v>
      </c>
      <c r="U72" s="1">
        <v>0.39945728403158592</v>
      </c>
      <c r="V72" s="14">
        <v>17591.1878292652</v>
      </c>
      <c r="W72" s="1">
        <v>0.61220215092490882</v>
      </c>
      <c r="X72" s="1">
        <v>5609</v>
      </c>
      <c r="Y72" s="1">
        <v>61960.000000000007</v>
      </c>
      <c r="Z72" s="14">
        <v>1793</v>
      </c>
      <c r="AA72" s="14">
        <v>191</v>
      </c>
      <c r="AB72" s="14">
        <v>46</v>
      </c>
      <c r="AC72" s="14">
        <v>33</v>
      </c>
      <c r="AD72" s="14">
        <v>287</v>
      </c>
      <c r="AE72" s="14">
        <v>60451</v>
      </c>
      <c r="AF72" s="1">
        <v>0.47291656060683196</v>
      </c>
      <c r="AG72" s="1">
        <v>4.3114451850801302E-2</v>
      </c>
      <c r="AI72" s="1">
        <v>0.55482657000000002</v>
      </c>
      <c r="AJ72" s="1">
        <v>0</v>
      </c>
      <c r="AQ72" s="1">
        <v>16857</v>
      </c>
      <c r="AR72" s="14">
        <v>9527</v>
      </c>
      <c r="AS72" s="14">
        <v>1361</v>
      </c>
      <c r="AT72" s="14">
        <v>8634</v>
      </c>
      <c r="AU72" s="1">
        <v>12.319999999999993</v>
      </c>
      <c r="AV72" s="1">
        <v>1048.28</v>
      </c>
      <c r="AW72" s="21">
        <v>11.29</v>
      </c>
      <c r="AX72" s="1">
        <v>1.6799999999999999E-2</v>
      </c>
      <c r="AY72" s="1">
        <v>0.56047060050041697</v>
      </c>
      <c r="AZ72" s="1">
        <v>0.15166806948928768</v>
      </c>
      <c r="BA72" s="1">
        <v>0.49453366026318335</v>
      </c>
      <c r="BB72" s="1">
        <v>0.262362865</v>
      </c>
      <c r="BC72" s="1">
        <v>231599714.88</v>
      </c>
      <c r="BD72" s="1">
        <v>0.9899</v>
      </c>
      <c r="BE72" s="1">
        <v>0.67828215138977921</v>
      </c>
      <c r="BF72" s="1"/>
      <c r="BG72" s="1">
        <f>VLOOKUP(Tabla1[[#This Row],[Municipio]],[1]Juzgados!$A$4:$B$339,2,1)</f>
        <v>2</v>
      </c>
      <c r="BL72" s="19">
        <v>66.084256156611119</v>
      </c>
      <c r="BR72" s="22">
        <v>1.6799999999999999E-2</v>
      </c>
      <c r="BS72" s="19">
        <f t="shared" ref="BS72:BS135" si="1">BR72*10</f>
        <v>0.16799999999999998</v>
      </c>
    </row>
    <row r="73" spans="1:71" x14ac:dyDescent="0.25">
      <c r="A73" s="1">
        <v>5</v>
      </c>
      <c r="B73" s="1" t="s">
        <v>163</v>
      </c>
      <c r="C73" s="1">
        <v>510</v>
      </c>
      <c r="D73" s="1" t="s">
        <v>172</v>
      </c>
      <c r="F73" s="1">
        <v>7.9</v>
      </c>
      <c r="G73" s="1">
        <v>0</v>
      </c>
      <c r="H73" s="1">
        <v>124.40286624203821</v>
      </c>
      <c r="J73">
        <v>455.68320390218855</v>
      </c>
      <c r="M73" s="1">
        <v>28</v>
      </c>
      <c r="N73" s="11">
        <v>1730.9469792454415</v>
      </c>
      <c r="O73" s="1">
        <v>24</v>
      </c>
      <c r="Q73" s="11">
        <v>0.29353000000000001</v>
      </c>
      <c r="R73" s="1">
        <v>3.75</v>
      </c>
      <c r="S73" s="1">
        <v>2.21</v>
      </c>
      <c r="T73" s="14">
        <v>0</v>
      </c>
      <c r="U73" s="1">
        <v>0.39446406798119105</v>
      </c>
      <c r="V73" s="14">
        <v>6052.1683167070169</v>
      </c>
      <c r="W73" s="1">
        <v>0.68634039305526462</v>
      </c>
      <c r="X73" s="1">
        <v>1515</v>
      </c>
      <c r="Y73" s="1">
        <v>73290.000000000015</v>
      </c>
      <c r="Z73" s="14">
        <v>293</v>
      </c>
      <c r="AA73" s="14">
        <v>45</v>
      </c>
      <c r="AB73" s="14">
        <v>17</v>
      </c>
      <c r="AC73" s="14">
        <v>1</v>
      </c>
      <c r="AD73" s="14">
        <v>5</v>
      </c>
      <c r="AE73" s="14">
        <v>17981</v>
      </c>
      <c r="AF73" s="1">
        <v>0.59288674033149169</v>
      </c>
      <c r="AG73" s="1">
        <v>2.6770077558168626E-2</v>
      </c>
      <c r="AI73" s="1">
        <v>0.536824466</v>
      </c>
      <c r="AJ73" s="1">
        <v>0</v>
      </c>
      <c r="AQ73" s="1">
        <v>4565</v>
      </c>
      <c r="AR73" s="14">
        <v>2840</v>
      </c>
      <c r="AS73" s="14">
        <v>318</v>
      </c>
      <c r="AT73" s="14">
        <v>2574</v>
      </c>
      <c r="AU73" s="1">
        <v>12.920000000000002</v>
      </c>
      <c r="AV73" s="1">
        <v>1098.55</v>
      </c>
      <c r="AW73" s="21">
        <v>11.58</v>
      </c>
      <c r="AX73" s="1">
        <v>3.0300000000000001E-2</v>
      </c>
      <c r="AY73" s="1">
        <v>0.54499999999999993</v>
      </c>
      <c r="AZ73" s="1">
        <v>0.13653891044231045</v>
      </c>
      <c r="BA73" s="1">
        <v>0.43819632923469076</v>
      </c>
      <c r="BB73" s="1">
        <v>5.0005792E-2</v>
      </c>
      <c r="BC73" s="1">
        <v>57929196.57</v>
      </c>
      <c r="BD73" s="1">
        <v>0.97499999999999998</v>
      </c>
      <c r="BE73" s="1">
        <v>0.68664488462323869</v>
      </c>
      <c r="BF73" s="1"/>
      <c r="BG73" s="1">
        <f>VLOOKUP(Tabla1[[#This Row],[Municipio]],[1]Juzgados!$A$4:$B$339,2,1)</f>
        <v>1</v>
      </c>
      <c r="BL73" s="19">
        <v>103.62767665207006</v>
      </c>
      <c r="BR73" s="22">
        <v>3.0300000000000001E-2</v>
      </c>
      <c r="BS73" s="19">
        <f t="shared" si="1"/>
        <v>0.30299999999999999</v>
      </c>
    </row>
    <row r="74" spans="1:71" x14ac:dyDescent="0.25">
      <c r="A74" s="1">
        <v>5</v>
      </c>
      <c r="B74" s="1" t="s">
        <v>163</v>
      </c>
      <c r="C74" s="1">
        <v>511</v>
      </c>
      <c r="D74" s="1" t="s">
        <v>173</v>
      </c>
      <c r="F74" s="1">
        <v>9.1</v>
      </c>
      <c r="G74" s="1">
        <v>5</v>
      </c>
      <c r="H74" s="1">
        <v>39.341313999887596</v>
      </c>
      <c r="J74">
        <v>605.3182802570384</v>
      </c>
      <c r="M74" s="1">
        <v>195</v>
      </c>
      <c r="N74" s="11">
        <v>587.7288211732116</v>
      </c>
      <c r="O74" s="1">
        <v>174</v>
      </c>
      <c r="Q74" s="11">
        <v>1.8842099999999999</v>
      </c>
      <c r="R74" s="1">
        <v>4.0999999999999996</v>
      </c>
      <c r="S74" s="1">
        <v>2.17</v>
      </c>
      <c r="T74" s="14">
        <v>170</v>
      </c>
      <c r="U74" s="1">
        <v>0.46436909268671861</v>
      </c>
      <c r="V74" s="14">
        <v>10800.32252834188</v>
      </c>
      <c r="W74" s="1">
        <v>0.30778603551087153</v>
      </c>
      <c r="X74" s="1">
        <v>5442</v>
      </c>
      <c r="Y74" s="1">
        <v>5740.0000000000009</v>
      </c>
      <c r="Z74" s="14">
        <v>13370</v>
      </c>
      <c r="AA74" s="14">
        <v>287</v>
      </c>
      <c r="AB74" s="14">
        <v>656</v>
      </c>
      <c r="AC74" s="14">
        <v>47</v>
      </c>
      <c r="AD74" s="14">
        <v>67</v>
      </c>
      <c r="AE74" s="14">
        <v>51446</v>
      </c>
      <c r="AF74" s="1">
        <v>0.41693224668531809</v>
      </c>
      <c r="AG74" s="1">
        <v>4.1302777595377239E-2</v>
      </c>
      <c r="AI74" s="1">
        <v>0.53790301900000004</v>
      </c>
      <c r="AJ74" s="1">
        <v>0.53249999999999997</v>
      </c>
      <c r="AQ74" s="1">
        <v>16959</v>
      </c>
      <c r="AR74" s="14">
        <v>12133</v>
      </c>
      <c r="AS74" s="14">
        <v>2995</v>
      </c>
      <c r="AT74" s="14">
        <v>8379</v>
      </c>
      <c r="AU74" s="1">
        <v>9.7999999999999972</v>
      </c>
      <c r="AV74" s="1">
        <v>613.01</v>
      </c>
      <c r="AW74" s="21">
        <v>13.29</v>
      </c>
      <c r="AX74" s="1">
        <v>0.1017</v>
      </c>
      <c r="AY74" s="1">
        <v>0.3833333333333333</v>
      </c>
      <c r="AZ74" s="1">
        <v>0.11897093689580156</v>
      </c>
      <c r="BA74" s="1">
        <v>0.42365547310579471</v>
      </c>
      <c r="BB74" s="1">
        <v>0.17548530600000001</v>
      </c>
      <c r="BC74" s="1">
        <v>81161204.079999998</v>
      </c>
      <c r="BD74" s="1">
        <v>0.99770000000000003</v>
      </c>
      <c r="BE74" s="1">
        <v>0.87870561068464093</v>
      </c>
      <c r="BF74" s="1"/>
      <c r="BG74" s="1">
        <f>VLOOKUP(Tabla1[[#This Row],[Municipio]],[1]Juzgados!$A$4:$B$339,2,1)</f>
        <v>1</v>
      </c>
      <c r="BL74" s="19">
        <v>44.662245967515318</v>
      </c>
      <c r="BR74" s="22">
        <v>0.1017</v>
      </c>
      <c r="BS74" s="19">
        <f t="shared" si="1"/>
        <v>1.0169999999999999</v>
      </c>
    </row>
    <row r="75" spans="1:71" x14ac:dyDescent="0.25">
      <c r="A75" s="1">
        <v>5</v>
      </c>
      <c r="B75" s="1" t="s">
        <v>163</v>
      </c>
      <c r="C75" s="1">
        <v>512</v>
      </c>
      <c r="D75" s="1" t="s">
        <v>174</v>
      </c>
      <c r="F75" s="1">
        <v>8.4</v>
      </c>
      <c r="G75" s="1">
        <v>0</v>
      </c>
      <c r="H75" s="1">
        <v>115.56240369799693</v>
      </c>
      <c r="J75">
        <v>372.68827789888195</v>
      </c>
      <c r="M75" s="1">
        <v>26</v>
      </c>
      <c r="N75" s="11">
        <v>327.15925105697602</v>
      </c>
      <c r="O75" s="1">
        <v>44</v>
      </c>
      <c r="Q75" s="11">
        <v>5.3420000000000002E-2</v>
      </c>
      <c r="R75" s="1">
        <v>3.9</v>
      </c>
      <c r="S75" s="1">
        <v>2.15</v>
      </c>
      <c r="T75" s="14">
        <v>0</v>
      </c>
      <c r="U75" s="1">
        <v>0.4294165803339548</v>
      </c>
      <c r="V75" s="14">
        <v>5126.0556091111375</v>
      </c>
      <c r="W75" s="1">
        <v>0.48077526714836871</v>
      </c>
      <c r="X75" s="1">
        <v>1657</v>
      </c>
      <c r="Y75" s="1">
        <v>46470</v>
      </c>
      <c r="Z75" s="14">
        <v>809</v>
      </c>
      <c r="AA75" s="14">
        <v>12</v>
      </c>
      <c r="AB75" s="14">
        <v>9</v>
      </c>
      <c r="AC75" s="14">
        <v>0</v>
      </c>
      <c r="AD75" s="14">
        <v>13</v>
      </c>
      <c r="AE75" s="14">
        <v>15862</v>
      </c>
      <c r="AF75" s="1">
        <v>0.48471532288880398</v>
      </c>
      <c r="AG75" s="1">
        <v>3.5438316013855581E-2</v>
      </c>
      <c r="AI75" s="1">
        <v>0.5762408</v>
      </c>
      <c r="AJ75" s="1">
        <v>0.63090000000000002</v>
      </c>
      <c r="AQ75" s="1">
        <v>8983</v>
      </c>
      <c r="AR75" s="14">
        <v>2756</v>
      </c>
      <c r="AS75" s="14">
        <v>403</v>
      </c>
      <c r="AT75" s="14">
        <v>2241</v>
      </c>
      <c r="AU75" s="1">
        <v>13.090000000000003</v>
      </c>
      <c r="AV75" s="1">
        <v>1029.58</v>
      </c>
      <c r="AW75" s="21">
        <v>14.04</v>
      </c>
      <c r="AX75" s="1">
        <v>6.3E-2</v>
      </c>
      <c r="AY75" s="1">
        <v>0.42635993485342016</v>
      </c>
      <c r="AZ75" s="1">
        <v>0.13326626982429496</v>
      </c>
      <c r="BA75" s="1">
        <v>0.3433021869793042</v>
      </c>
      <c r="BB75" s="1">
        <v>0.20100500399999999</v>
      </c>
      <c r="BC75" s="1">
        <v>49434964.760000005</v>
      </c>
      <c r="BD75" s="1">
        <v>0.94120000000000004</v>
      </c>
      <c r="BE75" s="1">
        <v>0.52172897196261681</v>
      </c>
      <c r="BF75" s="1"/>
      <c r="BG75" s="1">
        <f>VLOOKUP(Tabla1[[#This Row],[Municipio]],[1]Juzgados!$A$4:$B$339,2,1)</f>
        <v>1</v>
      </c>
      <c r="BL75" s="19">
        <v>120.67460488663878</v>
      </c>
      <c r="BR75" s="22">
        <v>6.3E-2</v>
      </c>
      <c r="BS75" s="19">
        <f t="shared" si="1"/>
        <v>0.63</v>
      </c>
    </row>
    <row r="76" spans="1:71" x14ac:dyDescent="0.25">
      <c r="A76" s="1">
        <v>5</v>
      </c>
      <c r="B76" s="1" t="s">
        <v>163</v>
      </c>
      <c r="C76" s="1">
        <v>513</v>
      </c>
      <c r="D76" s="1" t="s">
        <v>175</v>
      </c>
      <c r="F76" s="1">
        <v>9</v>
      </c>
      <c r="G76" s="1">
        <v>13</v>
      </c>
      <c r="H76" s="1">
        <v>286.82924427264783</v>
      </c>
      <c r="J76">
        <v>1892.0686835650042</v>
      </c>
      <c r="M76" s="1">
        <v>261</v>
      </c>
      <c r="N76" s="11">
        <v>481.48031595178907</v>
      </c>
      <c r="O76" s="1">
        <v>68</v>
      </c>
      <c r="Q76" s="11">
        <v>0.15900999999999998</v>
      </c>
      <c r="R76" s="1">
        <v>3.97</v>
      </c>
      <c r="S76" s="1">
        <v>2.31</v>
      </c>
      <c r="T76" s="14">
        <v>39</v>
      </c>
      <c r="U76" s="1">
        <v>0.339538691426848</v>
      </c>
      <c r="V76" s="14">
        <v>3992.3640778003796</v>
      </c>
      <c r="W76" s="1">
        <v>0.61220215092490882</v>
      </c>
      <c r="X76" s="1">
        <v>5447</v>
      </c>
      <c r="Y76" s="1">
        <v>78400</v>
      </c>
      <c r="Z76" s="14">
        <v>1244</v>
      </c>
      <c r="AA76" s="14">
        <v>102</v>
      </c>
      <c r="AB76" s="14">
        <v>46</v>
      </c>
      <c r="AC76" s="14">
        <v>14</v>
      </c>
      <c r="AD76" s="14">
        <v>60</v>
      </c>
      <c r="AE76" s="14">
        <v>71443</v>
      </c>
      <c r="AF76" s="1">
        <v>0.51723284589426322</v>
      </c>
      <c r="AG76" s="1">
        <v>8.4970059880239521E-2</v>
      </c>
      <c r="AI76" s="1">
        <v>0.60067180399999998</v>
      </c>
      <c r="AJ76" s="1">
        <v>0.59340000000000004</v>
      </c>
      <c r="AQ76" s="1">
        <v>18901</v>
      </c>
      <c r="AR76" s="14">
        <v>8751</v>
      </c>
      <c r="AS76" s="14">
        <v>1075</v>
      </c>
      <c r="AT76" s="14">
        <v>13437</v>
      </c>
      <c r="AU76" s="1">
        <v>17.439999999999998</v>
      </c>
      <c r="AV76" s="1">
        <v>970.66</v>
      </c>
      <c r="AW76" s="21">
        <v>12.14</v>
      </c>
      <c r="AX76" s="1">
        <v>3.6600000000000001E-2</v>
      </c>
      <c r="AY76" s="1">
        <v>0.56912106537530271</v>
      </c>
      <c r="AZ76" s="1">
        <v>0.20856543745918626</v>
      </c>
      <c r="BA76" s="1">
        <v>0.31526348207542387</v>
      </c>
      <c r="BB76" s="1">
        <v>0.30141071699999999</v>
      </c>
      <c r="BC76" s="1">
        <v>120893977.71000001</v>
      </c>
      <c r="BD76" s="1">
        <v>0.96350000000000002</v>
      </c>
      <c r="BE76" s="1">
        <v>0.33356030068634929</v>
      </c>
      <c r="BF76" s="1"/>
      <c r="BG76" s="1">
        <f>VLOOKUP(Tabla1[[#This Row],[Municipio]],[1]Juzgados!$A$4:$B$339,2,1)</f>
        <v>2</v>
      </c>
      <c r="BL76" s="19">
        <v>69.589911489173119</v>
      </c>
      <c r="BR76" s="22">
        <v>3.6600000000000001E-2</v>
      </c>
      <c r="BS76" s="19">
        <f t="shared" si="1"/>
        <v>0.36599999999999999</v>
      </c>
    </row>
    <row r="77" spans="1:71" x14ac:dyDescent="0.25">
      <c r="A77" s="1">
        <v>5</v>
      </c>
      <c r="B77" s="1" t="s">
        <v>163</v>
      </c>
      <c r="C77" s="1">
        <v>514</v>
      </c>
      <c r="D77" s="1" t="s">
        <v>176</v>
      </c>
      <c r="F77" s="1">
        <v>7.7</v>
      </c>
      <c r="G77" s="1">
        <v>0</v>
      </c>
      <c r="H77" s="1">
        <v>50.454086781029261</v>
      </c>
      <c r="J77">
        <v>749.63609898107711</v>
      </c>
      <c r="M77" s="1">
        <v>34</v>
      </c>
      <c r="N77" s="11">
        <v>256.20358109275145</v>
      </c>
      <c r="O77" s="1">
        <v>25</v>
      </c>
      <c r="Q77" s="11">
        <v>1.2464999999999999</v>
      </c>
      <c r="R77" s="1">
        <v>3.87</v>
      </c>
      <c r="S77" s="1">
        <v>2.5499999999999998</v>
      </c>
      <c r="T77" s="14">
        <v>23</v>
      </c>
      <c r="U77" s="1">
        <v>0.39945728403158592</v>
      </c>
      <c r="V77" s="14">
        <v>5326.9076972917837</v>
      </c>
      <c r="W77" s="1">
        <v>0.71779298062571872</v>
      </c>
      <c r="X77" s="1">
        <v>2057</v>
      </c>
      <c r="Y77" s="1">
        <v>38650</v>
      </c>
      <c r="Z77" s="14">
        <v>371</v>
      </c>
      <c r="AA77" s="14">
        <v>13</v>
      </c>
      <c r="AB77" s="14">
        <v>8</v>
      </c>
      <c r="AC77" s="14">
        <v>14</v>
      </c>
      <c r="AD77" s="14">
        <v>21</v>
      </c>
      <c r="AE77" s="14">
        <v>15807</v>
      </c>
      <c r="AF77" s="1">
        <v>0.51427434596637822</v>
      </c>
      <c r="AG77" s="1">
        <v>5.2346080824518582E-2</v>
      </c>
      <c r="AI77" s="1">
        <v>0.573366932</v>
      </c>
      <c r="AJ77" s="1">
        <v>0.53959999999999997</v>
      </c>
      <c r="AQ77" s="1">
        <v>3780</v>
      </c>
      <c r="AR77" s="14">
        <v>2366</v>
      </c>
      <c r="AS77" s="14">
        <v>216</v>
      </c>
      <c r="AT77" s="14">
        <v>3228</v>
      </c>
      <c r="AU77" s="1">
        <v>19.569999999999993</v>
      </c>
      <c r="AV77" s="1">
        <v>1006.6</v>
      </c>
      <c r="AW77" s="21">
        <v>18.43</v>
      </c>
      <c r="AY77" s="1">
        <v>0.43824999999999997</v>
      </c>
      <c r="AZ77" s="1">
        <v>6.2594596402440555E-2</v>
      </c>
      <c r="BA77" s="1">
        <v>0.36562854366037578</v>
      </c>
      <c r="BB77" s="1">
        <v>0.152908127</v>
      </c>
      <c r="BC77" s="1">
        <v>40960406.189999998</v>
      </c>
      <c r="BD77" s="1">
        <v>0.99709999999999999</v>
      </c>
      <c r="BE77" s="1">
        <v>0.70227001194743122</v>
      </c>
      <c r="BF77" s="1"/>
      <c r="BG77" s="1">
        <f>VLOOKUP(Tabla1[[#This Row],[Municipio]],[1]Juzgados!$A$4:$B$339,2,1)</f>
        <v>1</v>
      </c>
      <c r="BL77" s="19">
        <v>0</v>
      </c>
      <c r="BR77" s="22">
        <v>0</v>
      </c>
      <c r="BS77" s="19">
        <f t="shared" si="1"/>
        <v>0</v>
      </c>
    </row>
    <row r="78" spans="1:71" x14ac:dyDescent="0.25">
      <c r="A78" s="1">
        <v>6</v>
      </c>
      <c r="B78" s="1" t="s">
        <v>177</v>
      </c>
      <c r="C78" s="1">
        <v>601</v>
      </c>
      <c r="D78" s="1" t="s">
        <v>178</v>
      </c>
      <c r="F78" s="1">
        <v>6.2</v>
      </c>
      <c r="G78" s="1">
        <v>0</v>
      </c>
      <c r="H78" s="1">
        <v>389.57721292629964</v>
      </c>
      <c r="J78">
        <v>1117.2390266090517</v>
      </c>
      <c r="M78" s="1">
        <v>99</v>
      </c>
      <c r="N78" s="11">
        <v>274.77212863125584</v>
      </c>
      <c r="O78" s="1">
        <v>221</v>
      </c>
      <c r="Q78" s="11">
        <v>0.10022</v>
      </c>
      <c r="R78" s="1">
        <v>4.04</v>
      </c>
      <c r="S78" s="1">
        <v>2.1</v>
      </c>
      <c r="T78" s="14">
        <v>717</v>
      </c>
      <c r="U78" s="1">
        <v>0.5317308399592473</v>
      </c>
      <c r="V78" s="14">
        <v>3919.0177576927204</v>
      </c>
      <c r="W78" s="1">
        <v>0.48449324156673884</v>
      </c>
      <c r="X78" s="1">
        <v>3258</v>
      </c>
      <c r="Y78" s="1">
        <v>0</v>
      </c>
      <c r="Z78" s="14">
        <v>1015</v>
      </c>
      <c r="AA78" s="14">
        <v>72</v>
      </c>
      <c r="AB78" s="14">
        <v>56</v>
      </c>
      <c r="AC78" s="14">
        <v>1617</v>
      </c>
      <c r="AD78" s="14">
        <v>69</v>
      </c>
      <c r="AE78" s="14">
        <v>38530</v>
      </c>
      <c r="AF78" s="1">
        <v>0.46936478988009778</v>
      </c>
      <c r="AG78" s="1">
        <v>4.5826687931951091E-2</v>
      </c>
      <c r="AI78" s="1">
        <v>0.57894937800000001</v>
      </c>
      <c r="AJ78" s="1">
        <v>0.37919999999999998</v>
      </c>
      <c r="AQ78" s="1">
        <v>12105</v>
      </c>
      <c r="AR78" s="14">
        <v>5902</v>
      </c>
      <c r="AS78" s="14">
        <v>1937</v>
      </c>
      <c r="AT78" s="14">
        <v>5645</v>
      </c>
      <c r="AU78" s="1">
        <v>13.079999999999998</v>
      </c>
      <c r="AV78" s="1">
        <v>2792.7</v>
      </c>
      <c r="AW78" s="21">
        <v>15.75</v>
      </c>
      <c r="AX78" s="1">
        <v>6.5500000000000003E-2</v>
      </c>
      <c r="AY78" s="1">
        <v>0.35875000000000001</v>
      </c>
      <c r="AZ78" s="1">
        <v>0.22099534131287968</v>
      </c>
      <c r="BA78" s="1">
        <v>0.33329321452155514</v>
      </c>
      <c r="BB78" s="1">
        <v>0.18847180499999999</v>
      </c>
      <c r="BC78" s="1">
        <v>421465465.09000003</v>
      </c>
      <c r="BD78" s="1">
        <v>0.94840000000000002</v>
      </c>
      <c r="BE78" s="1">
        <v>0.71122702434177842</v>
      </c>
      <c r="BF78" s="1"/>
      <c r="BG78" s="1">
        <f>VLOOKUP(Tabla1[[#This Row],[Municipio]],[1]Juzgados!$A$4:$B$339,2,1)</f>
        <v>17</v>
      </c>
      <c r="BL78" s="19">
        <v>4347.5836058244986</v>
      </c>
      <c r="BR78" s="22">
        <v>6.5500000000000003E-2</v>
      </c>
      <c r="BS78" s="19">
        <f t="shared" si="1"/>
        <v>0.65500000000000003</v>
      </c>
    </row>
    <row r="79" spans="1:71" x14ac:dyDescent="0.25">
      <c r="A79" s="1">
        <v>6</v>
      </c>
      <c r="B79" s="1" t="s">
        <v>177</v>
      </c>
      <c r="C79" s="1">
        <v>602</v>
      </c>
      <c r="D79" s="1" t="s">
        <v>179</v>
      </c>
      <c r="F79" s="1">
        <v>5.8</v>
      </c>
      <c r="G79" s="1">
        <v>23</v>
      </c>
      <c r="H79" s="1">
        <v>103.14510715630577</v>
      </c>
      <c r="J79">
        <v>992.14384060905479</v>
      </c>
      <c r="M79" s="1">
        <v>180</v>
      </c>
      <c r="N79" s="11">
        <v>454.35078114816679</v>
      </c>
      <c r="O79" s="1">
        <v>496</v>
      </c>
      <c r="Q79" s="11">
        <v>0.89122000000000012</v>
      </c>
      <c r="R79" s="1">
        <v>4.09</v>
      </c>
      <c r="S79" s="1">
        <v>2.2799999999999998</v>
      </c>
      <c r="T79" s="14">
        <v>60</v>
      </c>
      <c r="U79" s="1">
        <v>0.57501125716523271</v>
      </c>
      <c r="V79" s="14">
        <v>3209.0778845590471</v>
      </c>
      <c r="W79" s="1">
        <v>0.44404709173789925</v>
      </c>
      <c r="X79" s="1">
        <v>5431</v>
      </c>
      <c r="Y79" s="1">
        <v>19190</v>
      </c>
      <c r="Z79" s="14">
        <v>1640</v>
      </c>
      <c r="AA79" s="14">
        <v>162</v>
      </c>
      <c r="AB79" s="14">
        <v>53</v>
      </c>
      <c r="AC79" s="14">
        <v>494</v>
      </c>
      <c r="AD79" s="14">
        <v>55</v>
      </c>
      <c r="AE79" s="14">
        <v>55872</v>
      </c>
      <c r="AF79" s="1">
        <v>0.43936954495381747</v>
      </c>
      <c r="AG79" s="1">
        <v>5.1340722202359669E-2</v>
      </c>
      <c r="AI79" s="1">
        <v>0.60120895699999999</v>
      </c>
      <c r="AJ79" s="1">
        <v>0.67379999999999995</v>
      </c>
      <c r="AQ79" s="1">
        <v>17512</v>
      </c>
      <c r="AR79" s="14">
        <v>8542</v>
      </c>
      <c r="AS79" s="14">
        <v>1937</v>
      </c>
      <c r="AT79" s="14">
        <v>9377</v>
      </c>
      <c r="AU79" s="1">
        <v>13.780000000000001</v>
      </c>
      <c r="AV79" s="1">
        <v>835.26</v>
      </c>
      <c r="AW79" s="21">
        <v>14.71</v>
      </c>
      <c r="AX79" s="1">
        <v>3.1399999999999997E-2</v>
      </c>
      <c r="AY79" s="1">
        <v>0.61029935275080904</v>
      </c>
      <c r="AZ79" s="1">
        <v>0.20406699491644967</v>
      </c>
      <c r="BA79" s="1">
        <v>0.44490547807580161</v>
      </c>
      <c r="BB79" s="1">
        <v>0.36258376599999997</v>
      </c>
      <c r="BC79" s="1">
        <v>109931007.76000001</v>
      </c>
      <c r="BD79" s="1">
        <v>0.96460000000000001</v>
      </c>
      <c r="BE79" s="1">
        <v>0.64044076361594615</v>
      </c>
      <c r="BF79" s="1"/>
      <c r="BG79" s="1">
        <f>VLOOKUP(Tabla1[[#This Row],[Municipio]],[1]Juzgados!$A$4:$B$339,2,1)</f>
        <v>1</v>
      </c>
      <c r="BL79" s="19">
        <v>164.27919546816418</v>
      </c>
      <c r="BR79" s="22">
        <v>3.1399999999999997E-2</v>
      </c>
      <c r="BS79" s="19">
        <f t="shared" si="1"/>
        <v>0.31399999999999995</v>
      </c>
    </row>
    <row r="80" spans="1:71" x14ac:dyDescent="0.25">
      <c r="A80" s="1">
        <v>6</v>
      </c>
      <c r="B80" s="1" t="s">
        <v>177</v>
      </c>
      <c r="C80" s="1">
        <v>603</v>
      </c>
      <c r="D80" s="1" t="s">
        <v>180</v>
      </c>
      <c r="F80" s="1">
        <v>3.4</v>
      </c>
      <c r="G80" s="1">
        <v>0</v>
      </c>
      <c r="H80" s="1">
        <v>331.54331076348353</v>
      </c>
      <c r="J80">
        <v>3938.0901159316363</v>
      </c>
      <c r="M80" s="1">
        <v>32</v>
      </c>
      <c r="N80" s="11">
        <v>207.99630228795934</v>
      </c>
      <c r="O80" s="1">
        <v>160</v>
      </c>
      <c r="Q80" s="11">
        <v>0.24507999999999999</v>
      </c>
      <c r="R80" s="1">
        <v>3.95</v>
      </c>
      <c r="S80" s="1">
        <v>1.97</v>
      </c>
      <c r="T80" s="14">
        <v>9</v>
      </c>
      <c r="U80" s="1">
        <v>0.4760845892658378</v>
      </c>
      <c r="V80" s="14">
        <v>4440.8265690307171</v>
      </c>
      <c r="W80" s="1">
        <v>0.54989552639635197</v>
      </c>
      <c r="X80" s="1">
        <v>2668</v>
      </c>
      <c r="Y80" s="1">
        <v>81750</v>
      </c>
      <c r="Z80" s="14">
        <v>467</v>
      </c>
      <c r="AA80" s="14">
        <v>110</v>
      </c>
      <c r="AB80" s="14">
        <v>77</v>
      </c>
      <c r="AC80" s="14">
        <v>4982</v>
      </c>
      <c r="AD80" s="14">
        <v>58</v>
      </c>
      <c r="AE80" s="14">
        <v>14008</v>
      </c>
      <c r="AF80" s="1">
        <v>0.50286330815835334</v>
      </c>
      <c r="AG80" s="1">
        <v>7.1718249733191033E-2</v>
      </c>
      <c r="AI80" s="1">
        <v>0.63474941900000004</v>
      </c>
      <c r="AJ80" s="1">
        <v>0.70709999999999995</v>
      </c>
      <c r="AQ80" s="1">
        <v>4587</v>
      </c>
      <c r="AR80" s="14">
        <v>2394</v>
      </c>
      <c r="AS80" s="14">
        <v>552</v>
      </c>
      <c r="AT80" s="14">
        <v>3081</v>
      </c>
      <c r="AU80" s="1">
        <v>14.810000000000002</v>
      </c>
      <c r="AV80" s="1">
        <v>894.86</v>
      </c>
      <c r="AW80" s="21">
        <v>16.5</v>
      </c>
      <c r="AX80" s="1">
        <v>9.7000000000000003E-3</v>
      </c>
      <c r="AY80" s="1">
        <v>0.53545787545787538</v>
      </c>
      <c r="AZ80" s="1">
        <v>9.9343361544448755E-2</v>
      </c>
      <c r="BA80" s="1">
        <v>0.28531637618413708</v>
      </c>
      <c r="BB80" s="1">
        <v>0.16096929300000001</v>
      </c>
      <c r="BC80" s="1">
        <v>52207846.990000002</v>
      </c>
      <c r="BD80" s="1">
        <v>0.95269999999999999</v>
      </c>
      <c r="BE80" s="1">
        <v>0.65204737053392214</v>
      </c>
      <c r="BF80" s="1"/>
      <c r="BG80" s="1">
        <f>VLOOKUP(Tabla1[[#This Row],[Municipio]],[1]Juzgados!$A$4:$B$339,2,1)</f>
        <v>1</v>
      </c>
      <c r="BL80" s="19">
        <v>131.96481811814149</v>
      </c>
      <c r="BR80" s="22">
        <v>9.7000000000000003E-3</v>
      </c>
      <c r="BS80" s="19">
        <f t="shared" si="1"/>
        <v>9.7000000000000003E-2</v>
      </c>
    </row>
    <row r="81" spans="1:71" x14ac:dyDescent="0.25">
      <c r="A81" s="1">
        <v>6</v>
      </c>
      <c r="B81" s="1" t="s">
        <v>177</v>
      </c>
      <c r="C81" s="1">
        <v>604</v>
      </c>
      <c r="D81" s="1" t="s">
        <v>181</v>
      </c>
      <c r="F81" s="1">
        <v>3.6</v>
      </c>
      <c r="G81" s="1">
        <v>0</v>
      </c>
      <c r="H81" s="1">
        <v>391.41947119996928</v>
      </c>
      <c r="J81">
        <v>3683.4151870041555</v>
      </c>
      <c r="M81" s="1">
        <v>36</v>
      </c>
      <c r="N81" s="11">
        <v>213.14387211367674</v>
      </c>
      <c r="O81" s="1">
        <v>54</v>
      </c>
      <c r="Q81" s="11">
        <v>2.1974800000000001</v>
      </c>
      <c r="R81" s="1">
        <v>4.0999999999999996</v>
      </c>
      <c r="S81" s="1">
        <v>1.99</v>
      </c>
      <c r="T81" s="14">
        <v>8</v>
      </c>
      <c r="U81" s="1">
        <v>0.48845042275326211</v>
      </c>
      <c r="V81" s="14">
        <v>4196.260903730079</v>
      </c>
      <c r="W81" s="1">
        <v>0.60411057829458392</v>
      </c>
      <c r="X81" s="1">
        <v>2830</v>
      </c>
      <c r="Y81" s="1">
        <v>69150.000000000015</v>
      </c>
      <c r="Z81" s="14">
        <v>312</v>
      </c>
      <c r="AA81" s="14">
        <v>42</v>
      </c>
      <c r="AB81" s="14">
        <v>33</v>
      </c>
      <c r="AC81" s="14">
        <v>14095</v>
      </c>
      <c r="AD81" s="14">
        <v>105</v>
      </c>
      <c r="AE81" s="14">
        <v>10369</v>
      </c>
      <c r="AF81" s="1">
        <v>0.55324365515870388</v>
      </c>
      <c r="AG81" s="1">
        <v>9.2686935086277733E-2</v>
      </c>
      <c r="AI81" s="1">
        <v>0.61423027200000002</v>
      </c>
      <c r="AJ81" s="1">
        <v>0.68489999999999995</v>
      </c>
      <c r="AQ81" s="1">
        <v>6202</v>
      </c>
      <c r="AR81" s="14">
        <v>2529</v>
      </c>
      <c r="AS81" s="14">
        <v>587</v>
      </c>
      <c r="AT81" s="14">
        <v>5091</v>
      </c>
      <c r="AU81" s="1">
        <v>19.870000000000005</v>
      </c>
      <c r="AV81" s="1">
        <v>1002.21</v>
      </c>
      <c r="AW81" s="21">
        <v>15.62</v>
      </c>
      <c r="AX81" s="1">
        <v>3.0700000000000002E-2</v>
      </c>
      <c r="AY81" s="1">
        <v>0.50324074074074066</v>
      </c>
      <c r="AZ81" s="1">
        <v>0.12070342105846801</v>
      </c>
      <c r="BA81" s="1">
        <v>0.30905843233111752</v>
      </c>
      <c r="BB81" s="1">
        <v>0.20877937199999999</v>
      </c>
      <c r="BC81" s="1">
        <v>61707017.24000001</v>
      </c>
      <c r="BD81" s="1">
        <v>0.92889999999999995</v>
      </c>
      <c r="BE81" s="1">
        <v>0.59781537450722733</v>
      </c>
      <c r="BF81" s="1"/>
      <c r="BG81" s="1">
        <f>VLOOKUP(Tabla1[[#This Row],[Municipio]],[1]Juzgados!$A$4:$B$339,2,1)</f>
        <v>1</v>
      </c>
      <c r="BL81" s="19">
        <v>356.17980851145478</v>
      </c>
      <c r="BR81" s="22">
        <v>3.0700000000000002E-2</v>
      </c>
      <c r="BS81" s="19">
        <f t="shared" si="1"/>
        <v>0.307</v>
      </c>
    </row>
    <row r="82" spans="1:71" x14ac:dyDescent="0.25">
      <c r="A82" s="1">
        <v>6</v>
      </c>
      <c r="B82" s="1" t="s">
        <v>177</v>
      </c>
      <c r="C82" s="1">
        <v>605</v>
      </c>
      <c r="D82" s="1" t="s">
        <v>182</v>
      </c>
      <c r="F82" s="1">
        <v>2.2999999999999998</v>
      </c>
      <c r="G82" s="1">
        <v>0</v>
      </c>
      <c r="H82" s="1">
        <v>259.92779783393502</v>
      </c>
      <c r="J82">
        <v>1613.6687233032749</v>
      </c>
      <c r="M82" s="1">
        <v>17</v>
      </c>
      <c r="N82" s="11">
        <v>229.4235732721537</v>
      </c>
      <c r="O82" s="1">
        <v>68</v>
      </c>
      <c r="Q82" s="11">
        <v>2.1398200000000003</v>
      </c>
      <c r="R82" s="1">
        <v>4.0599999999999996</v>
      </c>
      <c r="S82" s="1">
        <v>2.17</v>
      </c>
      <c r="T82" s="14">
        <v>0</v>
      </c>
      <c r="U82" s="1">
        <v>0.42662125531614031</v>
      </c>
      <c r="V82" s="14">
        <v>8664.4127720961005</v>
      </c>
      <c r="W82" s="1">
        <v>0.612716142087954</v>
      </c>
      <c r="X82" s="1">
        <v>1573</v>
      </c>
      <c r="Y82" s="1">
        <v>71440</v>
      </c>
      <c r="Z82" s="14">
        <v>276</v>
      </c>
      <c r="AA82" s="14">
        <v>63</v>
      </c>
      <c r="AB82" s="14">
        <v>68</v>
      </c>
      <c r="AC82" s="14">
        <v>2956</v>
      </c>
      <c r="AD82" s="14">
        <v>50</v>
      </c>
      <c r="AE82" s="14">
        <v>9228</v>
      </c>
      <c r="AF82" s="1">
        <v>0.53756372417493958</v>
      </c>
      <c r="AG82" s="1">
        <v>8.1467056150600459E-2</v>
      </c>
      <c r="AI82" s="1">
        <v>0.65090766600000005</v>
      </c>
      <c r="AJ82" s="1">
        <v>0.67020000000000002</v>
      </c>
      <c r="AQ82" s="1">
        <v>2968</v>
      </c>
      <c r="AR82" s="14">
        <v>1435</v>
      </c>
      <c r="AS82" s="14">
        <v>221</v>
      </c>
      <c r="AT82" s="14">
        <v>2475</v>
      </c>
      <c r="AU82" s="1">
        <v>17.760000000000005</v>
      </c>
      <c r="AV82" s="1">
        <v>1294.19</v>
      </c>
      <c r="AW82" s="21">
        <v>11.34</v>
      </c>
      <c r="AX82" s="1">
        <v>1.47E-2</v>
      </c>
      <c r="AY82" s="1">
        <v>0.67478861788617883</v>
      </c>
      <c r="AZ82" s="1">
        <v>0.29725911081753442</v>
      </c>
      <c r="BA82" s="1">
        <v>0.42967647312181684</v>
      </c>
      <c r="BB82" s="1">
        <v>0.16978823700000001</v>
      </c>
      <c r="BC82" s="1">
        <v>39334137.039999999</v>
      </c>
      <c r="BD82" s="1">
        <v>0.87450000000000006</v>
      </c>
      <c r="BE82" s="1">
        <v>0.65461266473802637</v>
      </c>
      <c r="BF82" s="1"/>
      <c r="BG82" s="1">
        <f>VLOOKUP(Tabla1[[#This Row],[Municipio]],[1]Juzgados!$A$4:$B$339,2,1)</f>
        <v>1</v>
      </c>
      <c r="BL82" s="19">
        <v>343.59214440433215</v>
      </c>
      <c r="BR82" s="22">
        <v>1.47E-2</v>
      </c>
      <c r="BS82" s="19">
        <f t="shared" si="1"/>
        <v>0.14699999999999999</v>
      </c>
    </row>
    <row r="83" spans="1:71" x14ac:dyDescent="0.25">
      <c r="A83" s="1">
        <v>6</v>
      </c>
      <c r="B83" s="1" t="s">
        <v>177</v>
      </c>
      <c r="C83" s="1">
        <v>606</v>
      </c>
      <c r="D83" s="1" t="s">
        <v>183</v>
      </c>
      <c r="F83" s="1">
        <v>3.2</v>
      </c>
      <c r="G83" s="1">
        <v>0</v>
      </c>
      <c r="H83" s="1">
        <v>236.03171676193992</v>
      </c>
      <c r="J83">
        <v>1652.5785924589229</v>
      </c>
      <c r="M83" s="1">
        <v>40</v>
      </c>
      <c r="N83" s="11">
        <v>369.00369003690037</v>
      </c>
      <c r="O83" s="1">
        <v>54</v>
      </c>
      <c r="Q83" s="11">
        <v>0.57667999999999997</v>
      </c>
      <c r="R83" s="1">
        <v>3.99</v>
      </c>
      <c r="S83" s="1">
        <v>2.23</v>
      </c>
      <c r="T83" s="14">
        <v>7</v>
      </c>
      <c r="U83" s="1">
        <v>0.51318208972811086</v>
      </c>
      <c r="V83" s="14">
        <v>3240.060557254506</v>
      </c>
      <c r="W83" s="1">
        <v>0.55419830829303707</v>
      </c>
      <c r="X83" s="1">
        <v>3062</v>
      </c>
      <c r="Y83" s="1">
        <v>59650</v>
      </c>
      <c r="Z83" s="14">
        <v>330</v>
      </c>
      <c r="AA83" s="14">
        <v>261</v>
      </c>
      <c r="AB83" s="14">
        <v>45</v>
      </c>
      <c r="AC83" s="14">
        <v>409</v>
      </c>
      <c r="AD83" s="14">
        <v>18</v>
      </c>
      <c r="AE83" s="14">
        <v>23891</v>
      </c>
      <c r="AF83" s="1">
        <v>0.50722915428797777</v>
      </c>
      <c r="AG83" s="1">
        <v>6.7162916596176625E-2</v>
      </c>
      <c r="AI83" s="1">
        <v>0.641710526</v>
      </c>
      <c r="AJ83" s="1">
        <v>0</v>
      </c>
      <c r="AQ83" s="1">
        <v>6731</v>
      </c>
      <c r="AR83" s="14">
        <v>2924</v>
      </c>
      <c r="AS83" s="14">
        <v>627</v>
      </c>
      <c r="AT83" s="14">
        <v>4347</v>
      </c>
      <c r="AU83" s="1">
        <v>16.909999999999997</v>
      </c>
      <c r="AV83" s="1">
        <v>978.83</v>
      </c>
      <c r="AW83" s="21">
        <v>17.649999999999999</v>
      </c>
      <c r="AX83" s="1">
        <v>6.0400000000000002E-2</v>
      </c>
      <c r="AY83" s="1">
        <v>0.86788709677419351</v>
      </c>
      <c r="AZ83" s="1">
        <v>1.5733830170081887E-2</v>
      </c>
      <c r="BA83" s="1">
        <v>0.26640880805642353</v>
      </c>
      <c r="BB83" s="1">
        <v>0.112809373</v>
      </c>
      <c r="BC83" s="1">
        <v>55243240.159999996</v>
      </c>
      <c r="BD83" s="1">
        <v>0.86960000000000004</v>
      </c>
      <c r="BE83" s="1">
        <v>0.76328425096030728</v>
      </c>
      <c r="BF83" s="1"/>
      <c r="BG83" s="1">
        <f>VLOOKUP(Tabla1[[#This Row],[Municipio]],[1]Juzgados!$A$4:$B$339,2,1)</f>
        <v>1</v>
      </c>
      <c r="BL83" s="19">
        <v>177.66629614604463</v>
      </c>
      <c r="BR83" s="22">
        <v>6.0400000000000002E-2</v>
      </c>
      <c r="BS83" s="19">
        <f t="shared" si="1"/>
        <v>0.60399999999999998</v>
      </c>
    </row>
    <row r="84" spans="1:71" x14ac:dyDescent="0.25">
      <c r="A84" s="1">
        <v>6</v>
      </c>
      <c r="B84" s="1" t="s">
        <v>177</v>
      </c>
      <c r="C84" s="1">
        <v>607</v>
      </c>
      <c r="D84" s="1" t="s">
        <v>184</v>
      </c>
      <c r="F84" s="1">
        <v>6.9</v>
      </c>
      <c r="G84" s="1">
        <v>0</v>
      </c>
      <c r="H84" s="1">
        <v>116.95906432748538</v>
      </c>
      <c r="J84">
        <v>1156.2057574327514</v>
      </c>
      <c r="M84" s="1">
        <v>12</v>
      </c>
      <c r="N84" s="11">
        <v>318.65828092243186</v>
      </c>
      <c r="O84" s="1">
        <v>5</v>
      </c>
      <c r="Q84" s="11">
        <v>2.09728</v>
      </c>
      <c r="R84" s="1">
        <v>4.78</v>
      </c>
      <c r="S84" s="1">
        <v>3.02</v>
      </c>
      <c r="T84" s="14">
        <v>0</v>
      </c>
      <c r="U84" s="1">
        <v>0.38952375485386731</v>
      </c>
      <c r="V84" s="14">
        <v>1348.1890987891059</v>
      </c>
      <c r="W84" s="1">
        <v>0.68242120881425195</v>
      </c>
      <c r="X84" s="1">
        <v>1018</v>
      </c>
      <c r="Y84" s="1">
        <v>70700.000000000015</v>
      </c>
      <c r="Z84" s="14">
        <v>54</v>
      </c>
      <c r="AA84" s="14">
        <v>10</v>
      </c>
      <c r="AB84" s="14">
        <v>10</v>
      </c>
      <c r="AC84" s="14">
        <v>3605</v>
      </c>
      <c r="AD84" s="14">
        <v>29</v>
      </c>
      <c r="AE84" s="14">
        <v>6414</v>
      </c>
      <c r="AF84" s="1">
        <v>0.48434526898460473</v>
      </c>
      <c r="AG84" s="1">
        <v>4.4155844155844157E-2</v>
      </c>
      <c r="AI84" s="1">
        <v>0.67693837000000001</v>
      </c>
      <c r="AJ84" s="1">
        <v>0.55210000000000004</v>
      </c>
      <c r="AQ84" s="1">
        <v>3125</v>
      </c>
      <c r="AR84" s="14">
        <v>1263</v>
      </c>
      <c r="AS84" s="14">
        <v>327</v>
      </c>
      <c r="AT84" s="14">
        <v>1634</v>
      </c>
      <c r="AU84" s="1">
        <v>13.010000000000005</v>
      </c>
      <c r="AV84" s="1">
        <v>1266.74</v>
      </c>
      <c r="AW84" s="21">
        <v>13.09</v>
      </c>
      <c r="AY84" s="1">
        <v>0.36778205128205127</v>
      </c>
      <c r="AZ84" s="1">
        <v>4.4762057087245219E-2</v>
      </c>
      <c r="BA84" s="1">
        <v>0.24786197369699992</v>
      </c>
      <c r="BB84" s="1">
        <v>0.17151741300000001</v>
      </c>
      <c r="BC84" s="1">
        <v>38951266.530000001</v>
      </c>
      <c r="BD84" s="1">
        <v>0.8246</v>
      </c>
      <c r="BE84" s="1">
        <v>0.66981577704298534</v>
      </c>
      <c r="BF84" s="1"/>
      <c r="BG84" s="1">
        <f>VLOOKUP(Tabla1[[#This Row],[Municipio]],[1]Juzgados!$A$4:$B$339,2,1)</f>
        <v>1</v>
      </c>
      <c r="BL84" s="19">
        <v>242.76169590643275</v>
      </c>
      <c r="BR84" s="22">
        <v>0</v>
      </c>
      <c r="BS84" s="19">
        <f t="shared" si="1"/>
        <v>0</v>
      </c>
    </row>
    <row r="85" spans="1:71" x14ac:dyDescent="0.25">
      <c r="A85" s="1">
        <v>6</v>
      </c>
      <c r="B85" s="1" t="s">
        <v>177</v>
      </c>
      <c r="C85" s="1">
        <v>608</v>
      </c>
      <c r="D85" s="1" t="s">
        <v>185</v>
      </c>
      <c r="F85" s="1">
        <v>6.4</v>
      </c>
      <c r="G85" s="1">
        <v>8</v>
      </c>
      <c r="H85" s="1">
        <v>225.06204621479554</v>
      </c>
      <c r="J85">
        <v>1451.0436184583207</v>
      </c>
      <c r="M85" s="1">
        <v>89</v>
      </c>
      <c r="N85" s="11">
        <v>738.73338777934521</v>
      </c>
      <c r="O85" s="1">
        <v>59</v>
      </c>
      <c r="Q85" s="11">
        <v>0.6923999999999999</v>
      </c>
      <c r="R85" s="1">
        <v>3.88</v>
      </c>
      <c r="S85" s="1">
        <v>2.2999999999999998</v>
      </c>
      <c r="T85" s="14">
        <v>0</v>
      </c>
      <c r="U85" s="1">
        <v>0.5317308399592473</v>
      </c>
      <c r="V85" s="14">
        <v>3014.2104292802105</v>
      </c>
      <c r="W85" s="1">
        <v>0.54559274449966688</v>
      </c>
      <c r="X85" s="1">
        <v>5843</v>
      </c>
      <c r="Y85" s="1">
        <v>64920</v>
      </c>
      <c r="Z85" s="14">
        <v>787</v>
      </c>
      <c r="AA85" s="14">
        <v>217</v>
      </c>
      <c r="AB85" s="14">
        <v>197</v>
      </c>
      <c r="AC85" s="14">
        <v>3133</v>
      </c>
      <c r="AD85" s="14">
        <v>79</v>
      </c>
      <c r="AE85" s="14">
        <v>49314</v>
      </c>
      <c r="AF85" s="1">
        <v>0.51705199751970943</v>
      </c>
      <c r="AG85" s="1">
        <v>4.6629540354085279E-2</v>
      </c>
      <c r="AI85" s="1">
        <v>0.58062428300000002</v>
      </c>
      <c r="AJ85" s="1">
        <v>0.56310000000000004</v>
      </c>
      <c r="AQ85" s="1">
        <v>15792</v>
      </c>
      <c r="AR85" s="14">
        <v>7300</v>
      </c>
      <c r="AS85" s="14">
        <v>2054</v>
      </c>
      <c r="AT85" s="14">
        <v>7383</v>
      </c>
      <c r="AU85" s="1">
        <v>13.61</v>
      </c>
      <c r="AV85" s="1">
        <v>992.02</v>
      </c>
      <c r="AW85" s="21">
        <v>11.68</v>
      </c>
      <c r="AX85" s="1">
        <v>3.4200000000000001E-2</v>
      </c>
      <c r="AY85" s="1">
        <v>0.45750000000000002</v>
      </c>
      <c r="AZ85" s="1">
        <v>0.32805090720558178</v>
      </c>
      <c r="BA85" s="1">
        <v>0.36235959588472733</v>
      </c>
      <c r="BB85" s="1">
        <v>0.17008273900000001</v>
      </c>
      <c r="BC85" s="1">
        <v>114267135.30000001</v>
      </c>
      <c r="BD85" s="1">
        <v>0.90539999999999998</v>
      </c>
      <c r="BE85" s="1">
        <v>0.5763336706664739</v>
      </c>
      <c r="BF85" s="1"/>
      <c r="BG85" s="1">
        <f>VLOOKUP(Tabla1[[#This Row],[Municipio]],[1]Juzgados!$A$4:$B$339,2,1)</f>
        <v>1</v>
      </c>
      <c r="BL85" s="19">
        <v>208.05633904209893</v>
      </c>
      <c r="BR85" s="22">
        <v>3.4200000000000001E-2</v>
      </c>
      <c r="BS85" s="19">
        <f t="shared" si="1"/>
        <v>0.34200000000000003</v>
      </c>
    </row>
    <row r="86" spans="1:71" x14ac:dyDescent="0.25">
      <c r="A86" s="1">
        <v>6</v>
      </c>
      <c r="B86" s="1" t="s">
        <v>177</v>
      </c>
      <c r="C86" s="1">
        <v>609</v>
      </c>
      <c r="D86" s="1" t="s">
        <v>186</v>
      </c>
      <c r="F86" s="1">
        <v>5.5</v>
      </c>
      <c r="G86" s="1">
        <v>0</v>
      </c>
      <c r="H86" s="1">
        <v>89.793475007482783</v>
      </c>
      <c r="J86">
        <v>681.26329054107271</v>
      </c>
      <c r="M86" s="1">
        <v>44</v>
      </c>
      <c r="N86" s="11">
        <v>870.39023182905703</v>
      </c>
      <c r="O86" s="1">
        <v>52</v>
      </c>
      <c r="Q86" s="11">
        <v>0.93030000000000002</v>
      </c>
      <c r="R86" s="1">
        <v>3.96</v>
      </c>
      <c r="S86" s="1">
        <v>2.42</v>
      </c>
      <c r="T86" s="14">
        <v>17</v>
      </c>
      <c r="U86" s="1">
        <v>0.5008162562406866</v>
      </c>
      <c r="V86" s="14">
        <v>4954.2051576239328</v>
      </c>
      <c r="W86" s="1">
        <v>0.56710665398309223</v>
      </c>
      <c r="X86" s="1">
        <v>3540</v>
      </c>
      <c r="Y86" s="1">
        <v>69410</v>
      </c>
      <c r="Z86" s="14">
        <v>404</v>
      </c>
      <c r="AA86" s="14">
        <v>64</v>
      </c>
      <c r="AB86" s="14">
        <v>46</v>
      </c>
      <c r="AC86" s="14">
        <v>669</v>
      </c>
      <c r="AD86" s="14">
        <v>33</v>
      </c>
      <c r="AE86" s="14">
        <v>28630</v>
      </c>
      <c r="AF86" s="1">
        <v>0.51996340938441665</v>
      </c>
      <c r="AG86" s="1">
        <v>4.185022026431718E-2</v>
      </c>
      <c r="AI86" s="1">
        <v>0.61766937700000002</v>
      </c>
      <c r="AJ86" s="1">
        <v>0.60470000000000002</v>
      </c>
      <c r="AQ86" s="1">
        <v>8919</v>
      </c>
      <c r="AR86" s="14">
        <v>4239</v>
      </c>
      <c r="AS86" s="14">
        <v>524</v>
      </c>
      <c r="AT86" s="14">
        <v>4404</v>
      </c>
      <c r="AU86" s="1">
        <v>12.969999999999999</v>
      </c>
      <c r="AV86" s="1">
        <v>1139.19</v>
      </c>
      <c r="AW86" s="21">
        <v>14.39</v>
      </c>
      <c r="AY86" s="1">
        <v>0.53033333333333332</v>
      </c>
      <c r="AZ86" s="1">
        <v>0.14980622849674458</v>
      </c>
      <c r="BA86" s="1">
        <v>0.44418275886222724</v>
      </c>
      <c r="BB86" s="1">
        <v>0.284196952</v>
      </c>
      <c r="BC86" s="1">
        <v>85520298.210000008</v>
      </c>
      <c r="BD86" s="1">
        <v>0.89219999999999999</v>
      </c>
      <c r="BE86" s="1">
        <v>0.56353003721424777</v>
      </c>
      <c r="BF86" s="1"/>
      <c r="BG86" s="1">
        <f>VLOOKUP(Tabla1[[#This Row],[Municipio]],[1]Juzgados!$A$4:$B$339,2,1)</f>
        <v>1</v>
      </c>
      <c r="BL86" s="19">
        <v>151.69820168158691</v>
      </c>
      <c r="BR86" s="22">
        <v>0</v>
      </c>
      <c r="BS86" s="19">
        <f t="shared" si="1"/>
        <v>0</v>
      </c>
    </row>
    <row r="87" spans="1:71" x14ac:dyDescent="0.25">
      <c r="A87" s="1">
        <v>6</v>
      </c>
      <c r="B87" s="1" t="s">
        <v>177</v>
      </c>
      <c r="C87" s="1">
        <v>610</v>
      </c>
      <c r="D87" s="1" t="s">
        <v>187</v>
      </c>
      <c r="F87" s="1">
        <v>3.3</v>
      </c>
      <c r="G87" s="1">
        <v>0</v>
      </c>
      <c r="H87" s="1">
        <v>265.70861868942029</v>
      </c>
      <c r="J87">
        <v>1621.4065453098578</v>
      </c>
      <c r="M87" s="1">
        <v>28</v>
      </c>
      <c r="N87" s="11">
        <v>299.22202274087368</v>
      </c>
      <c r="O87" s="1">
        <v>39</v>
      </c>
      <c r="Q87" s="11">
        <v>0.65823000000000009</v>
      </c>
      <c r="R87" s="1">
        <v>4.0199999999999996</v>
      </c>
      <c r="S87" s="1">
        <v>2.42</v>
      </c>
      <c r="T87" s="14">
        <v>7</v>
      </c>
      <c r="U87" s="1">
        <v>0.4760845892658378</v>
      </c>
      <c r="V87" s="14">
        <v>2176.1219945047878</v>
      </c>
      <c r="W87" s="1">
        <v>0.63681172070939029</v>
      </c>
      <c r="X87" s="1">
        <v>2465</v>
      </c>
      <c r="Y87" s="1">
        <v>80590</v>
      </c>
      <c r="Z87" s="14">
        <v>415</v>
      </c>
      <c r="AA87" s="14">
        <v>5</v>
      </c>
      <c r="AB87" s="14">
        <v>25</v>
      </c>
      <c r="AC87" s="14">
        <v>1693</v>
      </c>
      <c r="AD87" s="14">
        <v>20</v>
      </c>
      <c r="AE87" s="14">
        <v>21643</v>
      </c>
      <c r="AF87" s="1">
        <v>0.4813696562135456</v>
      </c>
      <c r="AG87" s="1">
        <v>6.6148563166455815E-2</v>
      </c>
      <c r="AI87" s="1">
        <v>0.60980723699999995</v>
      </c>
      <c r="AJ87" s="1">
        <v>0.58589999999999998</v>
      </c>
      <c r="AQ87" s="1">
        <v>6393</v>
      </c>
      <c r="AR87" s="14">
        <v>3046</v>
      </c>
      <c r="AS87" s="14">
        <v>464</v>
      </c>
      <c r="AT87" s="14">
        <v>4051</v>
      </c>
      <c r="AU87" s="1">
        <v>15.36</v>
      </c>
      <c r="AV87" s="1">
        <v>1110.03</v>
      </c>
      <c r="AW87" s="21">
        <v>13.41</v>
      </c>
      <c r="AX87" s="1">
        <v>0.1048</v>
      </c>
      <c r="AY87" s="1">
        <v>0.48791666666666667</v>
      </c>
      <c r="AZ87" s="1">
        <v>2.8218252837334503E-2</v>
      </c>
      <c r="BA87" s="1">
        <v>0.23607183997183612</v>
      </c>
      <c r="BB87" s="1">
        <v>5.6413521000000001E-2</v>
      </c>
      <c r="BC87" s="1">
        <v>58217252.189999998</v>
      </c>
      <c r="BD87" s="1">
        <v>0.88839999999999997</v>
      </c>
      <c r="BE87" s="1">
        <v>0.42295331529093372</v>
      </c>
      <c r="BF87" s="1"/>
      <c r="BG87" s="1">
        <f>VLOOKUP(Tabla1[[#This Row],[Municipio]],[1]Juzgados!$A$4:$B$339,2,1)</f>
        <v>1</v>
      </c>
      <c r="BL87" s="19">
        <v>193.17723475917816</v>
      </c>
      <c r="BR87" s="22">
        <v>0.1048</v>
      </c>
      <c r="BS87" s="19">
        <f t="shared" si="1"/>
        <v>1.048</v>
      </c>
    </row>
    <row r="88" spans="1:71" x14ac:dyDescent="0.25">
      <c r="A88" s="1">
        <v>6</v>
      </c>
      <c r="B88" s="1" t="s">
        <v>177</v>
      </c>
      <c r="C88" s="1">
        <v>611</v>
      </c>
      <c r="D88" s="1" t="s">
        <v>188</v>
      </c>
      <c r="F88" s="1">
        <v>4</v>
      </c>
      <c r="G88" s="1">
        <v>0</v>
      </c>
      <c r="H88" s="1">
        <v>63.071586250394198</v>
      </c>
      <c r="J88">
        <v>357.70316912456855</v>
      </c>
      <c r="M88" s="1">
        <v>22</v>
      </c>
      <c r="N88" s="11">
        <v>1073.9290376171828</v>
      </c>
      <c r="O88" s="1">
        <v>46</v>
      </c>
      <c r="Q88" s="11">
        <v>0.65751000000000004</v>
      </c>
      <c r="R88" s="1">
        <v>4.12</v>
      </c>
      <c r="S88" s="1">
        <v>2.5299999999999998</v>
      </c>
      <c r="T88" s="14">
        <v>0</v>
      </c>
      <c r="U88" s="1">
        <v>0.45135292229098906</v>
      </c>
      <c r="V88" s="14">
        <v>2892.68823561406</v>
      </c>
      <c r="W88" s="1">
        <v>0.47932990329071684</v>
      </c>
      <c r="X88" s="1">
        <v>1621</v>
      </c>
      <c r="Y88" s="1">
        <v>35320</v>
      </c>
      <c r="Z88" s="14">
        <v>177</v>
      </c>
      <c r="AA88" s="14">
        <v>63</v>
      </c>
      <c r="AB88" s="14">
        <v>110</v>
      </c>
      <c r="AC88" s="14">
        <v>4276</v>
      </c>
      <c r="AD88" s="14">
        <v>17</v>
      </c>
      <c r="AE88" s="14">
        <v>14212</v>
      </c>
      <c r="AF88" s="1">
        <v>0.45142613878246063</v>
      </c>
      <c r="AG88" s="1">
        <v>3.4128878281622914E-2</v>
      </c>
      <c r="AI88" s="1">
        <v>0.59396398699999997</v>
      </c>
      <c r="AJ88" s="1">
        <v>0.73860000000000003</v>
      </c>
      <c r="AQ88" s="1">
        <v>4185</v>
      </c>
      <c r="AR88" s="14">
        <v>2304</v>
      </c>
      <c r="AS88" s="14">
        <v>1018</v>
      </c>
      <c r="AT88" s="14">
        <v>2533</v>
      </c>
      <c r="AU88" s="1">
        <v>13.120000000000005</v>
      </c>
      <c r="AV88" s="1">
        <v>950.04</v>
      </c>
      <c r="AW88" s="21">
        <v>11.69</v>
      </c>
      <c r="AX88" s="1">
        <v>3.5200000000000002E-2</v>
      </c>
      <c r="AY88" s="1">
        <v>0.49583333333333335</v>
      </c>
      <c r="AZ88" s="1">
        <v>0.12406051471387272</v>
      </c>
      <c r="BA88" s="1">
        <v>0.33542302045616001</v>
      </c>
      <c r="BB88" s="1">
        <v>0.113985937</v>
      </c>
      <c r="BC88" s="1">
        <v>52232999.170000002</v>
      </c>
      <c r="BD88" s="1">
        <v>0.92600000000000005</v>
      </c>
      <c r="BE88" s="1">
        <v>0.78032786885245908</v>
      </c>
      <c r="BF88" s="1"/>
      <c r="BG88" s="1">
        <f>VLOOKUP(Tabla1[[#This Row],[Municipio]],[1]Juzgados!$A$4:$B$339,2,1)</f>
        <v>1</v>
      </c>
      <c r="BL88" s="19">
        <v>262.75923593278372</v>
      </c>
      <c r="BR88" s="22">
        <v>3.5200000000000002E-2</v>
      </c>
      <c r="BS88" s="19">
        <f t="shared" si="1"/>
        <v>0.35200000000000004</v>
      </c>
    </row>
    <row r="89" spans="1:71" x14ac:dyDescent="0.25">
      <c r="A89" s="1">
        <v>6</v>
      </c>
      <c r="B89" s="1" t="s">
        <v>177</v>
      </c>
      <c r="C89" s="1">
        <v>612</v>
      </c>
      <c r="D89" s="1" t="s">
        <v>189</v>
      </c>
      <c r="F89" s="1">
        <v>2.8</v>
      </c>
      <c r="G89" s="1">
        <v>0</v>
      </c>
      <c r="H89" s="1">
        <v>100.69930069930069</v>
      </c>
      <c r="J89">
        <v>1423.0549199084667</v>
      </c>
      <c r="M89" s="1">
        <v>31</v>
      </c>
      <c r="N89" s="11">
        <v>174.82517482517483</v>
      </c>
      <c r="O89" s="1">
        <v>67</v>
      </c>
      <c r="Q89" s="11">
        <v>4.1390000000000003E-2</v>
      </c>
      <c r="R89" s="1">
        <v>3.98</v>
      </c>
      <c r="S89" s="1">
        <v>2.0499999999999998</v>
      </c>
      <c r="T89" s="14">
        <v>4</v>
      </c>
      <c r="U89" s="1">
        <v>0.46371875577841343</v>
      </c>
      <c r="V89" s="14">
        <v>3699.0881751312318</v>
      </c>
      <c r="W89" s="1">
        <v>0.49826214363613108</v>
      </c>
      <c r="X89" s="1">
        <v>2327</v>
      </c>
      <c r="Y89" s="1">
        <v>64800</v>
      </c>
      <c r="Z89" s="14">
        <v>659</v>
      </c>
      <c r="AA89" s="14">
        <v>36</v>
      </c>
      <c r="AB89" s="14">
        <v>30</v>
      </c>
      <c r="AC89" s="14">
        <v>676</v>
      </c>
      <c r="AD89" s="14">
        <v>24</v>
      </c>
      <c r="AE89" s="14">
        <v>14960</v>
      </c>
      <c r="AF89" s="1">
        <v>0.45317191283292979</v>
      </c>
      <c r="AG89" s="1">
        <v>3.9628313746925388E-2</v>
      </c>
      <c r="AI89" s="1">
        <v>0.58508271300000003</v>
      </c>
      <c r="AJ89" s="1">
        <v>0.1</v>
      </c>
      <c r="AQ89" s="1">
        <v>3586</v>
      </c>
      <c r="AR89" s="14">
        <v>2281</v>
      </c>
      <c r="AS89" s="14">
        <v>599</v>
      </c>
      <c r="AT89" s="14">
        <v>2024</v>
      </c>
      <c r="AU89" s="1">
        <v>10.299999999999997</v>
      </c>
      <c r="AV89" s="1">
        <v>994.96</v>
      </c>
      <c r="AW89" s="21">
        <v>13.49</v>
      </c>
      <c r="AX89" s="1">
        <v>1.7500000000000002E-2</v>
      </c>
      <c r="AY89" s="1">
        <v>0.34269230769230768</v>
      </c>
      <c r="AZ89" s="1">
        <v>0.10279752144161049</v>
      </c>
      <c r="BA89" s="1">
        <v>0.30275350462524181</v>
      </c>
      <c r="BB89" s="1">
        <v>0.21642012199999999</v>
      </c>
      <c r="BC89" s="1">
        <v>40043392.839999996</v>
      </c>
      <c r="BD89" s="1">
        <v>0.94399999999999995</v>
      </c>
      <c r="BE89" s="1">
        <v>0.61139455782312924</v>
      </c>
      <c r="BF89" s="1"/>
      <c r="BG89" s="1">
        <f>VLOOKUP(Tabla1[[#This Row],[Municipio]],[1]Juzgados!$A$4:$B$339,2,1)</f>
        <v>1</v>
      </c>
      <c r="BL89" s="19">
        <v>161.76416783216783</v>
      </c>
      <c r="BR89" s="22">
        <v>1.7500000000000002E-2</v>
      </c>
      <c r="BS89" s="19">
        <f t="shared" si="1"/>
        <v>0.17500000000000002</v>
      </c>
    </row>
    <row r="90" spans="1:71" x14ac:dyDescent="0.25">
      <c r="A90" s="1">
        <v>6</v>
      </c>
      <c r="B90" s="1" t="s">
        <v>177</v>
      </c>
      <c r="C90" s="1">
        <v>613</v>
      </c>
      <c r="D90" s="1" t="s">
        <v>190</v>
      </c>
      <c r="F90" s="1">
        <v>5</v>
      </c>
      <c r="G90" s="1">
        <v>0</v>
      </c>
      <c r="H90" s="1">
        <v>105.37765993609354</v>
      </c>
      <c r="J90">
        <v>499.55646855595501</v>
      </c>
      <c r="M90" s="1">
        <v>39</v>
      </c>
      <c r="N90" s="11">
        <v>307.73392851104126</v>
      </c>
      <c r="O90" s="1">
        <v>36</v>
      </c>
      <c r="Q90" s="11">
        <v>2.2472300000000001</v>
      </c>
      <c r="R90" s="1">
        <v>4.12</v>
      </c>
      <c r="S90" s="1">
        <v>2.58</v>
      </c>
      <c r="T90" s="14">
        <v>15</v>
      </c>
      <c r="U90" s="1">
        <v>0.51936500647182304</v>
      </c>
      <c r="V90" s="14">
        <v>3595.6485068234751</v>
      </c>
      <c r="W90" s="1">
        <v>0.61185558570861687</v>
      </c>
      <c r="X90" s="1">
        <v>2921</v>
      </c>
      <c r="Y90" s="1">
        <v>85400.000000000015</v>
      </c>
      <c r="Z90" s="14">
        <v>453</v>
      </c>
      <c r="AA90" s="14">
        <v>31</v>
      </c>
      <c r="AB90" s="14">
        <v>8</v>
      </c>
      <c r="AC90" s="14">
        <v>203</v>
      </c>
      <c r="AD90" s="14">
        <v>33</v>
      </c>
      <c r="AE90" s="14">
        <v>24801</v>
      </c>
      <c r="AF90" s="1">
        <v>0.46436356430411518</v>
      </c>
      <c r="AG90" s="1">
        <v>6.9267515923566877E-2</v>
      </c>
      <c r="AI90" s="1">
        <v>0.67601102899999999</v>
      </c>
      <c r="AJ90" s="1">
        <v>5.8799999999999998E-2</v>
      </c>
      <c r="AQ90" s="1">
        <v>6832</v>
      </c>
      <c r="AR90" s="14">
        <v>3690</v>
      </c>
      <c r="AS90" s="14">
        <v>425</v>
      </c>
      <c r="AT90" s="14">
        <v>5218</v>
      </c>
      <c r="AU90" s="1">
        <v>15.939999999999998</v>
      </c>
      <c r="AV90" s="1">
        <v>851.49</v>
      </c>
      <c r="AW90" s="21">
        <v>18.41</v>
      </c>
      <c r="AY90" s="1">
        <v>0.3</v>
      </c>
      <c r="AZ90" s="1">
        <v>2.6074439525087086E-2</v>
      </c>
      <c r="BA90" s="1">
        <v>0.30499156923830795</v>
      </c>
      <c r="BB90" s="1">
        <v>0.143418026</v>
      </c>
      <c r="BC90" s="1">
        <v>53747810.760000005</v>
      </c>
      <c r="BD90" s="1">
        <v>0.86060000000000003</v>
      </c>
      <c r="BE90" s="1">
        <v>0.56283271495402487</v>
      </c>
      <c r="BF90" s="1"/>
      <c r="BG90" s="1">
        <f>VLOOKUP(Tabla1[[#This Row],[Municipio]],[1]Juzgados!$A$4:$B$339,2,1)</f>
        <v>1</v>
      </c>
      <c r="BL90" s="19">
        <v>165.26071146916854</v>
      </c>
      <c r="BR90" s="22">
        <v>0</v>
      </c>
      <c r="BS90" s="19">
        <f t="shared" si="1"/>
        <v>0</v>
      </c>
    </row>
    <row r="91" spans="1:71" x14ac:dyDescent="0.25">
      <c r="A91" s="1">
        <v>6</v>
      </c>
      <c r="B91" s="1" t="s">
        <v>177</v>
      </c>
      <c r="C91" s="1">
        <v>614</v>
      </c>
      <c r="D91" s="1" t="s">
        <v>191</v>
      </c>
      <c r="F91" s="1">
        <v>3.1</v>
      </c>
      <c r="G91" s="1">
        <v>0</v>
      </c>
      <c r="H91" s="1">
        <v>267.27078348521098</v>
      </c>
      <c r="J91">
        <v>2828.5171225153827</v>
      </c>
      <c r="M91" s="1">
        <v>57</v>
      </c>
      <c r="N91" s="11">
        <v>267.43865453542873</v>
      </c>
      <c r="O91" s="1">
        <v>185</v>
      </c>
      <c r="Q91" s="11">
        <v>0.68325999999999998</v>
      </c>
      <c r="R91" s="1">
        <v>3.93</v>
      </c>
      <c r="S91" s="1">
        <v>2.0099999999999998</v>
      </c>
      <c r="T91" s="14">
        <v>46</v>
      </c>
      <c r="U91" s="1">
        <v>0.41425542182871605</v>
      </c>
      <c r="V91" s="14">
        <v>4174.330360257808</v>
      </c>
      <c r="W91" s="1">
        <v>0.54387163174099284</v>
      </c>
      <c r="X91" s="1">
        <v>4480</v>
      </c>
      <c r="Y91" s="1">
        <v>62870.000000000007</v>
      </c>
      <c r="Z91" s="14">
        <v>874</v>
      </c>
      <c r="AA91" s="14">
        <v>73</v>
      </c>
      <c r="AB91" s="14">
        <v>127</v>
      </c>
      <c r="AC91" s="14">
        <v>17047</v>
      </c>
      <c r="AD91" s="14">
        <v>56</v>
      </c>
      <c r="AE91" s="14">
        <v>18277</v>
      </c>
      <c r="AF91" s="1">
        <v>0.49896997589305281</v>
      </c>
      <c r="AG91" s="1">
        <v>8.0962800875273522E-2</v>
      </c>
      <c r="AI91" s="1">
        <v>0.590488656</v>
      </c>
      <c r="AJ91" s="1">
        <v>0.74990000000000001</v>
      </c>
      <c r="AQ91" s="1">
        <v>10087</v>
      </c>
      <c r="AR91" s="14">
        <v>4197</v>
      </c>
      <c r="AS91" s="14">
        <v>1066</v>
      </c>
      <c r="AT91" s="14">
        <v>5643</v>
      </c>
      <c r="AU91" s="1">
        <v>14.150000000000006</v>
      </c>
      <c r="AV91" s="1">
        <v>1005.04</v>
      </c>
      <c r="AW91" s="21">
        <v>14.09</v>
      </c>
      <c r="AX91" s="1">
        <v>5.5199999999999999E-2</v>
      </c>
      <c r="AY91" s="1">
        <v>0.48749999999999999</v>
      </c>
      <c r="AZ91" s="1">
        <v>9.0267447333148426E-2</v>
      </c>
      <c r="BA91" s="1">
        <v>0.31375487466604823</v>
      </c>
      <c r="BB91" s="1">
        <v>0.31029310399999999</v>
      </c>
      <c r="BC91" s="1">
        <v>74580858.669999987</v>
      </c>
      <c r="BD91" s="1">
        <v>0.94930000000000003</v>
      </c>
      <c r="BE91" s="1">
        <v>0.53197454976814407</v>
      </c>
      <c r="BF91" s="1"/>
      <c r="BG91" s="1">
        <f>VLOOKUP(Tabla1[[#This Row],[Municipio]],[1]Juzgados!$A$4:$B$339,2,1)</f>
        <v>1</v>
      </c>
      <c r="BL91" s="19">
        <v>182.23903604337423</v>
      </c>
      <c r="BR91" s="22">
        <v>5.5199999999999999E-2</v>
      </c>
      <c r="BS91" s="19">
        <f t="shared" si="1"/>
        <v>0.55200000000000005</v>
      </c>
    </row>
    <row r="92" spans="1:71" x14ac:dyDescent="0.25">
      <c r="A92" s="1">
        <v>7</v>
      </c>
      <c r="B92" s="1" t="s">
        <v>192</v>
      </c>
      <c r="C92" s="1">
        <v>701</v>
      </c>
      <c r="D92" s="1" t="s">
        <v>192</v>
      </c>
      <c r="F92" s="1">
        <v>5.3</v>
      </c>
      <c r="G92" s="1">
        <v>0</v>
      </c>
      <c r="H92" s="1">
        <v>328.21662297116097</v>
      </c>
      <c r="J92">
        <v>1243.6419802402067</v>
      </c>
      <c r="M92" s="1">
        <v>60</v>
      </c>
      <c r="N92" s="11">
        <v>72.477321612269705</v>
      </c>
      <c r="O92" s="1">
        <v>36</v>
      </c>
      <c r="Q92" s="11">
        <v>6.6174900000000001</v>
      </c>
      <c r="R92" s="1">
        <v>5.98</v>
      </c>
      <c r="S92" s="1">
        <v>2.2999999999999998</v>
      </c>
      <c r="T92" s="14">
        <v>62</v>
      </c>
      <c r="U92" s="1">
        <v>0.3000006864322407</v>
      </c>
      <c r="V92" s="14">
        <v>1897.9795481390652</v>
      </c>
      <c r="W92" s="1">
        <v>0.79940046548577748</v>
      </c>
      <c r="X92" s="1">
        <v>5917</v>
      </c>
      <c r="Y92" s="1">
        <v>0</v>
      </c>
      <c r="Z92" s="14">
        <v>83767</v>
      </c>
      <c r="AA92" s="14">
        <v>28</v>
      </c>
      <c r="AB92" s="14">
        <v>57</v>
      </c>
      <c r="AC92" s="14">
        <v>5</v>
      </c>
      <c r="AD92" s="14">
        <v>50</v>
      </c>
      <c r="AE92" s="14">
        <v>4705</v>
      </c>
      <c r="AF92" s="1">
        <v>0.43674907578558225</v>
      </c>
      <c r="AG92" s="1">
        <v>0.14184580851247519</v>
      </c>
      <c r="AI92" s="1">
        <v>0.62638572800000003</v>
      </c>
      <c r="AJ92" s="1">
        <v>0.62709999999999999</v>
      </c>
      <c r="AQ92" s="1">
        <v>24685</v>
      </c>
      <c r="AR92" s="14">
        <v>8062</v>
      </c>
      <c r="AS92" s="14">
        <v>2534</v>
      </c>
      <c r="AT92" s="14">
        <v>18014</v>
      </c>
      <c r="AU92" s="1">
        <v>25.129999999999995</v>
      </c>
      <c r="AV92" s="1">
        <v>2030.77</v>
      </c>
      <c r="AW92" s="21">
        <v>11.36</v>
      </c>
      <c r="AX92" s="1">
        <v>7.3899999999999993E-2</v>
      </c>
      <c r="AY92" s="1">
        <v>0.55059833091436872</v>
      </c>
      <c r="AZ92" s="1">
        <v>0.10491570555292315</v>
      </c>
      <c r="BA92" s="1">
        <v>0.34770079286337863</v>
      </c>
      <c r="BB92" s="1">
        <v>8.3375000000000005E-2</v>
      </c>
      <c r="BC92" s="1">
        <v>456369915.43000001</v>
      </c>
      <c r="BD92" s="1">
        <v>0.99319999999999997</v>
      </c>
      <c r="BE92" s="1">
        <v>0.62294749645246306</v>
      </c>
      <c r="BF92" s="1"/>
      <c r="BG92" s="1">
        <f>VLOOKUP(Tabla1[[#This Row],[Municipio]],[1]Juzgados!$A$4:$B$339,2,1)</f>
        <v>16</v>
      </c>
      <c r="BL92" s="19">
        <v>1118.4189888326296</v>
      </c>
      <c r="BR92" s="22">
        <v>7.3899999999999993E-2</v>
      </c>
      <c r="BS92" s="19">
        <f t="shared" si="1"/>
        <v>0.73899999999999988</v>
      </c>
    </row>
    <row r="93" spans="1:71" x14ac:dyDescent="0.25">
      <c r="A93" s="1">
        <v>7</v>
      </c>
      <c r="B93" s="1" t="s">
        <v>192</v>
      </c>
      <c r="C93" s="1">
        <v>702</v>
      </c>
      <c r="D93" s="1" t="s">
        <v>193</v>
      </c>
      <c r="F93" s="1">
        <v>4.2</v>
      </c>
      <c r="G93" s="1">
        <v>0</v>
      </c>
      <c r="H93" s="1">
        <v>76.628352490421463</v>
      </c>
      <c r="J93">
        <v>2096.2503690581639</v>
      </c>
      <c r="M93" s="1">
        <v>1</v>
      </c>
      <c r="N93" s="11">
        <v>29.730935037906939</v>
      </c>
      <c r="O93" s="1">
        <v>2</v>
      </c>
      <c r="Q93" s="11">
        <v>1.9353</v>
      </c>
      <c r="R93" s="1">
        <v>5.46</v>
      </c>
      <c r="S93" s="1">
        <v>2.46</v>
      </c>
      <c r="T93" s="14">
        <v>0</v>
      </c>
      <c r="U93" s="1">
        <v>0.45365957460485185</v>
      </c>
      <c r="V93" s="14">
        <v>3097.2997232652601</v>
      </c>
      <c r="W93" s="1">
        <v>0.78888203830833303</v>
      </c>
      <c r="X93" s="1">
        <v>235</v>
      </c>
      <c r="Y93" s="1">
        <v>75100</v>
      </c>
      <c r="Z93" s="14">
        <v>3925</v>
      </c>
      <c r="AA93" s="14">
        <v>1</v>
      </c>
      <c r="AB93" s="14">
        <v>2</v>
      </c>
      <c r="AC93" s="14">
        <v>0</v>
      </c>
      <c r="AD93" s="14">
        <v>4</v>
      </c>
      <c r="AE93" s="14">
        <v>136</v>
      </c>
      <c r="AF93" s="1">
        <v>0.46669569003047451</v>
      </c>
      <c r="AG93" s="1">
        <v>0.11284403669724771</v>
      </c>
      <c r="AI93" s="1">
        <v>0.70066889600000004</v>
      </c>
      <c r="AJ93" s="1">
        <v>0</v>
      </c>
      <c r="AQ93" s="1">
        <v>1386</v>
      </c>
      <c r="AR93" s="14">
        <v>522</v>
      </c>
      <c r="AS93" s="14">
        <v>93</v>
      </c>
      <c r="AT93" s="14">
        <v>749</v>
      </c>
      <c r="AU93" s="1">
        <v>22.629999999999995</v>
      </c>
      <c r="AV93" s="1">
        <v>1368.16</v>
      </c>
      <c r="AW93" s="21">
        <v>13.48</v>
      </c>
      <c r="AY93" s="1">
        <v>0.56200000000000006</v>
      </c>
      <c r="AZ93" s="1">
        <v>0.23593623095889948</v>
      </c>
      <c r="BA93" s="1">
        <v>0.30285971840532094</v>
      </c>
      <c r="BB93" s="1">
        <v>0.40820072899999998</v>
      </c>
      <c r="BC93" s="1">
        <v>23977566.009999998</v>
      </c>
      <c r="BD93" s="1">
        <v>0.96909999999999996</v>
      </c>
      <c r="BE93" s="1">
        <v>0.68053691275167782</v>
      </c>
      <c r="BF93" s="1"/>
      <c r="BG93" s="1">
        <f>VLOOKUP(Tabla1[[#This Row],[Municipio]],[1]Juzgados!$A$4:$B$339,2,1)</f>
        <v>1</v>
      </c>
      <c r="BL93" s="19">
        <v>243.26642911877394</v>
      </c>
      <c r="BR93" s="22">
        <v>0</v>
      </c>
      <c r="BS93" s="19">
        <f t="shared" si="1"/>
        <v>0</v>
      </c>
    </row>
    <row r="94" spans="1:71" x14ac:dyDescent="0.25">
      <c r="A94" s="1">
        <v>7</v>
      </c>
      <c r="B94" s="1" t="s">
        <v>192</v>
      </c>
      <c r="C94" s="1">
        <v>703</v>
      </c>
      <c r="D94" s="1" t="s">
        <v>194</v>
      </c>
      <c r="F94" s="1">
        <v>5</v>
      </c>
      <c r="G94" s="1">
        <v>0</v>
      </c>
      <c r="H94" s="1">
        <v>76.86395080707149</v>
      </c>
      <c r="J94">
        <v>1554.1525012141815</v>
      </c>
      <c r="M94" s="1">
        <v>3</v>
      </c>
      <c r="N94" s="11">
        <v>463.11610982467744</v>
      </c>
      <c r="Q94" s="11">
        <v>0.57271000000000005</v>
      </c>
      <c r="R94" s="1">
        <v>4.32</v>
      </c>
      <c r="S94" s="1">
        <v>1.97</v>
      </c>
      <c r="T94" s="14">
        <v>5</v>
      </c>
      <c r="U94" s="1">
        <v>0.46829375443081478</v>
      </c>
      <c r="V94" s="14">
        <v>3833.9979218068315</v>
      </c>
      <c r="W94" s="1">
        <v>0.5122474035415443</v>
      </c>
      <c r="X94" s="1">
        <v>211</v>
      </c>
      <c r="Y94" s="1">
        <v>33380.000000000007</v>
      </c>
      <c r="Z94" s="14">
        <v>2322</v>
      </c>
      <c r="AA94" s="14">
        <v>3</v>
      </c>
      <c r="AB94" s="14">
        <v>1</v>
      </c>
      <c r="AC94" s="14">
        <v>0</v>
      </c>
      <c r="AD94" s="14">
        <v>4</v>
      </c>
      <c r="AE94" s="14">
        <v>40</v>
      </c>
      <c r="AF94" s="1">
        <v>0.53153153153153154</v>
      </c>
      <c r="AG94" s="1">
        <v>4.1584158415841586E-2</v>
      </c>
      <c r="AI94" s="1">
        <v>0.51147959200000004</v>
      </c>
      <c r="AJ94" s="1">
        <v>0.58050000000000002</v>
      </c>
      <c r="AQ94" s="1">
        <v>696</v>
      </c>
      <c r="AR94" s="14">
        <v>289</v>
      </c>
      <c r="AS94" s="14">
        <v>314</v>
      </c>
      <c r="AT94" s="14">
        <v>285</v>
      </c>
      <c r="AU94" s="1">
        <v>9.8499999999999943</v>
      </c>
      <c r="AV94" s="1">
        <v>1818.91</v>
      </c>
      <c r="AW94" s="21">
        <v>9.9600000000000009</v>
      </c>
      <c r="AX94" s="1">
        <v>1.8499999999999999E-2</v>
      </c>
      <c r="AY94" s="1">
        <v>0.36174999999999996</v>
      </c>
      <c r="AZ94" s="1">
        <v>0.2767309448788447</v>
      </c>
      <c r="BA94" s="1">
        <v>0.3567010976506601</v>
      </c>
      <c r="BB94" s="1">
        <v>0.43677580999999999</v>
      </c>
      <c r="BC94" s="1">
        <v>23309483.23</v>
      </c>
      <c r="BD94" s="1">
        <v>0.99480000000000002</v>
      </c>
      <c r="BE94" s="1">
        <v>0.94343065693430661</v>
      </c>
      <c r="BF94" s="1"/>
      <c r="BG94" s="1">
        <f>VLOOKUP(Tabla1[[#This Row],[Municipio]],[1]Juzgados!$A$4:$B$339,2,1)</f>
        <v>1</v>
      </c>
      <c r="BL94" s="19">
        <v>206.06120292083014</v>
      </c>
      <c r="BR94" s="22">
        <v>1.8499999999999999E-2</v>
      </c>
      <c r="BS94" s="19">
        <f t="shared" si="1"/>
        <v>0.185</v>
      </c>
    </row>
    <row r="95" spans="1:71" x14ac:dyDescent="0.25">
      <c r="A95" s="1">
        <v>7</v>
      </c>
      <c r="B95" s="1" t="s">
        <v>192</v>
      </c>
      <c r="C95" s="1">
        <v>704</v>
      </c>
      <c r="D95" s="1" t="s">
        <v>195</v>
      </c>
      <c r="F95" s="1">
        <v>4.2</v>
      </c>
      <c r="G95" s="1">
        <v>0</v>
      </c>
      <c r="H95" s="1">
        <v>357.96236805874253</v>
      </c>
      <c r="J95">
        <v>3862.0764789192722</v>
      </c>
      <c r="M95" s="1">
        <v>17</v>
      </c>
      <c r="N95" s="11">
        <v>288.67140744913047</v>
      </c>
      <c r="O95" s="1">
        <v>43</v>
      </c>
      <c r="Q95" s="11">
        <v>1.37378</v>
      </c>
      <c r="R95" s="1">
        <v>4.53</v>
      </c>
      <c r="S95" s="1">
        <v>2.17</v>
      </c>
      <c r="T95" s="14">
        <v>5</v>
      </c>
      <c r="U95" s="1">
        <v>0.30731777634522217</v>
      </c>
      <c r="V95" s="14">
        <v>4361.7730756813125</v>
      </c>
      <c r="W95" s="1">
        <v>0.69526803642907742</v>
      </c>
      <c r="X95" s="1">
        <v>1723</v>
      </c>
      <c r="Y95" s="1">
        <v>93630</v>
      </c>
      <c r="Z95" s="14">
        <v>20623</v>
      </c>
      <c r="AA95" s="14">
        <v>7</v>
      </c>
      <c r="AB95" s="14">
        <v>76</v>
      </c>
      <c r="AC95" s="14">
        <v>4</v>
      </c>
      <c r="AD95" s="14">
        <v>6</v>
      </c>
      <c r="AE95" s="14">
        <v>568</v>
      </c>
      <c r="AF95" s="1">
        <v>0.52980233534305121</v>
      </c>
      <c r="AG95" s="1">
        <v>9.5147478591817311E-2</v>
      </c>
      <c r="AI95" s="1">
        <v>0.59945893100000003</v>
      </c>
      <c r="AJ95" s="1">
        <v>0</v>
      </c>
      <c r="AQ95" s="1">
        <v>5925</v>
      </c>
      <c r="AR95" s="14">
        <v>3200</v>
      </c>
      <c r="AS95" s="14">
        <v>606</v>
      </c>
      <c r="AT95" s="14">
        <v>4527</v>
      </c>
      <c r="AU95" s="1">
        <v>22.78</v>
      </c>
      <c r="AV95" s="1">
        <v>1621.96</v>
      </c>
      <c r="AW95" s="21">
        <v>11.79</v>
      </c>
      <c r="AX95" s="1">
        <v>3.04E-2</v>
      </c>
      <c r="AY95" s="1">
        <v>0.34500000000000003</v>
      </c>
      <c r="AZ95" s="1">
        <v>7.2973505425774188E-2</v>
      </c>
      <c r="BA95" s="1">
        <v>0.27920458652316171</v>
      </c>
      <c r="BB95" s="1">
        <v>0.20754769100000001</v>
      </c>
      <c r="BC95" s="1">
        <v>65278172.289999999</v>
      </c>
      <c r="BD95" s="1">
        <v>0.99270000000000003</v>
      </c>
      <c r="BE95" s="1">
        <v>0.51052967453733245</v>
      </c>
      <c r="BF95" s="1"/>
      <c r="BG95" s="1">
        <f>VLOOKUP(Tabla1[[#This Row],[Municipio]],[1]Juzgados!$A$4:$B$339,2,1)</f>
        <v>1</v>
      </c>
      <c r="BL95" s="19">
        <v>228.63135337310695</v>
      </c>
      <c r="BR95" s="22">
        <v>3.04E-2</v>
      </c>
      <c r="BS95" s="19">
        <f t="shared" si="1"/>
        <v>0.30399999999999999</v>
      </c>
    </row>
    <row r="96" spans="1:71" x14ac:dyDescent="0.25">
      <c r="A96" s="1">
        <v>7</v>
      </c>
      <c r="B96" s="1" t="s">
        <v>192</v>
      </c>
      <c r="C96" s="1">
        <v>705</v>
      </c>
      <c r="D96" s="1" t="s">
        <v>196</v>
      </c>
      <c r="F96" s="1">
        <v>3.7</v>
      </c>
      <c r="G96" s="1">
        <v>0</v>
      </c>
      <c r="H96" s="1">
        <v>627.53231203429516</v>
      </c>
      <c r="I96" s="1">
        <v>47</v>
      </c>
      <c r="J96">
        <v>4753.2684634673315</v>
      </c>
      <c r="M96" s="1">
        <v>42</v>
      </c>
      <c r="N96" s="11">
        <v>371.1097118205812</v>
      </c>
      <c r="O96" s="1">
        <v>111</v>
      </c>
      <c r="Q96" s="11">
        <v>9.7943899999999999</v>
      </c>
      <c r="R96" s="1">
        <v>5.12</v>
      </c>
      <c r="S96" s="1">
        <v>2.84</v>
      </c>
      <c r="T96" s="14">
        <v>0</v>
      </c>
      <c r="U96" s="1">
        <v>0.29268359651925924</v>
      </c>
      <c r="V96" s="14">
        <v>2956.5974154367227</v>
      </c>
      <c r="W96" s="1">
        <v>0.90248105182473293</v>
      </c>
      <c r="X96" s="1">
        <v>6539</v>
      </c>
      <c r="Y96" s="1">
        <v>68670</v>
      </c>
      <c r="Z96" s="14">
        <v>75274</v>
      </c>
      <c r="AA96" s="14">
        <v>4</v>
      </c>
      <c r="AB96" s="14">
        <v>22</v>
      </c>
      <c r="AC96" s="14">
        <v>0</v>
      </c>
      <c r="AD96" s="14">
        <v>48</v>
      </c>
      <c r="AE96" s="14">
        <v>82</v>
      </c>
      <c r="AF96" s="1">
        <v>0.57821330902461254</v>
      </c>
      <c r="AG96" s="1">
        <v>7.1944287981975524E-2</v>
      </c>
      <c r="AI96" s="1">
        <v>0.62929842800000002</v>
      </c>
      <c r="AJ96" s="1">
        <v>0.63649999999999995</v>
      </c>
      <c r="AQ96" s="1">
        <v>20070</v>
      </c>
      <c r="AR96" s="14">
        <v>8476</v>
      </c>
      <c r="AS96" s="14">
        <v>728</v>
      </c>
      <c r="AT96" s="14">
        <v>20448</v>
      </c>
      <c r="AU96" s="1">
        <v>34.430000000000007</v>
      </c>
      <c r="AV96" s="1">
        <v>1031.1199999999999</v>
      </c>
      <c r="AW96" s="21">
        <v>12.9</v>
      </c>
      <c r="AX96" s="1">
        <v>1.46E-2</v>
      </c>
      <c r="AY96" s="1">
        <v>0.47666666666666668</v>
      </c>
      <c r="AZ96" s="1">
        <v>0.14664975598565891</v>
      </c>
      <c r="BA96" s="1">
        <v>0.22601598448205487</v>
      </c>
      <c r="BB96" s="1">
        <v>0.19025809299999999</v>
      </c>
      <c r="BC96" s="1">
        <v>146279805.59999999</v>
      </c>
      <c r="BD96" s="1">
        <v>0.90959999999999996</v>
      </c>
      <c r="BE96" s="1">
        <v>0.65114462332721956</v>
      </c>
      <c r="BF96" s="1"/>
      <c r="BG96" s="1">
        <f>VLOOKUP(Tabla1[[#This Row],[Municipio]],[1]Juzgados!$A$4:$B$339,2,1)</f>
        <v>2</v>
      </c>
      <c r="BL96" s="19">
        <v>83.84099250595996</v>
      </c>
      <c r="BR96" s="22">
        <v>1.46E-2</v>
      </c>
      <c r="BS96" s="19">
        <f t="shared" si="1"/>
        <v>0.14599999999999999</v>
      </c>
    </row>
    <row r="97" spans="1:71" x14ac:dyDescent="0.25">
      <c r="A97" s="1">
        <v>7</v>
      </c>
      <c r="B97" s="1" t="s">
        <v>192</v>
      </c>
      <c r="C97" s="1">
        <v>706</v>
      </c>
      <c r="D97" s="1" t="s">
        <v>197</v>
      </c>
      <c r="F97" s="1">
        <v>4.0999999999999996</v>
      </c>
      <c r="G97" s="1">
        <v>0</v>
      </c>
      <c r="H97" s="1">
        <v>554.88461664001045</v>
      </c>
      <c r="J97">
        <v>4259.7369911281703</v>
      </c>
      <c r="M97" s="1">
        <v>23</v>
      </c>
      <c r="N97" s="11">
        <v>386.78367480980097</v>
      </c>
      <c r="O97" s="1">
        <v>64</v>
      </c>
      <c r="Q97" s="11">
        <v>9.9508899999999993</v>
      </c>
      <c r="R97" s="1">
        <v>4.95</v>
      </c>
      <c r="S97" s="1">
        <v>2.91</v>
      </c>
      <c r="T97" s="14">
        <v>0</v>
      </c>
      <c r="U97" s="1">
        <v>0.30731777634522217</v>
      </c>
      <c r="V97" s="14">
        <v>3248.8894949672526</v>
      </c>
      <c r="W97" s="1">
        <v>0.9466584459699996</v>
      </c>
      <c r="X97" s="1">
        <v>3817</v>
      </c>
      <c r="Y97" s="1">
        <v>65670</v>
      </c>
      <c r="Z97" s="14">
        <v>56838</v>
      </c>
      <c r="AA97" s="14">
        <v>1</v>
      </c>
      <c r="AB97" s="14">
        <v>2</v>
      </c>
      <c r="AC97" s="14">
        <v>2</v>
      </c>
      <c r="AD97" s="14">
        <v>25</v>
      </c>
      <c r="AE97" s="14">
        <v>113</v>
      </c>
      <c r="AF97" s="1">
        <v>0.65051417887192275</v>
      </c>
      <c r="AG97" s="1">
        <v>5.8117903650009621E-2</v>
      </c>
      <c r="AI97" s="1">
        <v>0.66062425300000005</v>
      </c>
      <c r="AJ97" s="1">
        <v>0</v>
      </c>
      <c r="AQ97" s="1">
        <v>12639</v>
      </c>
      <c r="AR97" s="14">
        <v>4969</v>
      </c>
      <c r="AS97" s="14">
        <v>647</v>
      </c>
      <c r="AT97" s="14">
        <v>15210</v>
      </c>
      <c r="AU97" s="1">
        <v>34.06</v>
      </c>
      <c r="AV97" s="1">
        <v>1137.08</v>
      </c>
      <c r="AW97" s="21">
        <v>12.07</v>
      </c>
      <c r="AY97" s="1">
        <v>0.3075</v>
      </c>
      <c r="AZ97" s="1">
        <v>5.3077152927204267E-2</v>
      </c>
      <c r="BA97" s="1">
        <v>0.40603554170217682</v>
      </c>
      <c r="BB97" s="1">
        <v>0.29544036299999998</v>
      </c>
      <c r="BC97" s="1">
        <v>194336193.56</v>
      </c>
      <c r="BD97" s="1">
        <v>0.9113</v>
      </c>
      <c r="BE97" s="1">
        <v>0.68389955686853765</v>
      </c>
      <c r="BF97" s="1"/>
      <c r="BG97" s="1">
        <f>VLOOKUP(Tabla1[[#This Row],[Municipio]],[1]Juzgados!$A$4:$B$339,2,1)</f>
        <v>2</v>
      </c>
      <c r="BL97" s="19">
        <v>95.224899304762218</v>
      </c>
      <c r="BR97" s="22">
        <v>0</v>
      </c>
      <c r="BS97" s="19">
        <f t="shared" si="1"/>
        <v>0</v>
      </c>
    </row>
    <row r="98" spans="1:71" x14ac:dyDescent="0.25">
      <c r="A98" s="1">
        <v>7</v>
      </c>
      <c r="B98" s="1" t="s">
        <v>192</v>
      </c>
      <c r="C98" s="1">
        <v>707</v>
      </c>
      <c r="D98" s="1" t="s">
        <v>198</v>
      </c>
      <c r="F98" s="1">
        <v>5.7</v>
      </c>
      <c r="G98" s="1">
        <v>0</v>
      </c>
      <c r="H98" s="1">
        <v>415.8607350096712</v>
      </c>
      <c r="J98">
        <v>1548.7548011398835</v>
      </c>
      <c r="M98" s="1">
        <v>6</v>
      </c>
      <c r="N98" s="11">
        <v>359.38152946092771</v>
      </c>
      <c r="O98" s="1">
        <v>13</v>
      </c>
      <c r="Q98" s="11">
        <v>4.5964100000000006</v>
      </c>
      <c r="R98" s="1">
        <v>4.45</v>
      </c>
      <c r="S98" s="1">
        <v>2.31</v>
      </c>
      <c r="T98" s="14">
        <v>5</v>
      </c>
      <c r="U98" s="1">
        <v>0.4390253947788888</v>
      </c>
      <c r="V98" s="14">
        <v>1884.4002928405457</v>
      </c>
      <c r="W98" s="1">
        <v>0.77941545384863298</v>
      </c>
      <c r="X98" s="1">
        <v>599</v>
      </c>
      <c r="Y98" s="1">
        <v>28690.000000000004</v>
      </c>
      <c r="Z98" s="14">
        <v>9289</v>
      </c>
      <c r="AA98" s="14">
        <v>3</v>
      </c>
      <c r="AB98" s="14">
        <v>6</v>
      </c>
      <c r="AC98" s="14">
        <v>0</v>
      </c>
      <c r="AD98" s="14">
        <v>6</v>
      </c>
      <c r="AE98" s="14">
        <v>101</v>
      </c>
      <c r="AF98" s="1">
        <v>0.46206896551724136</v>
      </c>
      <c r="AG98" s="1">
        <v>8.4437086092715233E-2</v>
      </c>
      <c r="AI98" s="1">
        <v>0.57300551899999996</v>
      </c>
      <c r="AJ98" s="1">
        <v>0.70209999999999995</v>
      </c>
      <c r="AQ98" s="1">
        <v>2426</v>
      </c>
      <c r="AR98" s="14">
        <v>1002</v>
      </c>
      <c r="AS98" s="14">
        <v>299</v>
      </c>
      <c r="AT98" s="14">
        <v>1305</v>
      </c>
      <c r="AU98" s="1">
        <v>19.040000000000006</v>
      </c>
      <c r="AV98" s="1">
        <v>1309.9100000000001</v>
      </c>
      <c r="AW98" s="21">
        <v>11.11</v>
      </c>
      <c r="AX98" s="1">
        <v>4.2099999999999999E-2</v>
      </c>
      <c r="AY98" s="1">
        <v>0.31116666666666665</v>
      </c>
      <c r="AZ98" s="1">
        <v>9.7553880191448256E-2</v>
      </c>
      <c r="BA98" s="1">
        <v>0.30262392990251147</v>
      </c>
      <c r="BB98" s="1">
        <v>0.13700000000000001</v>
      </c>
      <c r="BC98" s="1">
        <v>37057076.980000004</v>
      </c>
      <c r="BD98" s="1">
        <v>0.98019999999999996</v>
      </c>
      <c r="BE98" s="1">
        <v>0.88991477272727271</v>
      </c>
      <c r="BF98" s="1"/>
      <c r="BG98" s="1">
        <f>VLOOKUP(Tabla1[[#This Row],[Municipio]],[1]Juzgados!$A$4:$B$339,2,1)</f>
        <v>1</v>
      </c>
      <c r="BL98" s="19">
        <v>45.331165377176013</v>
      </c>
      <c r="BR98" s="22">
        <v>4.2099999999999999E-2</v>
      </c>
      <c r="BS98" s="19">
        <f t="shared" si="1"/>
        <v>0.42099999999999999</v>
      </c>
    </row>
    <row r="99" spans="1:71" x14ac:dyDescent="0.25">
      <c r="A99" s="1">
        <v>7</v>
      </c>
      <c r="B99" s="1" t="s">
        <v>192</v>
      </c>
      <c r="C99" s="1">
        <v>708</v>
      </c>
      <c r="D99" s="1" t="s">
        <v>199</v>
      </c>
      <c r="F99" s="1">
        <v>3.5</v>
      </c>
      <c r="G99" s="1">
        <v>0</v>
      </c>
      <c r="H99" s="1">
        <v>332.68644302744661</v>
      </c>
      <c r="J99">
        <v>1066.7647599779289</v>
      </c>
      <c r="N99" s="11">
        <v>141.06030327965206</v>
      </c>
      <c r="O99" s="1">
        <v>5</v>
      </c>
      <c r="Q99" s="11">
        <v>9.6557399999999998</v>
      </c>
      <c r="R99" s="1">
        <v>6.97</v>
      </c>
      <c r="S99" s="1">
        <v>2.69</v>
      </c>
      <c r="T99" s="14">
        <v>0</v>
      </c>
      <c r="U99" s="1">
        <v>0.17561015791155554</v>
      </c>
      <c r="V99" s="14">
        <v>3802.6527488564598</v>
      </c>
      <c r="W99" s="1">
        <v>0.89722183823601065</v>
      </c>
      <c r="X99" s="1">
        <v>111</v>
      </c>
      <c r="Y99" s="1">
        <v>39040</v>
      </c>
      <c r="Z99" s="14">
        <v>6578</v>
      </c>
      <c r="AA99" s="14">
        <v>0</v>
      </c>
      <c r="AB99" s="14">
        <v>6</v>
      </c>
      <c r="AC99" s="14">
        <v>1</v>
      </c>
      <c r="AD99" s="14">
        <v>4</v>
      </c>
      <c r="AE99" s="14">
        <v>12</v>
      </c>
      <c r="AF99" s="1">
        <v>0.47837521917007597</v>
      </c>
      <c r="AG99" s="1">
        <v>0.12903225806451613</v>
      </c>
      <c r="AI99" s="1">
        <v>0.78501892900000003</v>
      </c>
      <c r="AJ99" s="1">
        <v>0.88749999999999996</v>
      </c>
      <c r="AQ99" s="1">
        <v>1686</v>
      </c>
      <c r="AR99" s="14">
        <v>226</v>
      </c>
      <c r="AS99" s="14">
        <v>31</v>
      </c>
      <c r="AT99" s="14">
        <v>1429</v>
      </c>
      <c r="AU99" s="1">
        <v>40.299999999999997</v>
      </c>
      <c r="AV99" s="1">
        <v>838.74</v>
      </c>
      <c r="AW99" s="20">
        <v>17.78</v>
      </c>
      <c r="AY99" s="1">
        <v>0.33137096774193547</v>
      </c>
      <c r="AZ99" s="1">
        <v>0.173251683150592</v>
      </c>
      <c r="BA99" s="1">
        <v>0.28077795162905261</v>
      </c>
      <c r="BB99" s="1">
        <v>0.23715576599999999</v>
      </c>
      <c r="BC99" s="1">
        <v>23908590.280000001</v>
      </c>
      <c r="BD99" s="1">
        <v>0.98109999999999997</v>
      </c>
      <c r="BE99" s="1">
        <v>0.6832101372756072</v>
      </c>
      <c r="BF99" s="1"/>
      <c r="BG99" s="1">
        <f>VLOOKUP(Tabla1[[#This Row],[Municipio]],[1]Juzgados!$A$4:$B$339,2,1)</f>
        <v>1</v>
      </c>
      <c r="BL99" s="19">
        <v>126.35237039090657</v>
      </c>
      <c r="BR99" s="22"/>
      <c r="BS99" s="19">
        <f t="shared" si="1"/>
        <v>0</v>
      </c>
    </row>
    <row r="100" spans="1:71" x14ac:dyDescent="0.25">
      <c r="A100" s="1">
        <v>7</v>
      </c>
      <c r="B100" s="1" t="s">
        <v>192</v>
      </c>
      <c r="C100" s="1">
        <v>709</v>
      </c>
      <c r="D100" s="1" t="s">
        <v>200</v>
      </c>
      <c r="F100" s="1">
        <v>3.3</v>
      </c>
      <c r="G100" s="1">
        <v>0</v>
      </c>
      <c r="H100" s="1">
        <v>188.41262364578427</v>
      </c>
      <c r="J100">
        <v>3877.9917221522401</v>
      </c>
      <c r="M100" s="1">
        <v>13</v>
      </c>
      <c r="N100" s="11">
        <v>430.81275720164615</v>
      </c>
      <c r="O100" s="1">
        <v>24</v>
      </c>
      <c r="Q100" s="11">
        <v>3.0660400000000001</v>
      </c>
      <c r="R100" s="1">
        <v>4.93</v>
      </c>
      <c r="S100" s="1">
        <v>1.98</v>
      </c>
      <c r="T100" s="14">
        <v>78</v>
      </c>
      <c r="U100" s="1">
        <v>0.395122855301</v>
      </c>
      <c r="V100" s="14">
        <v>4224.0450857465694</v>
      </c>
      <c r="W100" s="1">
        <v>0.68580145196937758</v>
      </c>
      <c r="X100" s="1">
        <v>1358</v>
      </c>
      <c r="Y100" s="1">
        <v>74700</v>
      </c>
      <c r="Z100" s="14">
        <v>12129</v>
      </c>
      <c r="AA100" s="14">
        <v>17</v>
      </c>
      <c r="AB100" s="14">
        <v>73</v>
      </c>
      <c r="AC100" s="14">
        <v>2</v>
      </c>
      <c r="AD100" s="14">
        <v>22</v>
      </c>
      <c r="AE100" s="14">
        <v>899</v>
      </c>
      <c r="AF100" s="1">
        <v>0.43123209169054444</v>
      </c>
      <c r="AG100" s="1">
        <v>0.12543655413271246</v>
      </c>
      <c r="AI100" s="1">
        <v>0.63072341499999995</v>
      </c>
      <c r="AJ100" s="1">
        <v>0.82169999999999999</v>
      </c>
      <c r="AQ100" s="1">
        <v>3429</v>
      </c>
      <c r="AR100" s="14">
        <v>1655</v>
      </c>
      <c r="AS100" s="14">
        <v>516</v>
      </c>
      <c r="AT100" s="14">
        <v>2093</v>
      </c>
      <c r="AU100" s="1">
        <v>17.430000000000007</v>
      </c>
      <c r="AV100" s="1">
        <v>1115.81</v>
      </c>
      <c r="AW100" s="20">
        <v>9.6300000000000008</v>
      </c>
      <c r="AX100" s="1">
        <v>3.1300000000000001E-2</v>
      </c>
      <c r="AY100" s="1">
        <v>0.39083333333333331</v>
      </c>
      <c r="AZ100" s="1">
        <v>0.25607816158129837</v>
      </c>
      <c r="BA100" s="1">
        <v>0.29537620316510105</v>
      </c>
      <c r="BB100" s="1">
        <v>0.41955135599999999</v>
      </c>
      <c r="BC100" s="1">
        <v>40412387.150000006</v>
      </c>
      <c r="BD100" s="1">
        <v>0.99539999999999995</v>
      </c>
      <c r="BE100" s="1">
        <v>0.69014350453172202</v>
      </c>
      <c r="BF100" s="1"/>
      <c r="BG100" s="1">
        <f>VLOOKUP(Tabla1[[#This Row],[Municipio]],[1]Juzgados!$A$4:$B$339,2,1)</f>
        <v>1</v>
      </c>
      <c r="BL100" s="19">
        <v>46.996327972545593</v>
      </c>
      <c r="BR100" s="22">
        <v>3.1300000000000001E-2</v>
      </c>
      <c r="BS100" s="19">
        <f t="shared" si="1"/>
        <v>0.313</v>
      </c>
    </row>
    <row r="101" spans="1:71" x14ac:dyDescent="0.25">
      <c r="A101" s="1">
        <v>7</v>
      </c>
      <c r="B101" s="1" t="s">
        <v>192</v>
      </c>
      <c r="C101" s="1">
        <v>710</v>
      </c>
      <c r="D101" s="1" t="s">
        <v>201</v>
      </c>
      <c r="F101" s="1">
        <v>5.5</v>
      </c>
      <c r="G101" s="1">
        <v>0</v>
      </c>
      <c r="H101" s="1">
        <v>111.79429849077697</v>
      </c>
      <c r="J101">
        <v>1040.7101316192225</v>
      </c>
      <c r="M101" s="1">
        <v>50</v>
      </c>
      <c r="N101" s="11">
        <v>844.33665678613124</v>
      </c>
      <c r="O101" s="1">
        <v>27</v>
      </c>
      <c r="Q101" s="11">
        <v>0.58362999999999998</v>
      </c>
      <c r="R101" s="1">
        <v>4.07</v>
      </c>
      <c r="S101" s="1">
        <v>1.89</v>
      </c>
      <c r="T101" s="14">
        <v>48</v>
      </c>
      <c r="U101" s="1">
        <v>0.70244063164622217</v>
      </c>
      <c r="V101" s="14">
        <v>4629.7430889898951</v>
      </c>
      <c r="W101" s="1">
        <v>0.37340416479927763</v>
      </c>
      <c r="X101" s="1">
        <v>1291</v>
      </c>
      <c r="Y101" s="1">
        <v>8690</v>
      </c>
      <c r="Z101" s="14">
        <v>11498</v>
      </c>
      <c r="AA101" s="14">
        <v>195</v>
      </c>
      <c r="AB101" s="14">
        <v>6</v>
      </c>
      <c r="AC101" s="14">
        <v>13</v>
      </c>
      <c r="AD101" s="14">
        <v>20</v>
      </c>
      <c r="AE101" s="14">
        <v>3345</v>
      </c>
      <c r="AF101" s="1">
        <v>0.32503100454733364</v>
      </c>
      <c r="AG101" s="1">
        <v>6.6627358490566044E-2</v>
      </c>
      <c r="AI101" s="1">
        <v>0.52786785599999997</v>
      </c>
      <c r="AJ101" s="1">
        <v>0.73219999999999996</v>
      </c>
      <c r="AQ101" s="1">
        <v>5774</v>
      </c>
      <c r="AR101" s="14">
        <v>2298</v>
      </c>
      <c r="AS101" s="14">
        <v>1364</v>
      </c>
      <c r="AT101" s="14">
        <v>1825</v>
      </c>
      <c r="AU101" s="1">
        <v>10.099999999999994</v>
      </c>
      <c r="AV101" s="1">
        <v>994.43</v>
      </c>
      <c r="AW101" s="20">
        <v>8.8699999999999992</v>
      </c>
      <c r="AX101" s="1">
        <v>4.3499999999999997E-2</v>
      </c>
      <c r="AY101" s="1">
        <v>0.37950664136622392</v>
      </c>
      <c r="AZ101" s="1">
        <v>0.39860196471645976</v>
      </c>
      <c r="BA101" s="1">
        <v>0.37293001474563531</v>
      </c>
      <c r="BB101" s="1">
        <v>0.25</v>
      </c>
      <c r="BC101" s="1">
        <v>65229320.140000001</v>
      </c>
      <c r="BD101" s="1">
        <v>1</v>
      </c>
      <c r="BE101" s="1">
        <v>0.94686907020872857</v>
      </c>
      <c r="BF101" s="1"/>
      <c r="BG101" s="1">
        <f>VLOOKUP(Tabla1[[#This Row],[Municipio]],[1]Juzgados!$A$4:$B$339,2,1)</f>
        <v>2</v>
      </c>
      <c r="BL101" s="19">
        <v>265.52464505310229</v>
      </c>
      <c r="BR101" s="22">
        <v>4.3499999999999997E-2</v>
      </c>
      <c r="BS101" s="19">
        <f t="shared" si="1"/>
        <v>0.43499999999999994</v>
      </c>
    </row>
    <row r="102" spans="1:71" x14ac:dyDescent="0.25">
      <c r="A102" s="1">
        <v>7</v>
      </c>
      <c r="B102" s="1" t="s">
        <v>192</v>
      </c>
      <c r="C102" s="1">
        <v>711</v>
      </c>
      <c r="D102" s="1" t="s">
        <v>202</v>
      </c>
      <c r="F102" s="1">
        <v>1.9</v>
      </c>
      <c r="G102" s="1">
        <v>0</v>
      </c>
      <c r="H102" s="1">
        <v>81.933633756657116</v>
      </c>
      <c r="J102">
        <v>421.30604875112851</v>
      </c>
      <c r="M102" s="1">
        <v>1</v>
      </c>
      <c r="N102" s="11">
        <v>245.98805200890243</v>
      </c>
      <c r="O102" s="1">
        <v>11</v>
      </c>
      <c r="Q102" s="11">
        <v>6.0013499999999995</v>
      </c>
      <c r="R102" s="1">
        <v>5.3</v>
      </c>
      <c r="S102" s="1">
        <v>2.35</v>
      </c>
      <c r="T102" s="14">
        <v>0</v>
      </c>
      <c r="U102" s="1">
        <v>0.29268359651925924</v>
      </c>
      <c r="V102" s="14">
        <v>2141.7056274951574</v>
      </c>
      <c r="W102" s="1">
        <v>0.81833363440517759</v>
      </c>
      <c r="X102" s="1">
        <v>125</v>
      </c>
      <c r="Y102" s="1">
        <v>15980</v>
      </c>
      <c r="Z102" s="14">
        <v>3913</v>
      </c>
      <c r="AA102" s="14">
        <v>7</v>
      </c>
      <c r="AB102" s="14">
        <v>0</v>
      </c>
      <c r="AC102" s="14">
        <v>0</v>
      </c>
      <c r="AD102" s="14">
        <v>1</v>
      </c>
      <c r="AE102" s="14">
        <v>3</v>
      </c>
      <c r="AF102" s="1">
        <v>0.48727272727272725</v>
      </c>
      <c r="AG102" s="1">
        <v>8.5485307212822798E-2</v>
      </c>
      <c r="AI102" s="1">
        <v>0.65919661699999998</v>
      </c>
      <c r="AJ102" s="1">
        <v>0</v>
      </c>
      <c r="AQ102" s="1">
        <v>1160</v>
      </c>
      <c r="AR102" s="14">
        <v>384</v>
      </c>
      <c r="AS102" s="14">
        <v>23</v>
      </c>
      <c r="AT102" s="14">
        <v>1159</v>
      </c>
      <c r="AU102" s="1">
        <v>34.31</v>
      </c>
      <c r="AV102" s="1">
        <v>1235.1500000000001</v>
      </c>
      <c r="AW102" s="20">
        <v>16.02</v>
      </c>
      <c r="AY102" s="1">
        <v>0.15833333333333333</v>
      </c>
      <c r="AZ102" s="1">
        <v>0.22514240574691974</v>
      </c>
      <c r="BA102" s="1">
        <v>0.38670202100350526</v>
      </c>
      <c r="BB102" s="1">
        <v>0.03</v>
      </c>
      <c r="BC102" s="1">
        <v>26673818.010000002</v>
      </c>
      <c r="BD102" s="1">
        <v>0.94310000000000005</v>
      </c>
      <c r="BE102" s="1">
        <v>0.71794871794871784</v>
      </c>
      <c r="BF102" s="1"/>
      <c r="BG102" s="1">
        <f>VLOOKUP(Tabla1[[#This Row],[Municipio]],[1]Juzgados!$A$4:$B$339,2,1)</f>
        <v>1</v>
      </c>
      <c r="BL102" s="19">
        <v>101.96327939369111</v>
      </c>
      <c r="BR102" s="22"/>
      <c r="BS102" s="19">
        <f t="shared" si="1"/>
        <v>0</v>
      </c>
    </row>
    <row r="103" spans="1:71" x14ac:dyDescent="0.25">
      <c r="A103" s="1">
        <v>7</v>
      </c>
      <c r="B103" s="1" t="s">
        <v>192</v>
      </c>
      <c r="C103" s="1">
        <v>712</v>
      </c>
      <c r="D103" s="1" t="s">
        <v>203</v>
      </c>
      <c r="F103" s="1">
        <v>0.4</v>
      </c>
      <c r="G103" s="1">
        <v>0</v>
      </c>
      <c r="H103" s="1">
        <v>501.52361604875574</v>
      </c>
      <c r="J103">
        <v>3773.893154713282</v>
      </c>
      <c r="M103" s="1">
        <v>12</v>
      </c>
      <c r="N103" s="11">
        <v>263.30002700513097</v>
      </c>
      <c r="O103" s="1">
        <v>5</v>
      </c>
      <c r="Q103" s="11">
        <v>9.0217700000000001</v>
      </c>
      <c r="R103" s="1">
        <v>4.42</v>
      </c>
      <c r="S103" s="1">
        <v>2.2200000000000002</v>
      </c>
      <c r="T103" s="14">
        <v>0</v>
      </c>
      <c r="U103" s="1">
        <v>0.40243994521398152</v>
      </c>
      <c r="V103" s="14">
        <v>2772.5122690989338</v>
      </c>
      <c r="W103" s="1">
        <v>0.91510316443766626</v>
      </c>
      <c r="X103" s="1">
        <v>1502</v>
      </c>
      <c r="Y103" s="1">
        <v>51080</v>
      </c>
      <c r="Z103" s="14">
        <v>13690</v>
      </c>
      <c r="AA103" s="14">
        <v>11</v>
      </c>
      <c r="AB103" s="14">
        <v>0</v>
      </c>
      <c r="AC103" s="14">
        <v>1</v>
      </c>
      <c r="AD103" s="14">
        <v>0</v>
      </c>
      <c r="AE103" s="14">
        <v>735</v>
      </c>
      <c r="AF103" s="1">
        <v>0.59280303030303028</v>
      </c>
      <c r="AG103" s="1">
        <v>8.5925144965735376E-2</v>
      </c>
      <c r="AI103" s="1">
        <v>0.62140611000000001</v>
      </c>
      <c r="AJ103" s="1">
        <v>0</v>
      </c>
      <c r="AQ103" s="1">
        <v>2856</v>
      </c>
      <c r="AR103" s="14">
        <v>1200</v>
      </c>
      <c r="AS103" s="14">
        <v>136</v>
      </c>
      <c r="AT103" s="14">
        <v>3443</v>
      </c>
      <c r="AU103" s="1">
        <v>28.450000000000003</v>
      </c>
      <c r="AV103" s="1">
        <v>1168.0899999999999</v>
      </c>
      <c r="AW103" s="20">
        <v>12.9</v>
      </c>
      <c r="AX103" s="1">
        <v>7.1400000000000005E-2</v>
      </c>
      <c r="AY103" s="1">
        <v>0.48324999999999996</v>
      </c>
      <c r="AZ103" s="1">
        <v>0.28254658472773136</v>
      </c>
      <c r="BA103" s="1">
        <v>0.27765500078146466</v>
      </c>
      <c r="BB103" s="1">
        <v>0.21587500000000001</v>
      </c>
      <c r="BC103" s="1">
        <v>38215288.099999994</v>
      </c>
      <c r="BD103" s="1">
        <v>0.96689999999999998</v>
      </c>
      <c r="BE103" s="1">
        <v>0.66080171358629136</v>
      </c>
      <c r="BF103" s="1"/>
      <c r="BG103" s="1">
        <f>VLOOKUP(Tabla1[[#This Row],[Municipio]],[1]Juzgados!$A$4:$B$339,2,1)</f>
        <v>1</v>
      </c>
      <c r="BL103" s="19">
        <v>62.406565515490094</v>
      </c>
      <c r="BR103" s="22">
        <v>7.1400000000000005E-2</v>
      </c>
      <c r="BS103" s="19">
        <f t="shared" si="1"/>
        <v>0.71400000000000008</v>
      </c>
    </row>
    <row r="104" spans="1:71" x14ac:dyDescent="0.25">
      <c r="A104" s="1">
        <v>7</v>
      </c>
      <c r="B104" s="1" t="s">
        <v>192</v>
      </c>
      <c r="C104" s="1">
        <v>713</v>
      </c>
      <c r="D104" s="1" t="s">
        <v>204</v>
      </c>
      <c r="F104" s="1">
        <v>5.8</v>
      </c>
      <c r="G104" s="1">
        <v>0</v>
      </c>
      <c r="H104" s="1">
        <v>116.33390976261593</v>
      </c>
      <c r="J104">
        <v>795.99637466997672</v>
      </c>
      <c r="M104" s="1">
        <v>30</v>
      </c>
      <c r="N104" s="11">
        <v>212.76595744680853</v>
      </c>
      <c r="O104" s="1">
        <v>2</v>
      </c>
      <c r="Q104" s="11">
        <v>3.8620900000000002</v>
      </c>
      <c r="R104" s="1">
        <v>4.6399999999999997</v>
      </c>
      <c r="S104" s="1">
        <v>2.2999999999999998</v>
      </c>
      <c r="T104" s="14">
        <v>56</v>
      </c>
      <c r="U104" s="1">
        <v>0.6365868224293888</v>
      </c>
      <c r="V104" s="14">
        <v>2485.7174474932281</v>
      </c>
      <c r="W104" s="1">
        <v>0.80360783635675526</v>
      </c>
      <c r="X104" s="1">
        <v>2142</v>
      </c>
      <c r="Y104" s="1">
        <v>42560</v>
      </c>
      <c r="Z104" s="14">
        <v>27703</v>
      </c>
      <c r="AA104" s="14">
        <v>12</v>
      </c>
      <c r="AB104" s="14">
        <v>36</v>
      </c>
      <c r="AC104" s="14">
        <v>2</v>
      </c>
      <c r="AD104" s="14">
        <v>17</v>
      </c>
      <c r="AE104" s="14">
        <v>2002</v>
      </c>
      <c r="AF104" s="1">
        <v>0.44734197006924281</v>
      </c>
      <c r="AG104" s="1">
        <v>5.368857946177534E-2</v>
      </c>
      <c r="AI104" s="1">
        <v>0.59746740399999998</v>
      </c>
      <c r="AJ104" s="1">
        <v>0.72499999999999998</v>
      </c>
      <c r="AQ104" s="1">
        <v>8620</v>
      </c>
      <c r="AR104" s="14">
        <v>4303</v>
      </c>
      <c r="AS104" s="14">
        <v>558</v>
      </c>
      <c r="AT104" s="14">
        <v>5912</v>
      </c>
      <c r="AU104" s="1">
        <v>21.53</v>
      </c>
      <c r="AV104" s="1">
        <v>928.99</v>
      </c>
      <c r="AW104" s="20">
        <v>14.39</v>
      </c>
      <c r="AX104" s="1">
        <v>4.2099999999999999E-2</v>
      </c>
      <c r="AY104" s="1">
        <v>0.17780303030303032</v>
      </c>
      <c r="AZ104" s="1">
        <v>0.19427847119691902</v>
      </c>
      <c r="BA104" s="1">
        <v>0.28208583630494199</v>
      </c>
      <c r="BB104" s="1">
        <v>0.32257443899999999</v>
      </c>
      <c r="BC104" s="1">
        <v>58553107.439999998</v>
      </c>
      <c r="BD104" s="1">
        <v>0.97150000000000003</v>
      </c>
      <c r="BE104" s="1">
        <v>0.66135582630427991</v>
      </c>
      <c r="BF104" s="1"/>
      <c r="BG104" s="1">
        <f>VLOOKUP(Tabla1[[#This Row],[Municipio]],[1]Juzgados!$A$4:$B$339,2,1)</f>
        <v>1</v>
      </c>
      <c r="BL104" s="19">
        <v>119.59158056909291</v>
      </c>
      <c r="BR104" s="22">
        <v>4.2099999999999999E-2</v>
      </c>
      <c r="BS104" s="19">
        <f t="shared" si="1"/>
        <v>0.42099999999999999</v>
      </c>
    </row>
    <row r="105" spans="1:71" x14ac:dyDescent="0.25">
      <c r="A105" s="1">
        <v>7</v>
      </c>
      <c r="B105" s="1" t="s">
        <v>192</v>
      </c>
      <c r="C105" s="1">
        <v>714</v>
      </c>
      <c r="D105" s="1" t="s">
        <v>205</v>
      </c>
      <c r="F105" s="1">
        <v>7</v>
      </c>
      <c r="G105" s="1">
        <v>0</v>
      </c>
      <c r="H105" s="1">
        <v>164.68203699011909</v>
      </c>
      <c r="J105">
        <v>1217.4989682212133</v>
      </c>
      <c r="M105" s="1">
        <v>4</v>
      </c>
      <c r="N105" s="11">
        <v>285.85510103499263</v>
      </c>
      <c r="O105" s="1">
        <v>5</v>
      </c>
      <c r="Q105" s="11">
        <v>9.9255300000000002</v>
      </c>
      <c r="R105" s="1">
        <v>5</v>
      </c>
      <c r="S105" s="1">
        <v>2.77</v>
      </c>
      <c r="T105" s="14">
        <v>0</v>
      </c>
      <c r="U105" s="1">
        <v>0.24878105704137038</v>
      </c>
      <c r="V105" s="14">
        <v>1882.0461895210849</v>
      </c>
      <c r="W105" s="1">
        <v>0.93929554694578854</v>
      </c>
      <c r="X105" s="1">
        <v>388</v>
      </c>
      <c r="Y105" s="1">
        <v>70400</v>
      </c>
      <c r="Z105" s="14">
        <v>5781</v>
      </c>
      <c r="AA105" s="14">
        <v>21</v>
      </c>
      <c r="AB105" s="14">
        <v>1</v>
      </c>
      <c r="AC105" s="14">
        <v>1</v>
      </c>
      <c r="AD105" s="14">
        <v>9</v>
      </c>
      <c r="AE105" s="14">
        <v>7</v>
      </c>
      <c r="AF105" s="1">
        <v>0.5199873096446701</v>
      </c>
      <c r="AG105" s="1">
        <v>8.2054309327036598E-2</v>
      </c>
      <c r="AI105" s="1">
        <v>0.71428571399999996</v>
      </c>
      <c r="AJ105" s="1">
        <v>0.6744</v>
      </c>
      <c r="AQ105" s="1">
        <v>1765</v>
      </c>
      <c r="AR105" s="14">
        <v>425</v>
      </c>
      <c r="AS105" s="14">
        <v>31</v>
      </c>
      <c r="AT105" s="14">
        <v>1593</v>
      </c>
      <c r="AU105" s="1">
        <v>40.29</v>
      </c>
      <c r="AV105" s="1">
        <v>1324.87</v>
      </c>
      <c r="AW105" s="20">
        <v>13.69</v>
      </c>
      <c r="AY105" s="1">
        <v>8.249999999999999E-2</v>
      </c>
      <c r="AZ105" s="1">
        <v>0.20587356187563233</v>
      </c>
      <c r="BA105" s="1">
        <v>0.34843330954123852</v>
      </c>
      <c r="BB105" s="1">
        <v>0.21666666700000001</v>
      </c>
      <c r="BC105" s="1">
        <v>28373732.109999999</v>
      </c>
      <c r="BD105" s="1">
        <v>0.94879999999999998</v>
      </c>
      <c r="BE105" s="1">
        <v>0.72098022355975921</v>
      </c>
      <c r="BF105" s="1"/>
      <c r="BG105" s="1">
        <f>VLOOKUP(Tabla1[[#This Row],[Municipio]],[1]Juzgados!$A$4:$B$339,2,1)</f>
        <v>1</v>
      </c>
      <c r="BL105" s="19">
        <v>195.73815809475551</v>
      </c>
      <c r="BR105" s="22"/>
      <c r="BS105" s="19">
        <f t="shared" si="1"/>
        <v>0</v>
      </c>
    </row>
    <row r="106" spans="1:71" x14ac:dyDescent="0.25">
      <c r="A106" s="1">
        <v>7</v>
      </c>
      <c r="B106" s="1" t="s">
        <v>192</v>
      </c>
      <c r="C106" s="1">
        <v>715</v>
      </c>
      <c r="D106" s="1" t="s">
        <v>206</v>
      </c>
      <c r="F106" s="1">
        <v>6.9</v>
      </c>
      <c r="G106" s="1">
        <v>0</v>
      </c>
      <c r="H106" s="1">
        <v>162.41879060469765</v>
      </c>
      <c r="J106">
        <v>316.00568810238588</v>
      </c>
      <c r="M106" s="1">
        <v>1</v>
      </c>
      <c r="N106" s="11">
        <v>724.12987619715022</v>
      </c>
      <c r="O106" s="1">
        <v>14</v>
      </c>
      <c r="Q106" s="11">
        <v>8.71218</v>
      </c>
      <c r="R106" s="1">
        <v>4.22</v>
      </c>
      <c r="S106" s="1">
        <v>2.65</v>
      </c>
      <c r="T106" s="14">
        <v>1</v>
      </c>
      <c r="U106" s="1">
        <v>0.26341523686733331</v>
      </c>
      <c r="V106" s="14">
        <v>1001.4267391858463</v>
      </c>
      <c r="W106" s="1">
        <v>0.89406631008277737</v>
      </c>
      <c r="X106" s="1">
        <v>1103</v>
      </c>
      <c r="Y106" s="1">
        <v>0</v>
      </c>
      <c r="Z106" s="14">
        <v>7276</v>
      </c>
      <c r="AA106" s="14">
        <v>6</v>
      </c>
      <c r="AB106" s="14">
        <v>1</v>
      </c>
      <c r="AC106" s="14">
        <v>0</v>
      </c>
      <c r="AD106" s="14">
        <v>12</v>
      </c>
      <c r="AE106" s="14">
        <v>4</v>
      </c>
      <c r="AF106" s="1">
        <v>0.47880352915859692</v>
      </c>
      <c r="AG106" s="1">
        <v>5.4696789536266346E-2</v>
      </c>
      <c r="AI106" s="1">
        <v>0.50154289200000002</v>
      </c>
      <c r="AJ106" s="1">
        <v>0.30830000000000002</v>
      </c>
      <c r="AQ106" s="1">
        <v>1993</v>
      </c>
      <c r="AR106" s="14">
        <v>1546</v>
      </c>
      <c r="AS106" s="14">
        <v>165</v>
      </c>
      <c r="AT106" s="14">
        <v>1886</v>
      </c>
      <c r="AU106" s="1">
        <v>32.569999999999993</v>
      </c>
      <c r="AV106" s="1">
        <v>1707.17</v>
      </c>
      <c r="AW106" s="20">
        <v>11.78</v>
      </c>
      <c r="AY106" s="1">
        <v>0.26324999999999998</v>
      </c>
      <c r="AZ106" s="1">
        <v>9.4397598408165806E-2</v>
      </c>
      <c r="BA106" s="1">
        <v>0.27990017294573255</v>
      </c>
      <c r="BB106" s="1">
        <v>0.14733333300000001</v>
      </c>
      <c r="BC106" s="1">
        <v>29262395.120000001</v>
      </c>
      <c r="BD106" s="1">
        <v>0.96299999999999997</v>
      </c>
      <c r="BE106" s="1">
        <v>0.60144508670520236</v>
      </c>
      <c r="BF106" s="1"/>
      <c r="BG106" s="1">
        <f>VLOOKUP(Tabla1[[#This Row],[Municipio]],[1]Juzgados!$A$4:$B$339,2,1)</f>
        <v>1</v>
      </c>
      <c r="BL106" s="19">
        <v>244.59623938030984</v>
      </c>
      <c r="BR106" s="22">
        <v>0</v>
      </c>
      <c r="BS106" s="19">
        <f t="shared" si="1"/>
        <v>0</v>
      </c>
    </row>
    <row r="107" spans="1:71" x14ac:dyDescent="0.25">
      <c r="A107" s="1">
        <v>7</v>
      </c>
      <c r="B107" s="1" t="s">
        <v>192</v>
      </c>
      <c r="C107" s="1">
        <v>716</v>
      </c>
      <c r="D107" s="1" t="s">
        <v>207</v>
      </c>
      <c r="F107" s="1">
        <v>3.1</v>
      </c>
      <c r="G107" s="1">
        <v>0</v>
      </c>
      <c r="H107" s="1">
        <v>33.967391304347828</v>
      </c>
      <c r="J107">
        <v>609.22541340295913</v>
      </c>
      <c r="M107" s="1">
        <v>6</v>
      </c>
      <c r="N107" s="11">
        <v>328.58707557502737</v>
      </c>
      <c r="O107" s="1">
        <v>20</v>
      </c>
      <c r="Q107" s="11">
        <v>1.69414</v>
      </c>
      <c r="R107" s="1">
        <v>4.8</v>
      </c>
      <c r="S107" s="1">
        <v>2.21</v>
      </c>
      <c r="T107" s="14">
        <v>0</v>
      </c>
      <c r="U107" s="1">
        <v>0.25609814695435179</v>
      </c>
      <c r="V107" s="14">
        <v>5454.2215237362188</v>
      </c>
      <c r="W107" s="1">
        <v>0.76784518395344414</v>
      </c>
      <c r="X107" s="1">
        <v>187</v>
      </c>
      <c r="Y107" s="1">
        <v>0</v>
      </c>
      <c r="Z107" s="14">
        <v>2548</v>
      </c>
      <c r="AA107" s="14">
        <v>33</v>
      </c>
      <c r="AB107" s="14">
        <v>0</v>
      </c>
      <c r="AC107" s="14">
        <v>0</v>
      </c>
      <c r="AD107" s="14">
        <v>1</v>
      </c>
      <c r="AE107" s="14">
        <v>35</v>
      </c>
      <c r="AF107" s="1">
        <v>0.41976744186046511</v>
      </c>
      <c r="AG107" s="1">
        <v>9.1695501730103809E-2</v>
      </c>
      <c r="AI107" s="1">
        <v>0.44986149600000003</v>
      </c>
      <c r="AJ107" s="1">
        <v>0.73040000000000005</v>
      </c>
      <c r="AQ107" s="1">
        <v>604</v>
      </c>
      <c r="AR107" s="14">
        <v>349</v>
      </c>
      <c r="AS107" s="14">
        <v>75</v>
      </c>
      <c r="AT107" s="14">
        <v>408</v>
      </c>
      <c r="AU107" s="1">
        <v>20</v>
      </c>
      <c r="AV107" s="1">
        <v>1023.49</v>
      </c>
      <c r="AW107" s="20">
        <v>12.69</v>
      </c>
      <c r="AY107" s="1">
        <v>0.54249999999999998</v>
      </c>
      <c r="AZ107" s="1">
        <v>0.16984237227950927</v>
      </c>
      <c r="BA107" s="1">
        <v>0.34102489080220194</v>
      </c>
      <c r="BB107" s="1">
        <v>0.52777102399999998</v>
      </c>
      <c r="BC107" s="1">
        <v>29114061.829999998</v>
      </c>
      <c r="BD107" s="1">
        <v>0.99280000000000002</v>
      </c>
      <c r="BE107" s="1">
        <v>0.93486238532110089</v>
      </c>
      <c r="BF107" s="1"/>
      <c r="BG107" s="1">
        <f>VLOOKUP(Tabla1[[#This Row],[Municipio]],[1]Juzgados!$A$4:$B$339,2,1)</f>
        <v>1</v>
      </c>
      <c r="BL107" s="19">
        <v>19.125027173913043</v>
      </c>
      <c r="BR107" s="22"/>
      <c r="BS107" s="19">
        <f t="shared" si="1"/>
        <v>0</v>
      </c>
    </row>
    <row r="108" spans="1:71" x14ac:dyDescent="0.25">
      <c r="A108" s="1">
        <v>7</v>
      </c>
      <c r="B108" s="1" t="s">
        <v>192</v>
      </c>
      <c r="C108" s="1">
        <v>717</v>
      </c>
      <c r="D108" s="1" t="s">
        <v>208</v>
      </c>
      <c r="F108" s="1">
        <v>5.7</v>
      </c>
      <c r="G108" s="1">
        <v>0</v>
      </c>
      <c r="H108" s="1">
        <v>238.80597014925374</v>
      </c>
      <c r="J108">
        <v>689.32038834951459</v>
      </c>
      <c r="M108" s="1">
        <v>4</v>
      </c>
      <c r="N108" s="11">
        <v>626.83795078161279</v>
      </c>
      <c r="O108" s="1">
        <v>26</v>
      </c>
      <c r="Q108" s="11">
        <v>5.0239900000000004</v>
      </c>
      <c r="R108" s="1">
        <v>4.62</v>
      </c>
      <c r="S108" s="1">
        <v>2.2599999999999998</v>
      </c>
      <c r="T108" s="14">
        <v>0</v>
      </c>
      <c r="U108" s="1">
        <v>0.37317158556205554</v>
      </c>
      <c r="V108" s="14">
        <v>1730.3593710214973</v>
      </c>
      <c r="W108" s="1">
        <v>0.85094075865525531</v>
      </c>
      <c r="X108" s="1">
        <v>1560</v>
      </c>
      <c r="Y108" s="1">
        <v>33800</v>
      </c>
      <c r="Z108" s="14">
        <v>11978</v>
      </c>
      <c r="AA108" s="14">
        <v>8</v>
      </c>
      <c r="AB108" s="14">
        <v>45</v>
      </c>
      <c r="AC108" s="14">
        <v>0</v>
      </c>
      <c r="AD108" s="14">
        <v>16</v>
      </c>
      <c r="AE108" s="14">
        <v>115</v>
      </c>
      <c r="AF108" s="1">
        <v>0.34322616103325088</v>
      </c>
      <c r="AG108" s="1">
        <v>0.10125744540039709</v>
      </c>
      <c r="AI108" s="1">
        <v>0.60873015900000005</v>
      </c>
      <c r="AJ108" s="1">
        <v>0</v>
      </c>
      <c r="AQ108" s="1">
        <v>3628</v>
      </c>
      <c r="AR108" s="14">
        <v>1476</v>
      </c>
      <c r="AS108" s="14">
        <v>489</v>
      </c>
      <c r="AT108" s="14">
        <v>1888</v>
      </c>
      <c r="AU108" s="1">
        <v>18</v>
      </c>
      <c r="AV108" s="1">
        <v>1317.67</v>
      </c>
      <c r="AW108" s="20">
        <v>10.14</v>
      </c>
      <c r="AX108" s="1">
        <v>0.13830000000000001</v>
      </c>
      <c r="AY108" s="1">
        <v>0.31324999999999997</v>
      </c>
      <c r="AZ108" s="1">
        <v>1.7963619085577653E-2</v>
      </c>
      <c r="BA108" s="1">
        <v>0.29220232899395115</v>
      </c>
      <c r="BB108" s="1">
        <v>0.12125</v>
      </c>
      <c r="BC108" s="1">
        <v>36452796.620000005</v>
      </c>
      <c r="BD108" s="1">
        <v>0.97829999999999995</v>
      </c>
      <c r="BE108" s="1">
        <v>0.75370300037979487</v>
      </c>
      <c r="BF108" s="1"/>
      <c r="BG108" s="1">
        <f>VLOOKUP(Tabla1[[#This Row],[Municipio]],[1]Juzgados!$A$4:$B$339,2,1)</f>
        <v>1</v>
      </c>
      <c r="BL108" s="19">
        <v>55.753850746268654</v>
      </c>
      <c r="BR108" s="22">
        <v>0.13830000000000001</v>
      </c>
      <c r="BS108" s="19">
        <f t="shared" si="1"/>
        <v>1.383</v>
      </c>
    </row>
    <row r="109" spans="1:71" x14ac:dyDescent="0.25">
      <c r="A109" s="1">
        <v>7</v>
      </c>
      <c r="B109" s="1" t="s">
        <v>192</v>
      </c>
      <c r="C109" s="1">
        <v>718</v>
      </c>
      <c r="D109" s="1" t="s">
        <v>209</v>
      </c>
      <c r="F109" s="1">
        <v>5.0999999999999996</v>
      </c>
      <c r="G109" s="1">
        <v>0</v>
      </c>
      <c r="H109" s="1">
        <v>126.81772066283395</v>
      </c>
      <c r="J109">
        <v>1111.4639568116861</v>
      </c>
      <c r="M109" s="1">
        <v>9</v>
      </c>
      <c r="N109" s="11">
        <v>379.5666613949075</v>
      </c>
      <c r="O109" s="1">
        <v>28</v>
      </c>
      <c r="Q109" s="11">
        <v>0.34806999999999999</v>
      </c>
      <c r="R109" s="1">
        <v>4.0599999999999996</v>
      </c>
      <c r="S109" s="1">
        <v>1.84</v>
      </c>
      <c r="T109" s="14">
        <v>14</v>
      </c>
      <c r="U109" s="1">
        <v>0.6365868224293888</v>
      </c>
      <c r="V109" s="14">
        <v>2616.1544094195933</v>
      </c>
      <c r="W109" s="1">
        <v>0.50278081908184424</v>
      </c>
      <c r="X109" s="1">
        <v>1199</v>
      </c>
      <c r="Y109" s="1">
        <v>0</v>
      </c>
      <c r="Z109" s="14">
        <v>10372</v>
      </c>
      <c r="AA109" s="14">
        <v>62</v>
      </c>
      <c r="AB109" s="14">
        <v>1</v>
      </c>
      <c r="AC109" s="14">
        <v>3</v>
      </c>
      <c r="AD109" s="14">
        <v>49</v>
      </c>
      <c r="AE109" s="14">
        <v>218</v>
      </c>
      <c r="AF109" s="1">
        <v>0.4432975871313673</v>
      </c>
      <c r="AG109" s="1">
        <v>3.321590337191746E-2</v>
      </c>
      <c r="AI109" s="1">
        <v>0.487632018</v>
      </c>
      <c r="AJ109" s="1">
        <v>0.71689999999999998</v>
      </c>
      <c r="AQ109" s="1">
        <v>2710</v>
      </c>
      <c r="AR109" s="14">
        <v>1637</v>
      </c>
      <c r="AS109" s="14">
        <v>807</v>
      </c>
      <c r="AT109" s="14">
        <v>1671</v>
      </c>
      <c r="AU109" s="1">
        <v>16.849999999999994</v>
      </c>
      <c r="AV109" s="1">
        <v>894.81</v>
      </c>
      <c r="AW109" s="20">
        <v>10.3</v>
      </c>
      <c r="AX109" s="1">
        <v>0.11409999999999999</v>
      </c>
      <c r="AY109" s="1">
        <v>0.54805656934306568</v>
      </c>
      <c r="AZ109" s="1">
        <v>0.1694825378812197</v>
      </c>
      <c r="BA109" s="1">
        <v>0.24739523289153087</v>
      </c>
      <c r="BB109" s="1">
        <v>0.42776139800000001</v>
      </c>
      <c r="BC109" s="1">
        <v>33433639.530000001</v>
      </c>
      <c r="BD109" s="1">
        <v>0.99070000000000003</v>
      </c>
      <c r="BE109" s="1">
        <v>0.9131838905775076</v>
      </c>
      <c r="BF109" s="1"/>
      <c r="BG109" s="1">
        <f>VLOOKUP(Tabla1[[#This Row],[Municipio]],[1]Juzgados!$A$4:$B$339,2,1)</f>
        <v>1</v>
      </c>
      <c r="BL109" s="19">
        <v>514.48133581332434</v>
      </c>
      <c r="BR109" s="22">
        <v>0.11409999999999999</v>
      </c>
      <c r="BS109" s="19">
        <f t="shared" si="1"/>
        <v>1.141</v>
      </c>
    </row>
    <row r="110" spans="1:71" x14ac:dyDescent="0.25">
      <c r="A110" s="1">
        <v>7</v>
      </c>
      <c r="B110" s="1" t="s">
        <v>192</v>
      </c>
      <c r="C110" s="1">
        <v>719</v>
      </c>
      <c r="D110" s="1" t="s">
        <v>210</v>
      </c>
      <c r="F110" s="1">
        <v>5.2</v>
      </c>
      <c r="G110" s="1">
        <v>5</v>
      </c>
      <c r="H110" s="1">
        <v>15.606188968653854</v>
      </c>
      <c r="J110">
        <v>193.93078582939555</v>
      </c>
      <c r="M110" s="1">
        <v>39</v>
      </c>
      <c r="N110" s="11">
        <v>323.73518461898169</v>
      </c>
      <c r="O110" s="1">
        <v>43</v>
      </c>
      <c r="Q110" s="11">
        <v>9.5028800000000011</v>
      </c>
      <c r="R110" s="1">
        <v>4.1500000000000004</v>
      </c>
      <c r="S110" s="1">
        <v>2.2200000000000002</v>
      </c>
      <c r="T110" s="14">
        <v>45</v>
      </c>
      <c r="U110" s="1">
        <v>0.56341592329957402</v>
      </c>
      <c r="V110" s="14">
        <v>1764.0277459256033</v>
      </c>
      <c r="W110" s="1">
        <v>0.83937048876006626</v>
      </c>
      <c r="X110" s="1">
        <v>4180</v>
      </c>
      <c r="Y110" s="1">
        <v>9020</v>
      </c>
      <c r="Z110" s="14">
        <v>40791</v>
      </c>
      <c r="AA110" s="14">
        <v>56</v>
      </c>
      <c r="AB110" s="14">
        <v>31</v>
      </c>
      <c r="AC110" s="14">
        <v>1</v>
      </c>
      <c r="AD110" s="14">
        <v>93</v>
      </c>
      <c r="AE110" s="14">
        <v>905</v>
      </c>
      <c r="AF110" s="1">
        <v>0.33822524369626994</v>
      </c>
      <c r="AG110" s="1">
        <v>0.2112372304199773</v>
      </c>
      <c r="AI110" s="1">
        <v>0.48400014200000002</v>
      </c>
      <c r="AJ110" s="1">
        <v>0.52500000000000002</v>
      </c>
      <c r="AQ110" s="1">
        <v>9445</v>
      </c>
      <c r="AR110" s="14">
        <v>4027</v>
      </c>
      <c r="AS110" s="14">
        <v>834</v>
      </c>
      <c r="AT110" s="14">
        <v>13367</v>
      </c>
      <c r="AU110" s="1">
        <v>37.5</v>
      </c>
      <c r="AV110" s="1">
        <v>1014.95</v>
      </c>
      <c r="AW110" s="20">
        <v>11.51</v>
      </c>
      <c r="AX110" s="1">
        <v>0.152</v>
      </c>
      <c r="AY110" s="1">
        <v>0.2</v>
      </c>
      <c r="AZ110" s="1">
        <v>7.5517792001985343E-2</v>
      </c>
      <c r="BA110" s="1">
        <v>0.28352011680149858</v>
      </c>
      <c r="BB110" s="1">
        <v>0.114384234</v>
      </c>
      <c r="BC110" s="1">
        <v>77710265.75</v>
      </c>
      <c r="BD110" s="1">
        <v>0.98050000000000004</v>
      </c>
      <c r="BE110" s="1">
        <v>0.75069485805042691</v>
      </c>
      <c r="BF110" s="1"/>
      <c r="BG110" s="1">
        <f>VLOOKUP(Tabla1[[#This Row],[Municipio]],[1]Juzgados!$A$4:$B$339,2,1)</f>
        <v>5</v>
      </c>
      <c r="BL110" s="19">
        <v>177.33145962455967</v>
      </c>
      <c r="BR110" s="22">
        <v>0.152</v>
      </c>
      <c r="BS110" s="19">
        <f t="shared" si="1"/>
        <v>1.52</v>
      </c>
    </row>
    <row r="111" spans="1:71" x14ac:dyDescent="0.25">
      <c r="A111" s="1">
        <v>8</v>
      </c>
      <c r="B111" s="1" t="s">
        <v>211</v>
      </c>
      <c r="C111" s="1">
        <v>801</v>
      </c>
      <c r="D111" s="1" t="s">
        <v>211</v>
      </c>
      <c r="F111" s="1">
        <v>6.5</v>
      </c>
      <c r="G111" s="1">
        <v>0</v>
      </c>
      <c r="H111" s="1">
        <v>577.50504371217221</v>
      </c>
      <c r="J111">
        <v>2304.5340161582271</v>
      </c>
      <c r="M111" s="1">
        <v>103</v>
      </c>
      <c r="N111" s="11">
        <v>73.168054827262424</v>
      </c>
      <c r="O111" s="1">
        <v>395</v>
      </c>
      <c r="Q111" s="11">
        <v>2.8391499999999996</v>
      </c>
      <c r="R111" s="1">
        <v>4.54</v>
      </c>
      <c r="S111" s="1">
        <v>2.2400000000000002</v>
      </c>
      <c r="T111" s="14">
        <v>79</v>
      </c>
      <c r="U111" s="1">
        <v>0.20887950185219076</v>
      </c>
      <c r="V111" s="14">
        <v>4008.1188523854521</v>
      </c>
      <c r="W111" s="1">
        <v>0.69065308409864745</v>
      </c>
      <c r="X111" s="1">
        <v>11461</v>
      </c>
      <c r="Y111" s="1">
        <v>0</v>
      </c>
      <c r="Z111" s="14">
        <v>100799</v>
      </c>
      <c r="AA111" s="14">
        <v>50</v>
      </c>
      <c r="AB111" s="14">
        <v>199</v>
      </c>
      <c r="AC111" s="14">
        <v>15</v>
      </c>
      <c r="AD111" s="14">
        <v>64</v>
      </c>
      <c r="AE111" s="14">
        <v>2825</v>
      </c>
      <c r="AF111" s="1">
        <v>0.44716651752314168</v>
      </c>
      <c r="AG111" s="1">
        <v>0.13370771493515177</v>
      </c>
      <c r="AI111" s="1">
        <v>0.52134525600000003</v>
      </c>
      <c r="AJ111" s="1">
        <v>0.82879999999999998</v>
      </c>
      <c r="AQ111" s="1">
        <v>25292</v>
      </c>
      <c r="AR111" s="14">
        <v>13406</v>
      </c>
      <c r="AS111" s="14">
        <v>5154</v>
      </c>
      <c r="AT111" s="14">
        <v>19951</v>
      </c>
      <c r="AU111" s="1">
        <v>22.010000000000005</v>
      </c>
      <c r="AV111" s="1">
        <v>1600.47</v>
      </c>
      <c r="AW111" s="20">
        <v>10.81</v>
      </c>
      <c r="AX111" s="1">
        <v>6.7500000000000004E-2</v>
      </c>
      <c r="AY111" s="1">
        <v>0.54398809523809522</v>
      </c>
      <c r="AZ111" s="1">
        <v>0.12314753796282295</v>
      </c>
      <c r="BA111" s="1">
        <v>0.29439723468290896</v>
      </c>
      <c r="BB111" s="1">
        <v>0.51806977300000001</v>
      </c>
      <c r="BC111" s="1">
        <v>412459556.25999999</v>
      </c>
      <c r="BD111" s="1">
        <v>0.9839</v>
      </c>
      <c r="BE111" s="1">
        <v>0.52580927384076992</v>
      </c>
      <c r="BF111" s="1"/>
      <c r="BG111" s="1">
        <f>VLOOKUP(Tabla1[[#This Row],[Municipio]],[1]Juzgados!$A$4:$B$339,2,1)</f>
        <v>21</v>
      </c>
      <c r="BL111" s="19">
        <v>1074.4588947545394</v>
      </c>
      <c r="BR111" s="22">
        <v>6.7500000000000004E-2</v>
      </c>
      <c r="BS111" s="19">
        <f t="shared" si="1"/>
        <v>0.67500000000000004</v>
      </c>
    </row>
    <row r="112" spans="1:71" x14ac:dyDescent="0.25">
      <c r="A112" s="1">
        <v>8</v>
      </c>
      <c r="B112" s="1" t="s">
        <v>211</v>
      </c>
      <c r="C112" s="1">
        <v>802</v>
      </c>
      <c r="D112" s="1" t="s">
        <v>212</v>
      </c>
      <c r="F112" s="1">
        <v>4.3</v>
      </c>
      <c r="G112" s="1">
        <v>0</v>
      </c>
      <c r="H112" s="1">
        <v>414.56086824882971</v>
      </c>
      <c r="J112">
        <v>1414.8834238262536</v>
      </c>
      <c r="M112" s="1">
        <v>21</v>
      </c>
      <c r="N112" s="11">
        <v>246.00816932788712</v>
      </c>
      <c r="O112" s="1">
        <v>11</v>
      </c>
      <c r="Q112" s="11">
        <v>4.3146500000000003</v>
      </c>
      <c r="R112" s="1">
        <v>4.8499999999999996</v>
      </c>
      <c r="S112" s="1">
        <v>2.33</v>
      </c>
      <c r="T112" s="14">
        <v>29</v>
      </c>
      <c r="U112" s="1">
        <v>0.2436927521608892</v>
      </c>
      <c r="V112" s="14">
        <v>5015.1329966788608</v>
      </c>
      <c r="W112" s="1">
        <v>0.69065308409864745</v>
      </c>
      <c r="X112" s="1">
        <v>2094</v>
      </c>
      <c r="Y112" s="1">
        <v>65150.000000000007</v>
      </c>
      <c r="Z112" s="14">
        <v>33606</v>
      </c>
      <c r="AA112" s="14">
        <v>21</v>
      </c>
      <c r="AB112" s="14">
        <v>71</v>
      </c>
      <c r="AC112" s="14">
        <v>3</v>
      </c>
      <c r="AD112" s="14">
        <v>24</v>
      </c>
      <c r="AE112" s="14">
        <v>2394</v>
      </c>
      <c r="AF112" s="1">
        <v>0.50957391754355696</v>
      </c>
      <c r="AG112" s="1">
        <v>0.13789706968726914</v>
      </c>
      <c r="AI112" s="1">
        <v>0.528135048</v>
      </c>
      <c r="AJ112" s="1">
        <v>0</v>
      </c>
      <c r="AQ112" s="1">
        <v>8590</v>
      </c>
      <c r="AR112" s="14">
        <v>4084</v>
      </c>
      <c r="AS112" s="14">
        <v>1270</v>
      </c>
      <c r="AT112" s="14">
        <v>7819</v>
      </c>
      <c r="AU112" s="1">
        <v>25.590000000000003</v>
      </c>
      <c r="AV112" s="1">
        <v>948.88</v>
      </c>
      <c r="AW112" s="20">
        <v>10.61</v>
      </c>
      <c r="AX112" s="1">
        <v>4.53E-2</v>
      </c>
      <c r="AY112" s="1">
        <v>0.50416666666666665</v>
      </c>
      <c r="AZ112" s="1">
        <v>0.37948240368615005</v>
      </c>
      <c r="BA112" s="1">
        <v>0.27457355712308368</v>
      </c>
      <c r="BB112" s="1">
        <v>0.34079556700000002</v>
      </c>
      <c r="BC112" s="1">
        <v>124158083.46000001</v>
      </c>
      <c r="BD112" s="1">
        <v>0.97010000000000007</v>
      </c>
      <c r="BE112" s="1">
        <v>0.45591990323881199</v>
      </c>
      <c r="BF112" s="1"/>
      <c r="BG112" s="1">
        <f>VLOOKUP(Tabla1[[#This Row],[Municipio]],[1]Juzgados!$A$4:$B$339,2,1)</f>
        <v>1</v>
      </c>
      <c r="BL112" s="19">
        <v>221.35708223676548</v>
      </c>
      <c r="BR112" s="22">
        <v>4.53E-2</v>
      </c>
      <c r="BS112" s="19">
        <f t="shared" si="1"/>
        <v>0.45300000000000001</v>
      </c>
    </row>
    <row r="113" spans="1:71" x14ac:dyDescent="0.25">
      <c r="A113" s="1">
        <v>8</v>
      </c>
      <c r="B113" s="1" t="s">
        <v>211</v>
      </c>
      <c r="C113" s="1">
        <v>803</v>
      </c>
      <c r="D113" s="1" t="s">
        <v>213</v>
      </c>
      <c r="F113" s="1">
        <v>5.9</v>
      </c>
      <c r="G113" s="1">
        <v>0</v>
      </c>
      <c r="H113" s="1">
        <v>271.66862532623128</v>
      </c>
      <c r="J113">
        <v>1858.7284746592672</v>
      </c>
      <c r="M113" s="1">
        <v>7</v>
      </c>
      <c r="N113" s="11">
        <v>110.9052795788037</v>
      </c>
      <c r="O113" s="1">
        <v>40</v>
      </c>
      <c r="Q113" s="11">
        <v>5.7278799999999999</v>
      </c>
      <c r="R113" s="1">
        <v>5.39</v>
      </c>
      <c r="S113" s="1">
        <v>2.58</v>
      </c>
      <c r="T113" s="14">
        <v>38</v>
      </c>
      <c r="U113" s="1">
        <v>0.23208833539132309</v>
      </c>
      <c r="V113" s="14">
        <v>3804.3972641954138</v>
      </c>
      <c r="W113" s="1">
        <v>0.66557642143848483</v>
      </c>
      <c r="X113" s="1">
        <v>3038</v>
      </c>
      <c r="Y113" s="1">
        <v>32640.000000000004</v>
      </c>
      <c r="Z113" s="14">
        <v>57182</v>
      </c>
      <c r="AA113" s="14">
        <v>14</v>
      </c>
      <c r="AB113" s="14">
        <v>10</v>
      </c>
      <c r="AC113" s="14">
        <v>17</v>
      </c>
      <c r="AD113" s="14">
        <v>34</v>
      </c>
      <c r="AE113" s="14">
        <v>637</v>
      </c>
      <c r="AF113" s="1">
        <v>0.53631636093491053</v>
      </c>
      <c r="AG113" s="1">
        <v>0.14299985728557157</v>
      </c>
      <c r="AI113" s="1">
        <v>0.58020580300000002</v>
      </c>
      <c r="AJ113" s="1">
        <v>0.76400000000000001</v>
      </c>
      <c r="AQ113" s="1">
        <v>12913</v>
      </c>
      <c r="AR113" s="14">
        <v>6906</v>
      </c>
      <c r="AS113" s="14">
        <v>578</v>
      </c>
      <c r="AT113" s="14">
        <v>12190</v>
      </c>
      <c r="AU113" s="1">
        <v>27.14</v>
      </c>
      <c r="AV113" s="1">
        <v>965.77</v>
      </c>
      <c r="AW113" s="20">
        <v>15.99</v>
      </c>
      <c r="AY113" s="1">
        <v>0.38388888888888895</v>
      </c>
      <c r="AZ113" s="1">
        <v>7.2456688030479138E-2</v>
      </c>
      <c r="BA113" s="1">
        <v>0.32044180795327259</v>
      </c>
      <c r="BB113" s="1">
        <v>0.218382981</v>
      </c>
      <c r="BC113" s="1">
        <v>106939725.53999999</v>
      </c>
      <c r="BD113" s="1">
        <v>0.96900000000000008</v>
      </c>
      <c r="BE113" s="1">
        <v>0.48317173223941823</v>
      </c>
      <c r="BF113" s="1"/>
      <c r="BG113" s="1">
        <f>VLOOKUP(Tabla1[[#This Row],[Municipio]],[1]Juzgados!$A$4:$B$339,2,1)</f>
        <v>1</v>
      </c>
      <c r="BL113" s="19">
        <v>165.68148044138519</v>
      </c>
      <c r="BR113" s="22">
        <v>0</v>
      </c>
      <c r="BS113" s="19">
        <f t="shared" si="1"/>
        <v>0</v>
      </c>
    </row>
    <row r="114" spans="1:71" x14ac:dyDescent="0.25">
      <c r="A114" s="1">
        <v>8</v>
      </c>
      <c r="B114" s="1" t="s">
        <v>211</v>
      </c>
      <c r="C114" s="1">
        <v>804</v>
      </c>
      <c r="D114" s="1" t="s">
        <v>214</v>
      </c>
      <c r="F114" s="1">
        <v>4.3</v>
      </c>
      <c r="G114" s="1">
        <v>0</v>
      </c>
      <c r="H114" s="1">
        <v>348.42038259238166</v>
      </c>
      <c r="J114">
        <v>2398.4916250109618</v>
      </c>
      <c r="M114" s="1">
        <v>9</v>
      </c>
      <c r="N114" s="11">
        <v>60.173643943952555</v>
      </c>
      <c r="O114" s="1">
        <v>26</v>
      </c>
      <c r="Q114" s="11">
        <v>7.8873199999999999</v>
      </c>
      <c r="R114" s="1">
        <v>5.18</v>
      </c>
      <c r="S114" s="1">
        <v>2.44</v>
      </c>
      <c r="T114" s="14">
        <v>1</v>
      </c>
      <c r="U114" s="1">
        <v>0.60342967201743991</v>
      </c>
      <c r="V114" s="14">
        <v>2370.6739605281628</v>
      </c>
      <c r="W114" s="1">
        <v>0.76483821113496209</v>
      </c>
      <c r="X114" s="1">
        <v>2194</v>
      </c>
      <c r="Y114" s="1">
        <v>44140</v>
      </c>
      <c r="Z114" s="14">
        <v>26633</v>
      </c>
      <c r="AA114" s="14">
        <v>9</v>
      </c>
      <c r="AB114" s="14">
        <v>37</v>
      </c>
      <c r="AC114" s="14">
        <v>1</v>
      </c>
      <c r="AD114" s="14">
        <v>24</v>
      </c>
      <c r="AE114" s="14">
        <v>280</v>
      </c>
      <c r="AF114" s="1">
        <v>0.53112791430371775</v>
      </c>
      <c r="AG114" s="1">
        <v>0.16796424452133796</v>
      </c>
      <c r="AI114" s="1">
        <v>0.58608123199999995</v>
      </c>
      <c r="AJ114" s="1">
        <v>5.7500000000000002E-2</v>
      </c>
      <c r="AQ114" s="1">
        <v>5791</v>
      </c>
      <c r="AR114" s="14">
        <v>2974</v>
      </c>
      <c r="AS114" s="14">
        <v>329</v>
      </c>
      <c r="AT114" s="14">
        <v>6011</v>
      </c>
      <c r="AU114" s="1">
        <v>24.290000000000006</v>
      </c>
      <c r="AV114" s="1">
        <v>1138.28</v>
      </c>
      <c r="AW114" s="20">
        <v>15.67</v>
      </c>
      <c r="AX114" s="1">
        <v>0.33329999999999999</v>
      </c>
      <c r="AY114" s="1">
        <v>0.55249999999999999</v>
      </c>
      <c r="AZ114" s="1">
        <v>0.16642139323572047</v>
      </c>
      <c r="BA114" s="1">
        <v>0.26299478653981023</v>
      </c>
      <c r="BB114" s="1">
        <v>0.30466310899999999</v>
      </c>
      <c r="BC114" s="1">
        <v>60941446.200000003</v>
      </c>
      <c r="BD114" s="1">
        <v>0.97989999999999999</v>
      </c>
      <c r="BE114" s="1">
        <v>0.50930187955504413</v>
      </c>
      <c r="BF114" s="1"/>
      <c r="BG114" s="1">
        <f>VLOOKUP(Tabla1[[#This Row],[Municipio]],[1]Juzgados!$A$4:$B$339,2,1)</f>
        <v>1</v>
      </c>
      <c r="BL114" s="19">
        <v>252.67997319843209</v>
      </c>
      <c r="BR114" s="22">
        <v>0.33329999999999999</v>
      </c>
      <c r="BS114" s="19">
        <f t="shared" si="1"/>
        <v>3.3329999999999997</v>
      </c>
    </row>
    <row r="115" spans="1:71" x14ac:dyDescent="0.25">
      <c r="A115" s="1">
        <v>8</v>
      </c>
      <c r="B115" s="1" t="s">
        <v>211</v>
      </c>
      <c r="C115" s="1">
        <v>805</v>
      </c>
      <c r="D115" s="1" t="s">
        <v>215</v>
      </c>
      <c r="F115" s="1">
        <v>6</v>
      </c>
      <c r="G115" s="1">
        <v>0</v>
      </c>
      <c r="H115" s="1">
        <v>329.62623251547808</v>
      </c>
      <c r="J115">
        <v>1186.4936508120247</v>
      </c>
      <c r="M115" s="1">
        <v>27</v>
      </c>
      <c r="N115" s="11">
        <v>191.48035178377449</v>
      </c>
      <c r="O115" s="1">
        <v>32</v>
      </c>
      <c r="Q115" s="11">
        <v>7.53552</v>
      </c>
      <c r="R115" s="1">
        <v>6.06</v>
      </c>
      <c r="S115" s="1">
        <v>2.88</v>
      </c>
      <c r="T115" s="14">
        <v>16</v>
      </c>
      <c r="U115" s="1">
        <v>0.64984733909570458</v>
      </c>
      <c r="V115" s="14">
        <v>2055.2841461988128</v>
      </c>
      <c r="W115" s="1">
        <v>0.84842708666883782</v>
      </c>
      <c r="X115" s="1">
        <v>6069</v>
      </c>
      <c r="Y115" s="1">
        <v>85230</v>
      </c>
      <c r="Z115" s="14">
        <v>104415</v>
      </c>
      <c r="AA115" s="14">
        <v>34</v>
      </c>
      <c r="AB115" s="14">
        <v>38</v>
      </c>
      <c r="AC115" s="14">
        <v>7</v>
      </c>
      <c r="AD115" s="14">
        <v>66</v>
      </c>
      <c r="AE115" s="14">
        <v>1057</v>
      </c>
      <c r="AF115" s="1">
        <v>0.517058430835178</v>
      </c>
      <c r="AG115" s="1">
        <v>0.12858451827468015</v>
      </c>
      <c r="AI115" s="1">
        <v>0.78028183299999998</v>
      </c>
      <c r="AJ115" s="1">
        <v>0</v>
      </c>
      <c r="AQ115" s="1">
        <v>28813</v>
      </c>
      <c r="AR115" s="14">
        <v>7698</v>
      </c>
      <c r="AS115" s="14">
        <v>891</v>
      </c>
      <c r="AT115" s="14">
        <v>25873</v>
      </c>
      <c r="AU115" s="1">
        <v>28.680000000000007</v>
      </c>
      <c r="AV115" s="1">
        <v>958.04</v>
      </c>
      <c r="AW115" s="20">
        <v>16.670000000000002</v>
      </c>
      <c r="AX115" s="1">
        <v>0.1019</v>
      </c>
      <c r="AY115" s="1">
        <v>0.47616666666666668</v>
      </c>
      <c r="AZ115" s="1">
        <v>4.5121319231031985E-2</v>
      </c>
      <c r="BA115" s="1">
        <v>0.25531341517062706</v>
      </c>
      <c r="BB115" s="1">
        <v>0.26676440099999998</v>
      </c>
      <c r="BC115" s="1">
        <v>205592773.95000002</v>
      </c>
      <c r="BD115" s="1">
        <v>0.95050000000000001</v>
      </c>
      <c r="BE115" s="1">
        <v>0.40059636447043984</v>
      </c>
      <c r="BF115" s="1"/>
      <c r="BG115" s="1">
        <f>VLOOKUP(Tabla1[[#This Row],[Municipio]],[1]Juzgados!$A$4:$B$339,2,1)</f>
        <v>1</v>
      </c>
      <c r="BL115" s="19">
        <v>102.55965045287778</v>
      </c>
      <c r="BR115" s="22">
        <v>0.1019</v>
      </c>
      <c r="BS115" s="19">
        <f t="shared" si="1"/>
        <v>1.0190000000000001</v>
      </c>
    </row>
    <row r="116" spans="1:71" x14ac:dyDescent="0.25">
      <c r="A116" s="1">
        <v>8</v>
      </c>
      <c r="B116" s="1" t="s">
        <v>211</v>
      </c>
      <c r="C116" s="1">
        <v>806</v>
      </c>
      <c r="D116" s="1" t="s">
        <v>216</v>
      </c>
      <c r="F116" s="1">
        <v>4.3</v>
      </c>
      <c r="G116" s="1">
        <v>0</v>
      </c>
      <c r="H116" s="1">
        <v>128.99283750297022</v>
      </c>
      <c r="J116">
        <v>389.42037141249295</v>
      </c>
      <c r="M116" s="1">
        <v>8</v>
      </c>
      <c r="N116" s="11">
        <v>86.652168003262204</v>
      </c>
      <c r="O116" s="1">
        <v>10</v>
      </c>
      <c r="Q116" s="11">
        <v>9.675650000000001</v>
      </c>
      <c r="R116" s="1">
        <v>6.31</v>
      </c>
      <c r="S116" s="1">
        <v>3.76</v>
      </c>
      <c r="T116" s="14">
        <v>8</v>
      </c>
      <c r="U116" s="1">
        <v>0.32492366954785229</v>
      </c>
      <c r="V116" s="14">
        <v>2371.0569522051064</v>
      </c>
      <c r="W116" s="1">
        <v>0.9142533261517648</v>
      </c>
      <c r="X116" s="1">
        <v>3606</v>
      </c>
      <c r="Y116" s="1">
        <v>71060</v>
      </c>
      <c r="Z116" s="14">
        <v>54829</v>
      </c>
      <c r="AA116" s="14">
        <v>8</v>
      </c>
      <c r="AB116" s="14">
        <v>17</v>
      </c>
      <c r="AC116" s="14">
        <v>5</v>
      </c>
      <c r="AD116" s="14">
        <v>46</v>
      </c>
      <c r="AE116" s="14">
        <v>108</v>
      </c>
      <c r="AF116" s="1">
        <v>0.45369330150259796</v>
      </c>
      <c r="AG116" s="1">
        <v>0.18323819082868076</v>
      </c>
      <c r="AI116" s="1">
        <v>0.79399967400000004</v>
      </c>
      <c r="AJ116" s="1">
        <v>0.7147</v>
      </c>
      <c r="AQ116" s="1">
        <v>13097</v>
      </c>
      <c r="AR116" s="14">
        <v>3165</v>
      </c>
      <c r="AS116" s="14">
        <v>264</v>
      </c>
      <c r="AT116" s="14">
        <v>17946</v>
      </c>
      <c r="AU116" s="1">
        <v>41.27</v>
      </c>
      <c r="AV116" s="1">
        <v>917.74</v>
      </c>
      <c r="AW116" s="20">
        <v>17.440000000000001</v>
      </c>
      <c r="AX116" s="1">
        <v>0.1176</v>
      </c>
      <c r="AY116" s="1">
        <v>0.30164739884393066</v>
      </c>
      <c r="AZ116" s="1">
        <v>9.2238175493608882E-2</v>
      </c>
      <c r="BA116" s="1">
        <v>0.24587232467835518</v>
      </c>
      <c r="BB116" s="1">
        <v>7.9179154000000002E-2</v>
      </c>
      <c r="BC116" s="1">
        <v>89965435.400000006</v>
      </c>
      <c r="BD116" s="1">
        <v>0.86860000000000004</v>
      </c>
      <c r="BE116" s="1">
        <v>0.46504419699230859</v>
      </c>
      <c r="BF116" s="1"/>
      <c r="BG116" s="1">
        <f>VLOOKUP(Tabla1[[#This Row],[Municipio]],[1]Juzgados!$A$4:$B$339,2,1)</f>
        <v>2</v>
      </c>
      <c r="BL116" s="19">
        <v>195.27935605417699</v>
      </c>
      <c r="BR116" s="22">
        <v>0.1176</v>
      </c>
      <c r="BS116" s="19">
        <f t="shared" si="1"/>
        <v>1.1759999999999999</v>
      </c>
    </row>
    <row r="117" spans="1:71" x14ac:dyDescent="0.25">
      <c r="A117" s="1">
        <v>8</v>
      </c>
      <c r="B117" s="1" t="s">
        <v>211</v>
      </c>
      <c r="C117" s="1">
        <v>807</v>
      </c>
      <c r="D117" s="1" t="s">
        <v>217</v>
      </c>
      <c r="F117" s="1">
        <v>3.3</v>
      </c>
      <c r="G117" s="1">
        <v>0</v>
      </c>
      <c r="H117" s="1">
        <v>77.918030232195733</v>
      </c>
      <c r="J117">
        <v>254.56808281948292</v>
      </c>
      <c r="M117" s="1">
        <v>4</v>
      </c>
      <c r="N117" s="11">
        <v>78.807381624745517</v>
      </c>
      <c r="O117" s="1">
        <v>26</v>
      </c>
      <c r="Q117" s="11">
        <v>9.9756999999999998</v>
      </c>
      <c r="R117" s="1">
        <v>7.03</v>
      </c>
      <c r="S117" s="1">
        <v>3.57</v>
      </c>
      <c r="T117" s="14">
        <v>1</v>
      </c>
      <c r="U117" s="1">
        <v>0.61503408878700616</v>
      </c>
      <c r="V117" s="14">
        <v>2215.0671949278067</v>
      </c>
      <c r="W117" s="1">
        <v>0.98739359224390599</v>
      </c>
      <c r="X117" s="1">
        <v>1107</v>
      </c>
      <c r="Y117" s="1">
        <v>94880</v>
      </c>
      <c r="Z117" s="14">
        <v>22297</v>
      </c>
      <c r="AA117" s="14">
        <v>0</v>
      </c>
      <c r="AB117" s="14">
        <v>5</v>
      </c>
      <c r="AC117" s="14">
        <v>1</v>
      </c>
      <c r="AD117" s="14">
        <v>12</v>
      </c>
      <c r="AE117" s="14">
        <v>63</v>
      </c>
      <c r="AF117" s="1">
        <v>0.56416597966474302</v>
      </c>
      <c r="AG117" s="1">
        <v>0.12307692307692308</v>
      </c>
      <c r="AI117" s="1">
        <v>0.87436133699999996</v>
      </c>
      <c r="AJ117" s="1">
        <v>0.5363</v>
      </c>
      <c r="AQ117" s="1">
        <v>5070</v>
      </c>
      <c r="AR117" s="14">
        <v>769</v>
      </c>
      <c r="AS117" s="14">
        <v>81</v>
      </c>
      <c r="AT117" s="14">
        <v>7400</v>
      </c>
      <c r="AU117" s="1">
        <v>45.59</v>
      </c>
      <c r="AV117" s="1">
        <v>713.09</v>
      </c>
      <c r="AW117" s="20">
        <v>17.329999999999998</v>
      </c>
      <c r="AY117" s="1">
        <v>0.40749999999999997</v>
      </c>
      <c r="AZ117" s="1">
        <v>0.21089028446387625</v>
      </c>
      <c r="BA117" s="1">
        <v>0.28195284749872462</v>
      </c>
      <c r="BB117" s="1">
        <v>0.26262477699999998</v>
      </c>
      <c r="BC117" s="1">
        <v>45794779.049999997</v>
      </c>
      <c r="BD117" s="1">
        <v>0.89569999999999994</v>
      </c>
      <c r="BE117" s="1">
        <v>0.32500785422557338</v>
      </c>
      <c r="BF117" s="1"/>
      <c r="BG117" s="1">
        <f>VLOOKUP(Tabla1[[#This Row],[Municipio]],[1]Juzgados!$A$4:$B$339,2,1)</f>
        <v>1</v>
      </c>
      <c r="BL117" s="19">
        <v>209.34549828580333</v>
      </c>
      <c r="BR117" s="22">
        <v>0</v>
      </c>
      <c r="BS117" s="19">
        <f t="shared" si="1"/>
        <v>0</v>
      </c>
    </row>
    <row r="118" spans="1:71" x14ac:dyDescent="0.25">
      <c r="A118" s="1">
        <v>8</v>
      </c>
      <c r="B118" s="1" t="s">
        <v>211</v>
      </c>
      <c r="C118" s="1">
        <v>808</v>
      </c>
      <c r="D118" s="1" t="s">
        <v>218</v>
      </c>
      <c r="F118" s="1">
        <v>4.5999999999999996</v>
      </c>
      <c r="G118" s="1">
        <v>0</v>
      </c>
      <c r="H118" s="1">
        <v>345.13203306846458</v>
      </c>
      <c r="J118">
        <v>1989.2973476035365</v>
      </c>
      <c r="M118" s="1">
        <v>1</v>
      </c>
      <c r="N118" s="11">
        <v>86.244070720137998</v>
      </c>
      <c r="O118" s="1">
        <v>6</v>
      </c>
      <c r="Q118" s="11">
        <v>4.53064</v>
      </c>
      <c r="R118" s="1">
        <v>5.42</v>
      </c>
      <c r="S118" s="1">
        <v>2.96</v>
      </c>
      <c r="T118" s="14">
        <v>6</v>
      </c>
      <c r="U118" s="1">
        <v>0.70786942294353539</v>
      </c>
      <c r="V118" s="14">
        <v>2715.95447660129</v>
      </c>
      <c r="W118" s="1">
        <v>0.80872237079024689</v>
      </c>
      <c r="X118" s="1">
        <v>740</v>
      </c>
      <c r="Y118" s="1">
        <v>84340</v>
      </c>
      <c r="Z118" s="14">
        <v>10434</v>
      </c>
      <c r="AA118" s="14">
        <v>6</v>
      </c>
      <c r="AB118" s="14">
        <v>4</v>
      </c>
      <c r="AC118" s="14">
        <v>0</v>
      </c>
      <c r="AD118" s="14">
        <v>4</v>
      </c>
      <c r="AE118" s="14">
        <v>164</v>
      </c>
      <c r="AF118" s="1">
        <v>0.53840553330906449</v>
      </c>
      <c r="AG118" s="1">
        <v>0.12346872985170858</v>
      </c>
      <c r="AI118" s="1">
        <v>0.87193508600000003</v>
      </c>
      <c r="AJ118" s="1">
        <v>0</v>
      </c>
      <c r="AQ118" s="1">
        <v>3101</v>
      </c>
      <c r="AR118" s="14">
        <v>883</v>
      </c>
      <c r="AS118" s="14">
        <v>99</v>
      </c>
      <c r="AT118" s="14">
        <v>2000</v>
      </c>
      <c r="AU118" s="1">
        <v>20.799999999999997</v>
      </c>
      <c r="AV118" s="1">
        <v>1419.72</v>
      </c>
      <c r="AW118" s="20">
        <v>14.89</v>
      </c>
      <c r="AY118" s="1">
        <v>0.4559506172839507</v>
      </c>
      <c r="AZ118" s="1">
        <v>0.11191138439905714</v>
      </c>
      <c r="BA118" s="1">
        <v>0.34941942234966872</v>
      </c>
      <c r="BB118" s="1">
        <v>0.409186836</v>
      </c>
      <c r="BC118" s="1">
        <v>41260526.840000004</v>
      </c>
      <c r="BD118" s="1">
        <v>0.92</v>
      </c>
      <c r="BE118" s="1">
        <v>0.52300613496932513</v>
      </c>
      <c r="BF118" s="1"/>
      <c r="BG118" s="1">
        <f>VLOOKUP(Tabla1[[#This Row],[Municipio]],[1]Juzgados!$A$4:$B$339,2,1)</f>
        <v>1</v>
      </c>
      <c r="BL118" s="19">
        <v>348.92463921663057</v>
      </c>
      <c r="BR118" s="22"/>
      <c r="BS118" s="19">
        <f t="shared" si="1"/>
        <v>0</v>
      </c>
    </row>
    <row r="119" spans="1:71" x14ac:dyDescent="0.25">
      <c r="A119" s="1">
        <v>9</v>
      </c>
      <c r="B119" s="1" t="s">
        <v>219</v>
      </c>
      <c r="C119" s="1">
        <v>901</v>
      </c>
      <c r="D119" s="1" t="s">
        <v>219</v>
      </c>
      <c r="F119" s="1">
        <v>8.6999999999999993</v>
      </c>
      <c r="G119" s="1">
        <v>52</v>
      </c>
      <c r="H119" s="1">
        <v>351.13795631724116</v>
      </c>
      <c r="J119">
        <v>1246.5844844302858</v>
      </c>
      <c r="M119" s="1">
        <v>443</v>
      </c>
      <c r="N119" s="11">
        <v>477.39957642488565</v>
      </c>
      <c r="O119" s="1">
        <v>382</v>
      </c>
      <c r="Q119" s="11">
        <v>0.28715000000000002</v>
      </c>
      <c r="R119" s="1">
        <v>4.21</v>
      </c>
      <c r="S119" s="1">
        <v>1.7</v>
      </c>
      <c r="T119" s="14">
        <v>1022</v>
      </c>
      <c r="U119" s="1">
        <v>0.47503288401884408</v>
      </c>
      <c r="V119" s="14">
        <v>10397.3063529339</v>
      </c>
      <c r="W119" s="1">
        <v>0.28924540816556532</v>
      </c>
      <c r="X119" s="1">
        <v>19312</v>
      </c>
      <c r="Y119" s="1">
        <v>0</v>
      </c>
      <c r="Z119" s="14">
        <v>84326</v>
      </c>
      <c r="AA119" s="14">
        <v>843</v>
      </c>
      <c r="AB119" s="14">
        <v>237</v>
      </c>
      <c r="AC119" s="14">
        <v>86</v>
      </c>
      <c r="AD119" s="14">
        <v>209</v>
      </c>
      <c r="AE119" s="14">
        <v>95005</v>
      </c>
      <c r="AF119" s="1">
        <v>0.39630702625282793</v>
      </c>
      <c r="AG119" s="1">
        <v>7.1762349799732977E-2</v>
      </c>
      <c r="AI119" s="1">
        <v>0.47243452899999999</v>
      </c>
      <c r="AJ119" s="1">
        <v>0.64949999999999997</v>
      </c>
      <c r="AQ119" s="1">
        <v>4625</v>
      </c>
      <c r="AR119" s="14">
        <v>27878</v>
      </c>
      <c r="AS119" s="14">
        <v>31293</v>
      </c>
      <c r="AT119" s="14">
        <v>16011</v>
      </c>
      <c r="AU119" s="1">
        <v>6.5699999999999932</v>
      </c>
      <c r="AV119" s="1">
        <v>1710.57</v>
      </c>
      <c r="AW119" s="20">
        <v>8.77</v>
      </c>
      <c r="AX119" s="1">
        <v>0.14799999999999999</v>
      </c>
      <c r="AY119" s="1">
        <v>0.47477034158566167</v>
      </c>
      <c r="AZ119" s="1">
        <v>0.47968162155370725</v>
      </c>
      <c r="BA119" s="1">
        <v>0.61010698146317699</v>
      </c>
      <c r="BB119" s="1">
        <v>0.58787743800000003</v>
      </c>
      <c r="BC119" s="1">
        <v>896886464.94000006</v>
      </c>
      <c r="BD119" s="1">
        <v>0.98750000000000004</v>
      </c>
      <c r="BE119" s="1">
        <v>0.90485905914356746</v>
      </c>
      <c r="BF119" s="1"/>
      <c r="BG119" s="1">
        <f>VLOOKUP(Tabla1[[#This Row],[Municipio]],[1]Juzgados!$A$4:$B$339,2,1)</f>
        <v>104</v>
      </c>
      <c r="BL119" s="19">
        <v>1812.0849191734292</v>
      </c>
      <c r="BR119" s="22">
        <v>0.14799999999999999</v>
      </c>
      <c r="BS119" s="19">
        <f t="shared" si="1"/>
        <v>1.48</v>
      </c>
    </row>
    <row r="120" spans="1:71" x14ac:dyDescent="0.25">
      <c r="A120" s="1">
        <v>9</v>
      </c>
      <c r="B120" s="1" t="s">
        <v>219</v>
      </c>
      <c r="C120" s="1">
        <v>902</v>
      </c>
      <c r="D120" s="1" t="s">
        <v>220</v>
      </c>
      <c r="F120" s="1">
        <v>6</v>
      </c>
      <c r="G120" s="1">
        <v>0</v>
      </c>
      <c r="H120" s="1">
        <v>131.93855433041185</v>
      </c>
      <c r="J120">
        <v>1862.0770676691729</v>
      </c>
      <c r="M120" s="1">
        <v>16</v>
      </c>
      <c r="N120" s="11">
        <v>461.45240980702897</v>
      </c>
      <c r="O120" s="1">
        <v>198</v>
      </c>
      <c r="Q120" s="11">
        <v>1.1288</v>
      </c>
      <c r="R120" s="1">
        <v>4.09</v>
      </c>
      <c r="S120" s="1">
        <v>1.75</v>
      </c>
      <c r="T120" s="14">
        <v>141</v>
      </c>
      <c r="U120" s="1">
        <v>0.52027411106825783</v>
      </c>
      <c r="V120" s="14">
        <v>14164.9751695431</v>
      </c>
      <c r="W120" s="1">
        <v>0.19208575368524028</v>
      </c>
      <c r="X120" s="1">
        <v>2549</v>
      </c>
      <c r="Y120" s="1">
        <v>12310</v>
      </c>
      <c r="Z120" s="14">
        <v>7156</v>
      </c>
      <c r="AA120" s="14">
        <v>77</v>
      </c>
      <c r="AB120" s="14">
        <v>16</v>
      </c>
      <c r="AC120" s="14">
        <v>13</v>
      </c>
      <c r="AD120" s="14">
        <v>10</v>
      </c>
      <c r="AE120" s="14">
        <v>12162</v>
      </c>
      <c r="AF120" s="1">
        <v>0.3985740029773564</v>
      </c>
      <c r="AG120" s="1">
        <v>0.10607838535555034</v>
      </c>
      <c r="AI120" s="1">
        <v>0.54164683499999999</v>
      </c>
      <c r="AJ120" s="1">
        <v>0.66930000000000001</v>
      </c>
      <c r="AQ120" s="1">
        <v>62184</v>
      </c>
      <c r="AR120" s="14">
        <v>2941</v>
      </c>
      <c r="AS120" s="14">
        <v>1868</v>
      </c>
      <c r="AT120" s="14">
        <v>2089</v>
      </c>
      <c r="AU120" s="1">
        <v>8.7099999999999937</v>
      </c>
      <c r="AV120" s="1">
        <v>939.96</v>
      </c>
      <c r="AW120" s="20">
        <v>11.66</v>
      </c>
      <c r="AX120" s="1">
        <v>2.69E-2</v>
      </c>
      <c r="AY120" s="1">
        <v>0.56125000000000003</v>
      </c>
      <c r="AZ120" s="1">
        <v>0.39515610764153436</v>
      </c>
      <c r="BA120" s="1">
        <v>0.41711687724233582</v>
      </c>
      <c r="BB120" s="1">
        <v>0.68312499999999998</v>
      </c>
      <c r="BC120" s="1">
        <v>61536428.519999996</v>
      </c>
      <c r="BD120" s="1">
        <v>0.99549999999999994</v>
      </c>
      <c r="BE120" s="1">
        <v>0.94444444444444442</v>
      </c>
      <c r="BF120" s="1"/>
      <c r="BG120" s="1">
        <f>VLOOKUP(Tabla1[[#This Row],[Municipio]],[1]Juzgados!$A$4:$B$339,2,1)</f>
        <v>3</v>
      </c>
      <c r="BL120" s="19">
        <v>90.608263594383189</v>
      </c>
      <c r="BR120" s="22">
        <v>2.69E-2</v>
      </c>
      <c r="BS120" s="19">
        <f t="shared" si="1"/>
        <v>0.26900000000000002</v>
      </c>
    </row>
    <row r="121" spans="1:71" x14ac:dyDescent="0.25">
      <c r="A121" s="1">
        <v>9</v>
      </c>
      <c r="B121" s="1" t="s">
        <v>219</v>
      </c>
      <c r="C121" s="1">
        <v>903</v>
      </c>
      <c r="D121" s="1" t="s">
        <v>221</v>
      </c>
      <c r="F121" s="1">
        <v>6.2</v>
      </c>
      <c r="G121" s="1">
        <v>3</v>
      </c>
      <c r="H121" s="1">
        <v>324.6753246753247</v>
      </c>
      <c r="J121">
        <v>1409.7681566112112</v>
      </c>
      <c r="M121" s="1">
        <v>14</v>
      </c>
      <c r="N121" s="11">
        <v>411.99098627455402</v>
      </c>
      <c r="O121" s="1">
        <v>128</v>
      </c>
      <c r="Q121" s="11">
        <v>0.27675</v>
      </c>
      <c r="R121" s="1">
        <v>4.4400000000000004</v>
      </c>
      <c r="S121" s="1">
        <v>1.94</v>
      </c>
      <c r="T121" s="14">
        <v>0</v>
      </c>
      <c r="U121" s="1">
        <v>0.30537828258354266</v>
      </c>
      <c r="V121" s="14">
        <v>5159.2464841929577</v>
      </c>
      <c r="W121" s="1">
        <v>0.45117816563277363</v>
      </c>
      <c r="X121" s="1">
        <v>1877</v>
      </c>
      <c r="Y121" s="1">
        <v>10030</v>
      </c>
      <c r="Z121" s="14">
        <v>26177</v>
      </c>
      <c r="AA121" s="14">
        <v>98</v>
      </c>
      <c r="AB121" s="14">
        <v>79</v>
      </c>
      <c r="AC121" s="14">
        <v>10</v>
      </c>
      <c r="AD121" s="14">
        <v>36</v>
      </c>
      <c r="AE121" s="14">
        <v>8660</v>
      </c>
      <c r="AF121" s="1">
        <v>0.42513283982015532</v>
      </c>
      <c r="AG121" s="1">
        <v>8.8945041061276056E-2</v>
      </c>
      <c r="AI121" s="1">
        <v>0.53920449599999998</v>
      </c>
      <c r="AJ121" s="1">
        <v>0.5988</v>
      </c>
      <c r="AQ121" s="1">
        <v>1715</v>
      </c>
      <c r="AR121" s="14">
        <v>4506</v>
      </c>
      <c r="AS121" s="14">
        <v>3603</v>
      </c>
      <c r="AT121" s="14">
        <v>4260</v>
      </c>
      <c r="AU121" s="1">
        <v>11.159999999999997</v>
      </c>
      <c r="AV121" s="1">
        <v>645.91</v>
      </c>
      <c r="AW121" s="20">
        <v>15.75</v>
      </c>
      <c r="AX121" s="1">
        <v>0.04</v>
      </c>
      <c r="AY121" s="1">
        <v>0.25833333333333336</v>
      </c>
      <c r="AZ121" s="1">
        <v>0.12639490310255269</v>
      </c>
      <c r="BA121" s="1">
        <v>0.45984652701011802</v>
      </c>
      <c r="BB121" s="1">
        <v>0.15185231399999999</v>
      </c>
      <c r="BC121" s="1">
        <v>85888424.230000004</v>
      </c>
      <c r="BD121" s="1">
        <v>0.98419999999999996</v>
      </c>
      <c r="BE121" s="1">
        <v>0.8080968068930563</v>
      </c>
      <c r="BF121" s="1"/>
      <c r="BG121" s="1">
        <f>VLOOKUP(Tabla1[[#This Row],[Municipio]],[1]Juzgados!$A$4:$B$339,2,1)</f>
        <v>1</v>
      </c>
      <c r="BL121" s="19">
        <v>76.493346474953626</v>
      </c>
      <c r="BR121" s="22">
        <v>0.04</v>
      </c>
      <c r="BS121" s="19">
        <f t="shared" si="1"/>
        <v>0.4</v>
      </c>
    </row>
    <row r="122" spans="1:71" x14ac:dyDescent="0.25">
      <c r="A122" s="1">
        <v>9</v>
      </c>
      <c r="B122" s="1" t="s">
        <v>219</v>
      </c>
      <c r="C122" s="1">
        <v>904</v>
      </c>
      <c r="D122" s="1" t="s">
        <v>222</v>
      </c>
      <c r="F122" s="1">
        <v>5.6</v>
      </c>
      <c r="G122" s="1">
        <v>0</v>
      </c>
      <c r="H122" s="1">
        <v>617.99813753985939</v>
      </c>
      <c r="J122">
        <v>4350.6896017356266</v>
      </c>
      <c r="M122" s="1">
        <v>9</v>
      </c>
      <c r="N122" s="11">
        <v>245.75405129203367</v>
      </c>
      <c r="O122" s="1">
        <v>30</v>
      </c>
      <c r="Q122" s="11">
        <v>0.45407999999999998</v>
      </c>
      <c r="R122" s="1">
        <v>4.55</v>
      </c>
      <c r="S122" s="1">
        <v>2.2999999999999998</v>
      </c>
      <c r="T122" s="14">
        <v>0</v>
      </c>
      <c r="U122" s="1">
        <v>0.58813595164237831</v>
      </c>
      <c r="V122" s="14">
        <v>5681.3358101455624</v>
      </c>
      <c r="W122" s="1">
        <v>0.45676205382129809</v>
      </c>
      <c r="X122" s="1">
        <v>3095</v>
      </c>
      <c r="Y122" s="1">
        <v>84230</v>
      </c>
      <c r="Z122" s="14">
        <v>12669</v>
      </c>
      <c r="AA122" s="14">
        <v>16</v>
      </c>
      <c r="AB122" s="14">
        <v>53</v>
      </c>
      <c r="AC122" s="14">
        <v>2</v>
      </c>
      <c r="AD122" s="14">
        <v>21</v>
      </c>
      <c r="AE122" s="14">
        <v>17463</v>
      </c>
      <c r="AF122" s="1">
        <v>0.68267223382045927</v>
      </c>
      <c r="AG122" s="1">
        <v>4.3752629364745478E-2</v>
      </c>
      <c r="AI122" s="1">
        <v>0.65738100499999996</v>
      </c>
      <c r="AJ122" s="1">
        <v>0.64729999999999999</v>
      </c>
      <c r="AQ122" s="1">
        <v>6101</v>
      </c>
      <c r="AR122" s="14">
        <v>3796</v>
      </c>
      <c r="AS122" s="14">
        <v>722</v>
      </c>
      <c r="AT122" s="14">
        <v>5455</v>
      </c>
      <c r="AU122" s="1">
        <v>19.700000000000003</v>
      </c>
      <c r="AV122" s="1">
        <v>1251.9100000000001</v>
      </c>
      <c r="AW122" s="20">
        <v>12.27</v>
      </c>
      <c r="AX122" s="1">
        <v>4.7600000000000003E-2</v>
      </c>
      <c r="AY122" s="1">
        <v>0.23749999999999999</v>
      </c>
      <c r="AZ122" s="1">
        <v>0.11185137707250445</v>
      </c>
      <c r="BA122" s="1">
        <v>0.31658869768250664</v>
      </c>
      <c r="BB122" s="1">
        <v>0.110212463</v>
      </c>
      <c r="BC122" s="1">
        <v>75590138.209999993</v>
      </c>
      <c r="BD122" s="1">
        <v>0.96640000000000004</v>
      </c>
      <c r="BE122" s="1">
        <v>0.40155167219041876</v>
      </c>
      <c r="BF122" s="1"/>
      <c r="BG122" s="1">
        <f>VLOOKUP(Tabla1[[#This Row],[Municipio]],[1]Juzgados!$A$4:$B$339,2,1)</f>
        <v>1</v>
      </c>
      <c r="BL122" s="19">
        <v>140.50788836526795</v>
      </c>
      <c r="BR122" s="22">
        <v>4.7600000000000003E-2</v>
      </c>
      <c r="BS122" s="19">
        <f t="shared" si="1"/>
        <v>0.47600000000000003</v>
      </c>
    </row>
    <row r="123" spans="1:71" x14ac:dyDescent="0.25">
      <c r="A123" s="1">
        <v>9</v>
      </c>
      <c r="B123" s="1" t="s">
        <v>219</v>
      </c>
      <c r="C123" s="1">
        <v>905</v>
      </c>
      <c r="D123" s="1" t="s">
        <v>223</v>
      </c>
      <c r="F123" s="1">
        <v>7.6</v>
      </c>
      <c r="G123" s="1">
        <v>0</v>
      </c>
      <c r="H123" s="1">
        <v>672.64573991031398</v>
      </c>
      <c r="J123">
        <v>4764.5897941922758</v>
      </c>
      <c r="M123" s="1">
        <v>2</v>
      </c>
      <c r="N123" s="11">
        <v>488.3408619216213</v>
      </c>
      <c r="O123" s="1">
        <v>28</v>
      </c>
      <c r="Q123" s="11">
        <v>0.51124999999999998</v>
      </c>
      <c r="R123" s="1">
        <v>4.4000000000000004</v>
      </c>
      <c r="S123" s="1">
        <v>2.0299999999999998</v>
      </c>
      <c r="T123" s="14">
        <v>0</v>
      </c>
      <c r="U123" s="1">
        <v>0.49765349754355098</v>
      </c>
      <c r="V123" s="14">
        <v>5150.4672287612038</v>
      </c>
      <c r="W123" s="1">
        <v>0.39310572847211972</v>
      </c>
      <c r="X123" s="1">
        <v>666</v>
      </c>
      <c r="Y123" s="1">
        <v>90130</v>
      </c>
      <c r="Z123" s="14">
        <v>640</v>
      </c>
      <c r="AA123" s="14">
        <v>3</v>
      </c>
      <c r="AB123" s="14">
        <v>12</v>
      </c>
      <c r="AC123" s="14">
        <v>0</v>
      </c>
      <c r="AD123" s="14">
        <v>2</v>
      </c>
      <c r="AE123" s="14">
        <v>7750</v>
      </c>
      <c r="AF123" s="1">
        <v>0.60905504414803679</v>
      </c>
      <c r="AG123" s="1">
        <v>6.2111801242236024E-2</v>
      </c>
      <c r="AI123" s="1">
        <v>0.62297297299999999</v>
      </c>
      <c r="AJ123" s="1">
        <v>0</v>
      </c>
      <c r="AQ123" s="1">
        <v>2551</v>
      </c>
      <c r="AR123" s="14">
        <v>943</v>
      </c>
      <c r="AS123" s="14">
        <v>226</v>
      </c>
      <c r="AT123" s="14">
        <v>1260</v>
      </c>
      <c r="AU123" s="1">
        <v>16.370000000000005</v>
      </c>
      <c r="AV123" s="1">
        <v>1408.37</v>
      </c>
      <c r="AW123" s="20">
        <v>7.77</v>
      </c>
      <c r="AX123" s="1">
        <v>0.1867</v>
      </c>
      <c r="AY123" s="1">
        <v>0.3783333333333333</v>
      </c>
      <c r="AZ123" s="1">
        <v>2.1682525959976665E-2</v>
      </c>
      <c r="BA123" s="1">
        <v>0.36370952301436515</v>
      </c>
      <c r="BB123" s="1">
        <v>0</v>
      </c>
      <c r="BC123" s="1">
        <v>35852952.200000003</v>
      </c>
      <c r="BD123" s="1">
        <v>0.99750000000000005</v>
      </c>
      <c r="BE123" s="1">
        <v>0.69764397905759168</v>
      </c>
      <c r="BF123" s="1"/>
      <c r="BG123" s="1">
        <f>VLOOKUP(Tabla1[[#This Row],[Municipio]],[1]Juzgados!$A$4:$B$339,2,1)</f>
        <v>2</v>
      </c>
      <c r="BL123" s="19">
        <v>339.66112556053815</v>
      </c>
      <c r="BR123" s="22">
        <v>0.1867</v>
      </c>
      <c r="BS123" s="19">
        <f t="shared" si="1"/>
        <v>1.867</v>
      </c>
    </row>
    <row r="124" spans="1:71" x14ac:dyDescent="0.25">
      <c r="A124" s="1">
        <v>9</v>
      </c>
      <c r="B124" s="1" t="s">
        <v>219</v>
      </c>
      <c r="C124" s="1">
        <v>906</v>
      </c>
      <c r="D124" s="1" t="s">
        <v>224</v>
      </c>
      <c r="F124" s="1">
        <v>6.2</v>
      </c>
      <c r="G124" s="1">
        <v>0</v>
      </c>
      <c r="H124" s="1">
        <v>826.11832611832608</v>
      </c>
      <c r="J124">
        <v>3504.264720994759</v>
      </c>
      <c r="M124" s="1">
        <v>7</v>
      </c>
      <c r="N124" s="11">
        <v>158.71987561544441</v>
      </c>
      <c r="O124" s="1">
        <v>20</v>
      </c>
      <c r="Q124" s="11">
        <v>1.59274</v>
      </c>
      <c r="R124" s="1">
        <v>5.25</v>
      </c>
      <c r="S124" s="1">
        <v>2.77</v>
      </c>
      <c r="T124" s="14">
        <v>0</v>
      </c>
      <c r="U124" s="1">
        <v>0.57682564488002497</v>
      </c>
      <c r="V124" s="14">
        <v>2809.154074373896</v>
      </c>
      <c r="W124" s="1">
        <v>0.93809321567210358</v>
      </c>
      <c r="X124" s="1">
        <v>850</v>
      </c>
      <c r="Y124" s="1">
        <v>69620</v>
      </c>
      <c r="Z124" s="14">
        <v>18864</v>
      </c>
      <c r="AA124" s="14">
        <v>6</v>
      </c>
      <c r="AB124" s="14">
        <v>5</v>
      </c>
      <c r="AC124" s="14">
        <v>0</v>
      </c>
      <c r="AD124" s="14">
        <v>18</v>
      </c>
      <c r="AE124" s="14">
        <v>4140</v>
      </c>
      <c r="AF124" s="1">
        <v>0.79064675060608436</v>
      </c>
      <c r="AG124" s="1">
        <v>3.4456928838951309E-2</v>
      </c>
      <c r="AI124" s="1">
        <v>0.70589542299999997</v>
      </c>
      <c r="AJ124" s="1">
        <v>0</v>
      </c>
      <c r="AQ124" s="1">
        <v>6264</v>
      </c>
      <c r="AR124" s="14">
        <v>2557</v>
      </c>
      <c r="AS124" s="14">
        <v>499</v>
      </c>
      <c r="AT124" s="14">
        <v>4746</v>
      </c>
      <c r="AU124" s="1">
        <v>23.36</v>
      </c>
      <c r="AV124" s="1">
        <v>1226.2</v>
      </c>
      <c r="AW124" s="20">
        <v>12.94</v>
      </c>
      <c r="AX124" s="1">
        <v>1.6899999999999998E-2</v>
      </c>
      <c r="AY124" s="1">
        <v>0.23749999999999999</v>
      </c>
      <c r="AZ124" s="1">
        <v>3.7321395443015618E-2</v>
      </c>
      <c r="BA124" s="1">
        <v>0.33463247992752559</v>
      </c>
      <c r="BB124" s="1">
        <v>5.8333333000000001E-2</v>
      </c>
      <c r="BC124" s="1">
        <v>65502955.170000002</v>
      </c>
      <c r="BD124" s="1">
        <v>0.92130000000000001</v>
      </c>
      <c r="BE124" s="1">
        <v>0.57525655644241724</v>
      </c>
      <c r="BF124" s="1"/>
      <c r="BG124" s="1">
        <f>VLOOKUP(Tabla1[[#This Row],[Municipio]],[1]Juzgados!$A$4:$B$339,2,1)</f>
        <v>2</v>
      </c>
      <c r="BL124" s="19">
        <v>202.19049025974024</v>
      </c>
      <c r="BR124" s="22">
        <v>1.6899999999999998E-2</v>
      </c>
      <c r="BS124" s="19">
        <f t="shared" si="1"/>
        <v>0.16899999999999998</v>
      </c>
    </row>
    <row r="125" spans="1:71" x14ac:dyDescent="0.25">
      <c r="A125" s="1">
        <v>9</v>
      </c>
      <c r="B125" s="1" t="s">
        <v>219</v>
      </c>
      <c r="C125" s="1">
        <v>907</v>
      </c>
      <c r="D125" s="1" t="s">
        <v>225</v>
      </c>
      <c r="F125" s="1">
        <v>5.7</v>
      </c>
      <c r="G125" s="1">
        <v>0</v>
      </c>
      <c r="H125" s="1">
        <v>742.83322870893494</v>
      </c>
      <c r="J125">
        <v>9884.1115216661074</v>
      </c>
      <c r="M125" s="1">
        <v>3</v>
      </c>
      <c r="N125" s="11">
        <v>240.87098949802484</v>
      </c>
      <c r="O125" s="1">
        <v>30</v>
      </c>
      <c r="Q125" s="11">
        <v>9.9073399999999996</v>
      </c>
      <c r="R125" s="1">
        <v>5.13</v>
      </c>
      <c r="S125" s="1">
        <v>2.93</v>
      </c>
      <c r="T125" s="14">
        <v>0</v>
      </c>
      <c r="U125" s="1">
        <v>0.26013705553412891</v>
      </c>
      <c r="V125" s="14">
        <v>3440.6734793101828</v>
      </c>
      <c r="W125" s="1">
        <v>0.91129055236718637</v>
      </c>
      <c r="X125" s="1">
        <v>680</v>
      </c>
      <c r="Y125" s="1">
        <v>0</v>
      </c>
      <c r="Z125" s="14">
        <v>14330</v>
      </c>
      <c r="AA125" s="14">
        <v>0</v>
      </c>
      <c r="AB125" s="14">
        <v>6</v>
      </c>
      <c r="AC125" s="14">
        <v>1</v>
      </c>
      <c r="AD125" s="14">
        <v>7</v>
      </c>
      <c r="AE125" s="14">
        <v>604</v>
      </c>
      <c r="AF125" s="1">
        <v>0.70246085011185677</v>
      </c>
      <c r="AG125" s="1">
        <v>9.3061035042933393E-2</v>
      </c>
      <c r="AI125" s="1">
        <v>0.87553325000000004</v>
      </c>
      <c r="AJ125" s="1">
        <v>0</v>
      </c>
      <c r="AQ125" s="1">
        <v>3861</v>
      </c>
      <c r="AR125" s="14">
        <v>1096</v>
      </c>
      <c r="AS125" s="14">
        <v>214</v>
      </c>
      <c r="AT125" s="14">
        <v>5217</v>
      </c>
      <c r="AU125" s="1">
        <v>43.58</v>
      </c>
      <c r="AV125" s="1">
        <v>953.71</v>
      </c>
      <c r="AW125" s="20">
        <v>18.11</v>
      </c>
      <c r="AY125" s="1">
        <v>0</v>
      </c>
      <c r="AZ125" s="1">
        <v>2.6947296074423567E-2</v>
      </c>
      <c r="BA125" s="1">
        <v>0.28332935931802339</v>
      </c>
      <c r="BB125" s="1">
        <v>0</v>
      </c>
      <c r="BC125" s="1">
        <v>51833141.460000001</v>
      </c>
      <c r="BD125" s="1">
        <v>0.96700000000000008</v>
      </c>
      <c r="BE125" s="1">
        <v>0.65500685871056241</v>
      </c>
      <c r="BF125" s="1"/>
      <c r="BG125" s="1">
        <f>VLOOKUP(Tabla1[[#This Row],[Municipio]],[1]Juzgados!$A$4:$B$339,2,1)</f>
        <v>1</v>
      </c>
      <c r="BL125" s="19">
        <v>362.76902699309477</v>
      </c>
      <c r="BR125" s="22"/>
      <c r="BS125" s="19">
        <f t="shared" si="1"/>
        <v>0</v>
      </c>
    </row>
    <row r="126" spans="1:71" x14ac:dyDescent="0.25">
      <c r="A126" s="1">
        <v>9</v>
      </c>
      <c r="B126" s="1" t="s">
        <v>219</v>
      </c>
      <c r="C126" s="1">
        <v>908</v>
      </c>
      <c r="D126" s="1" t="s">
        <v>226</v>
      </c>
      <c r="F126" s="1">
        <v>5.3</v>
      </c>
      <c r="G126" s="1">
        <v>0</v>
      </c>
      <c r="H126" s="1">
        <v>759.83160488756539</v>
      </c>
      <c r="J126">
        <v>9656.1469618464434</v>
      </c>
      <c r="M126" s="1">
        <v>2</v>
      </c>
      <c r="N126" s="11">
        <v>94.095506939543597</v>
      </c>
      <c r="O126" s="1">
        <v>5</v>
      </c>
      <c r="Q126" s="11">
        <v>4.3642599999999998</v>
      </c>
      <c r="R126" s="1">
        <v>5.35</v>
      </c>
      <c r="S126" s="1">
        <v>2.59</v>
      </c>
      <c r="T126" s="14">
        <v>0</v>
      </c>
      <c r="U126" s="1">
        <v>0.26013705553412891</v>
      </c>
      <c r="V126" s="14">
        <v>6250.0303741706721</v>
      </c>
      <c r="W126" s="1">
        <v>0.82976578481472985</v>
      </c>
      <c r="X126" s="1">
        <v>628</v>
      </c>
      <c r="Y126" s="1">
        <v>40910</v>
      </c>
      <c r="Z126" s="14">
        <v>7544</v>
      </c>
      <c r="AA126" s="14">
        <v>5</v>
      </c>
      <c r="AB126" s="14">
        <v>0</v>
      </c>
      <c r="AC126" s="14">
        <v>0</v>
      </c>
      <c r="AD126" s="14">
        <v>7</v>
      </c>
      <c r="AE126" s="14">
        <v>333</v>
      </c>
      <c r="AF126" s="1">
        <v>0.5744106090373281</v>
      </c>
      <c r="AG126" s="1">
        <v>0.10666086199390509</v>
      </c>
      <c r="AI126" s="1">
        <v>0.80073042699999997</v>
      </c>
      <c r="AJ126" s="1">
        <v>0</v>
      </c>
      <c r="AQ126" s="1">
        <v>2174</v>
      </c>
      <c r="AR126" s="14">
        <v>760</v>
      </c>
      <c r="AS126" s="14">
        <v>82</v>
      </c>
      <c r="AT126" s="14">
        <v>1572</v>
      </c>
      <c r="AU126" s="1">
        <v>22.769999999999996</v>
      </c>
      <c r="AV126" s="1">
        <v>1190.42</v>
      </c>
      <c r="AW126" s="20">
        <v>15.74</v>
      </c>
      <c r="AX126" s="1">
        <v>5.8799999999999998E-2</v>
      </c>
      <c r="AY126" s="1">
        <v>0</v>
      </c>
      <c r="AZ126" s="1">
        <v>4.1113418616089227E-2</v>
      </c>
      <c r="BA126" s="1">
        <v>0.3075633693326873</v>
      </c>
      <c r="BB126" s="1">
        <v>3.3049684000000003E-2</v>
      </c>
      <c r="BC126" s="1">
        <v>28104218.079999998</v>
      </c>
      <c r="BD126" s="1">
        <v>0.96629999999999994</v>
      </c>
      <c r="BE126" s="1">
        <v>0.64542372881355936</v>
      </c>
      <c r="BF126" s="1"/>
      <c r="BG126" s="1">
        <f>VLOOKUP(Tabla1[[#This Row],[Municipio]],[1]Juzgados!$A$4:$B$339,2,1)</f>
        <v>1</v>
      </c>
      <c r="BL126" s="19">
        <v>82.122841154122597</v>
      </c>
      <c r="BR126" s="22">
        <v>5.8799999999999998E-2</v>
      </c>
      <c r="BS126" s="19">
        <f t="shared" si="1"/>
        <v>0.58799999999999997</v>
      </c>
    </row>
    <row r="127" spans="1:71" x14ac:dyDescent="0.25">
      <c r="A127" s="1">
        <v>9</v>
      </c>
      <c r="B127" s="1" t="s">
        <v>219</v>
      </c>
      <c r="C127" s="1">
        <v>909</v>
      </c>
      <c r="D127" s="1" t="s">
        <v>227</v>
      </c>
      <c r="F127" s="1">
        <v>6.4</v>
      </c>
      <c r="G127" s="1">
        <v>0</v>
      </c>
      <c r="H127" s="1">
        <v>528.226597762805</v>
      </c>
      <c r="J127">
        <v>3801.6412990110121</v>
      </c>
      <c r="M127" s="1">
        <v>14</v>
      </c>
      <c r="N127" s="11">
        <v>268.86538806237678</v>
      </c>
      <c r="O127" s="1">
        <v>42</v>
      </c>
      <c r="Q127" s="11">
        <v>7.8764900000000004</v>
      </c>
      <c r="R127" s="1">
        <v>5.14</v>
      </c>
      <c r="S127" s="1">
        <v>2.37</v>
      </c>
      <c r="T127" s="14">
        <v>0</v>
      </c>
      <c r="U127" s="1">
        <v>0.59944625840473187</v>
      </c>
      <c r="V127" s="14">
        <v>4237.0454210848984</v>
      </c>
      <c r="W127" s="1">
        <v>0.80966378733604194</v>
      </c>
      <c r="X127" s="1">
        <v>3407</v>
      </c>
      <c r="Y127" s="1">
        <v>59940.000000000007</v>
      </c>
      <c r="Z127" s="14">
        <v>44236</v>
      </c>
      <c r="AA127" s="14">
        <v>56</v>
      </c>
      <c r="AB127" s="14">
        <v>150</v>
      </c>
      <c r="AC127" s="14">
        <v>6</v>
      </c>
      <c r="AD127" s="14">
        <v>49</v>
      </c>
      <c r="AE127" s="14">
        <v>7331</v>
      </c>
      <c r="AF127" s="1">
        <v>0.53743333333333332</v>
      </c>
      <c r="AG127" s="1">
        <v>0.11087620389945971</v>
      </c>
      <c r="AI127" s="1">
        <v>0.66398047999999998</v>
      </c>
      <c r="AJ127" s="1">
        <v>0</v>
      </c>
      <c r="AQ127" s="1">
        <v>15324</v>
      </c>
      <c r="AR127" s="14">
        <v>6181</v>
      </c>
      <c r="AS127" s="14">
        <v>1546</v>
      </c>
      <c r="AT127" s="14">
        <v>11777</v>
      </c>
      <c r="AU127" s="1">
        <v>25.060000000000002</v>
      </c>
      <c r="AV127" s="1">
        <v>930.49</v>
      </c>
      <c r="AW127" s="20">
        <v>11.27</v>
      </c>
      <c r="AX127" s="1">
        <v>4.0599999999999997E-2</v>
      </c>
      <c r="AY127" s="1">
        <v>0.13750000000000001</v>
      </c>
      <c r="AZ127" s="1">
        <v>0.1333359374697998</v>
      </c>
      <c r="BA127" s="1">
        <v>0.32269074908239953</v>
      </c>
      <c r="BB127" s="1">
        <v>0</v>
      </c>
      <c r="BC127" s="1">
        <v>94768911.699999988</v>
      </c>
      <c r="BD127" s="1">
        <v>0.9708</v>
      </c>
      <c r="BE127" s="1">
        <v>0.631328171530673</v>
      </c>
      <c r="BF127" s="1"/>
      <c r="BG127" s="1">
        <f>VLOOKUP(Tabla1[[#This Row],[Municipio]],[1]Juzgados!$A$4:$B$339,2,1)</f>
        <v>2</v>
      </c>
      <c r="BL127" s="19">
        <v>95.569711683129469</v>
      </c>
      <c r="BR127" s="22">
        <v>4.0599999999999997E-2</v>
      </c>
      <c r="BS127" s="19">
        <f t="shared" si="1"/>
        <v>0.40599999999999997</v>
      </c>
    </row>
    <row r="128" spans="1:71" x14ac:dyDescent="0.25">
      <c r="A128" s="1">
        <v>9</v>
      </c>
      <c r="B128" s="1" t="s">
        <v>219</v>
      </c>
      <c r="C128" s="1">
        <v>910</v>
      </c>
      <c r="D128" s="1" t="s">
        <v>228</v>
      </c>
      <c r="F128" s="1">
        <v>5.2</v>
      </c>
      <c r="G128" s="1">
        <v>6</v>
      </c>
      <c r="H128" s="1">
        <v>215.76198046786283</v>
      </c>
      <c r="J128">
        <v>2175.843694493783</v>
      </c>
      <c r="M128" s="1">
        <v>15</v>
      </c>
      <c r="N128" s="11">
        <v>372.03720372037208</v>
      </c>
      <c r="O128" s="1">
        <v>27</v>
      </c>
      <c r="Q128" s="11">
        <v>0.98231000000000002</v>
      </c>
      <c r="R128" s="1">
        <v>4.3600000000000003</v>
      </c>
      <c r="S128" s="1">
        <v>1.92</v>
      </c>
      <c r="T128" s="14">
        <v>7</v>
      </c>
      <c r="U128" s="1">
        <v>0.39586073668237004</v>
      </c>
      <c r="V128" s="14">
        <v>12745.974360231181</v>
      </c>
      <c r="W128" s="1">
        <v>0.25350852375900895</v>
      </c>
      <c r="X128" s="1">
        <v>447</v>
      </c>
      <c r="Y128" s="1">
        <v>2230</v>
      </c>
      <c r="Z128" s="14">
        <v>2468</v>
      </c>
      <c r="AA128" s="14">
        <v>35</v>
      </c>
      <c r="AB128" s="14">
        <v>2</v>
      </c>
      <c r="AC128" s="14">
        <v>1</v>
      </c>
      <c r="AD128" s="14">
        <v>8</v>
      </c>
      <c r="AE128" s="14">
        <v>5381</v>
      </c>
      <c r="AF128" s="1">
        <v>0.4186893203883495</v>
      </c>
      <c r="AG128" s="1">
        <v>7.1192052980132453E-2</v>
      </c>
      <c r="AI128" s="1">
        <v>0.538686416</v>
      </c>
      <c r="AJ128" s="1">
        <v>0</v>
      </c>
      <c r="AQ128" s="1">
        <v>2038</v>
      </c>
      <c r="AR128" s="14">
        <v>1247</v>
      </c>
      <c r="AS128" s="14">
        <v>540</v>
      </c>
      <c r="AT128" s="14">
        <v>827</v>
      </c>
      <c r="AU128" s="1">
        <v>7.4000000000000057</v>
      </c>
      <c r="AV128" s="1">
        <v>703.58</v>
      </c>
      <c r="AW128" s="20">
        <v>13.72</v>
      </c>
      <c r="AX128" s="1">
        <v>0.26319999999999999</v>
      </c>
      <c r="AY128" s="1">
        <v>0.31666666666666665</v>
      </c>
      <c r="AZ128" s="1">
        <v>0.11292416529461298</v>
      </c>
      <c r="BA128" s="1">
        <v>0.29145543161565446</v>
      </c>
      <c r="BB128" s="1">
        <v>5.3124999999999999E-2</v>
      </c>
      <c r="BC128" s="1">
        <v>26865020.600000001</v>
      </c>
      <c r="BD128" s="1">
        <v>0.996</v>
      </c>
      <c r="BE128" s="1">
        <v>0.97291321171918188</v>
      </c>
      <c r="BF128" s="1"/>
      <c r="BG128" s="1">
        <f>VLOOKUP(Tabla1[[#This Row],[Municipio]],[1]Juzgados!$A$4:$B$339,2,1)</f>
        <v>1</v>
      </c>
      <c r="BL128" s="19">
        <v>55.578882580059052</v>
      </c>
      <c r="BR128" s="22">
        <v>0.26319999999999999</v>
      </c>
      <c r="BS128" s="19">
        <f t="shared" si="1"/>
        <v>2.6319999999999997</v>
      </c>
    </row>
    <row r="129" spans="1:71" x14ac:dyDescent="0.25">
      <c r="A129" s="1">
        <v>9</v>
      </c>
      <c r="B129" s="1" t="s">
        <v>219</v>
      </c>
      <c r="C129" s="1">
        <v>911</v>
      </c>
      <c r="D129" s="1" t="s">
        <v>229</v>
      </c>
      <c r="F129" s="1">
        <v>6</v>
      </c>
      <c r="G129" s="1">
        <v>0</v>
      </c>
      <c r="H129" s="1">
        <v>675.24896769492352</v>
      </c>
      <c r="J129">
        <v>8707.7093732667781</v>
      </c>
      <c r="M129" s="1">
        <v>9</v>
      </c>
      <c r="N129" s="11">
        <v>272.72727272727275</v>
      </c>
      <c r="O129" s="1">
        <v>79</v>
      </c>
      <c r="Q129" s="11">
        <v>9.8477199999999989</v>
      </c>
      <c r="R129" s="1">
        <v>4.8899999999999997</v>
      </c>
      <c r="S129" s="1">
        <v>2.14</v>
      </c>
      <c r="T129" s="14">
        <v>0</v>
      </c>
      <c r="U129" s="1">
        <v>0.37324012315766325</v>
      </c>
      <c r="V129" s="14">
        <v>4112.4867296998245</v>
      </c>
      <c r="W129" s="1">
        <v>0.85433489284423736</v>
      </c>
      <c r="X129" s="1">
        <v>1739</v>
      </c>
      <c r="Y129" s="1">
        <v>43030</v>
      </c>
      <c r="Z129" s="14">
        <v>17170</v>
      </c>
      <c r="AA129" s="14">
        <v>8</v>
      </c>
      <c r="AB129" s="14">
        <v>7</v>
      </c>
      <c r="AC129" s="14">
        <v>1</v>
      </c>
      <c r="AD129" s="14">
        <v>8</v>
      </c>
      <c r="AE129" s="14">
        <v>148</v>
      </c>
      <c r="AF129" s="1">
        <v>0.54122340425531912</v>
      </c>
      <c r="AG129" s="1">
        <v>0.10934291581108829</v>
      </c>
      <c r="AI129" s="1">
        <v>0.66270373900000001</v>
      </c>
      <c r="AJ129" s="1">
        <v>0.48749999999999999</v>
      </c>
      <c r="AQ129" s="1">
        <v>3936</v>
      </c>
      <c r="AR129" s="14">
        <v>2178</v>
      </c>
      <c r="AS129" s="14">
        <v>592</v>
      </c>
      <c r="AT129" s="14">
        <v>3611</v>
      </c>
      <c r="AU129" s="1">
        <v>23.849999999999994</v>
      </c>
      <c r="AV129" s="1">
        <v>1029.8699999999999</v>
      </c>
      <c r="AW129" s="20">
        <v>12.3</v>
      </c>
      <c r="AY129" s="1">
        <v>0.11249999999999999</v>
      </c>
      <c r="AZ129" s="1">
        <v>9.3984047617095265E-2</v>
      </c>
      <c r="BA129" s="1">
        <v>0.31301988942413844</v>
      </c>
      <c r="BB129" s="1">
        <v>0.14925150600000001</v>
      </c>
      <c r="BC129" s="1">
        <v>45216163.120000005</v>
      </c>
      <c r="BD129" s="1">
        <v>0.99650000000000005</v>
      </c>
      <c r="BE129" s="1">
        <v>0.9064525218371372</v>
      </c>
      <c r="BF129" s="1"/>
      <c r="BG129" s="1">
        <f>VLOOKUP(Tabla1[[#This Row],[Municipio]],[1]Juzgados!$A$4:$B$339,2,1)</f>
        <v>1</v>
      </c>
      <c r="BL129" s="19">
        <v>41.758266213262083</v>
      </c>
      <c r="BR129" s="22">
        <v>0</v>
      </c>
      <c r="BS129" s="19">
        <f t="shared" si="1"/>
        <v>0</v>
      </c>
    </row>
    <row r="130" spans="1:71" x14ac:dyDescent="0.25">
      <c r="A130" s="1">
        <v>9</v>
      </c>
      <c r="B130" s="1" t="s">
        <v>219</v>
      </c>
      <c r="C130" s="1">
        <v>912</v>
      </c>
      <c r="D130" s="1" t="s">
        <v>230</v>
      </c>
      <c r="F130" s="1">
        <v>5.7</v>
      </c>
      <c r="G130" s="1">
        <v>0</v>
      </c>
      <c r="H130" s="1">
        <v>474.43173287691798</v>
      </c>
      <c r="J130">
        <v>4668.9692480545964</v>
      </c>
      <c r="M130" s="1">
        <v>24</v>
      </c>
      <c r="N130" s="11">
        <v>163.8001638001638</v>
      </c>
      <c r="O130" s="1">
        <v>21</v>
      </c>
      <c r="Q130" s="11">
        <v>9.8272700000000004</v>
      </c>
      <c r="R130" s="1">
        <v>4.9800000000000004</v>
      </c>
      <c r="S130" s="1">
        <v>2.59</v>
      </c>
      <c r="T130" s="14">
        <v>0</v>
      </c>
      <c r="U130" s="1">
        <v>0.91613484775062792</v>
      </c>
      <c r="V130" s="14">
        <v>3378.365422112437</v>
      </c>
      <c r="W130" s="1">
        <v>0.9258086616573501</v>
      </c>
      <c r="X130" s="1">
        <v>2045</v>
      </c>
      <c r="Y130" s="1">
        <v>84830</v>
      </c>
      <c r="Z130" s="14">
        <v>26527</v>
      </c>
      <c r="AA130" s="14">
        <v>23</v>
      </c>
      <c r="AB130" s="14">
        <v>6</v>
      </c>
      <c r="AC130" s="14">
        <v>1</v>
      </c>
      <c r="AD130" s="14">
        <v>18</v>
      </c>
      <c r="AE130" s="14">
        <v>2798</v>
      </c>
      <c r="AF130" s="1">
        <v>0.4722205392305362</v>
      </c>
      <c r="AG130" s="1">
        <v>0.13579590752059528</v>
      </c>
      <c r="AI130" s="1">
        <v>0.69619449099999997</v>
      </c>
      <c r="AJ130" s="1">
        <v>0.52829999999999999</v>
      </c>
      <c r="AQ130" s="1">
        <v>7733</v>
      </c>
      <c r="AR130" s="14">
        <v>2821</v>
      </c>
      <c r="AS130" s="14">
        <v>316</v>
      </c>
      <c r="AT130" s="14">
        <v>7679</v>
      </c>
      <c r="AU130" s="1">
        <v>29.879999999999995</v>
      </c>
      <c r="AV130" s="1">
        <v>1026.8800000000001</v>
      </c>
      <c r="AW130" s="20">
        <v>11.49</v>
      </c>
      <c r="AX130" s="1">
        <v>4.6899999999999997E-2</v>
      </c>
      <c r="AY130" s="1">
        <v>0.32616666666666666</v>
      </c>
      <c r="AZ130" s="1">
        <v>0.26872275211755975</v>
      </c>
      <c r="BA130" s="1">
        <v>0.29994436389062928</v>
      </c>
      <c r="BB130" s="1">
        <v>9.0624999999999997E-2</v>
      </c>
      <c r="BC130" s="1">
        <v>58750715.069999993</v>
      </c>
      <c r="BD130" s="1">
        <v>0.95829999999999993</v>
      </c>
      <c r="BE130" s="1">
        <v>0.83638521532722954</v>
      </c>
      <c r="BF130" s="1"/>
      <c r="BG130" s="1">
        <f>VLOOKUP(Tabla1[[#This Row],[Municipio]],[1]Juzgados!$A$4:$B$339,2,1)</f>
        <v>1</v>
      </c>
      <c r="BL130" s="19">
        <v>82.747906795183624</v>
      </c>
      <c r="BR130" s="22">
        <v>4.6899999999999997E-2</v>
      </c>
      <c r="BS130" s="19">
        <f t="shared" si="1"/>
        <v>0.46899999999999997</v>
      </c>
    </row>
    <row r="131" spans="1:71" x14ac:dyDescent="0.25">
      <c r="A131" s="1">
        <v>9</v>
      </c>
      <c r="B131" s="1" t="s">
        <v>219</v>
      </c>
      <c r="C131" s="1">
        <v>913</v>
      </c>
      <c r="D131" s="1" t="s">
        <v>231</v>
      </c>
      <c r="F131" s="1">
        <v>6.7</v>
      </c>
      <c r="G131" s="1">
        <v>3</v>
      </c>
      <c r="H131" s="1">
        <v>317.77790855057964</v>
      </c>
      <c r="J131">
        <v>2018.1634712411706</v>
      </c>
      <c r="M131" s="1">
        <v>5</v>
      </c>
      <c r="N131" s="11">
        <v>316.66509121845161</v>
      </c>
      <c r="O131" s="1">
        <v>91</v>
      </c>
      <c r="Q131" s="11">
        <v>9.8798200000000005</v>
      </c>
      <c r="R131" s="1">
        <v>4.47</v>
      </c>
      <c r="S131" s="1">
        <v>1.9</v>
      </c>
      <c r="T131" s="14">
        <v>0</v>
      </c>
      <c r="U131" s="1">
        <v>7.9172147336474027E-2</v>
      </c>
      <c r="V131" s="14">
        <v>5663.8796260944864</v>
      </c>
      <c r="W131" s="1">
        <v>0.46457949728523235</v>
      </c>
      <c r="X131" s="1">
        <v>737</v>
      </c>
      <c r="Y131" s="1">
        <v>21780.000000000004</v>
      </c>
      <c r="Z131" s="14">
        <v>15513</v>
      </c>
      <c r="AA131" s="14">
        <v>5</v>
      </c>
      <c r="AB131" s="14">
        <v>7</v>
      </c>
      <c r="AC131" s="14">
        <v>0</v>
      </c>
      <c r="AD131" s="14">
        <v>7</v>
      </c>
      <c r="AE131" s="14">
        <v>192</v>
      </c>
      <c r="AF131" s="1">
        <v>0.52221820809248554</v>
      </c>
      <c r="AG131" s="1">
        <v>9.386152748037116E-2</v>
      </c>
      <c r="AI131" s="1">
        <v>0.42466249900000003</v>
      </c>
      <c r="AJ131" s="1">
        <v>0</v>
      </c>
      <c r="AQ131" s="1">
        <v>2274</v>
      </c>
      <c r="AR131" s="14">
        <v>1384</v>
      </c>
      <c r="AS131" s="14">
        <v>233</v>
      </c>
      <c r="AT131" s="14">
        <v>3948</v>
      </c>
      <c r="AU131" s="1">
        <v>28.980000000000004</v>
      </c>
      <c r="AV131" s="1">
        <v>669.89</v>
      </c>
      <c r="AW131" s="20">
        <v>15.5</v>
      </c>
      <c r="AY131" s="1">
        <v>0</v>
      </c>
      <c r="AZ131" s="1">
        <v>2.4850066592885255E-2</v>
      </c>
      <c r="BA131" s="1">
        <v>0.28888350166979676</v>
      </c>
      <c r="BB131" s="1">
        <v>0</v>
      </c>
      <c r="BC131" s="1">
        <v>30851759.869999997</v>
      </c>
      <c r="BD131" s="1">
        <v>0.99</v>
      </c>
      <c r="BE131" s="1">
        <v>0.94921763869132292</v>
      </c>
      <c r="BF131" s="1"/>
      <c r="BG131" s="1">
        <f>VLOOKUP(Tabla1[[#This Row],[Municipio]],[1]Juzgados!$A$4:$B$339,2,1)</f>
        <v>1</v>
      </c>
      <c r="BL131" s="19">
        <v>56.818247513682103</v>
      </c>
      <c r="BR131" s="22"/>
      <c r="BS131" s="19">
        <f t="shared" si="1"/>
        <v>0</v>
      </c>
    </row>
    <row r="132" spans="1:71" x14ac:dyDescent="0.25">
      <c r="A132" s="1">
        <v>9</v>
      </c>
      <c r="B132" s="1" t="s">
        <v>219</v>
      </c>
      <c r="C132" s="1">
        <v>914</v>
      </c>
      <c r="D132" s="1" t="s">
        <v>232</v>
      </c>
      <c r="F132" s="1">
        <v>8.6999999999999993</v>
      </c>
      <c r="G132" s="1">
        <v>0</v>
      </c>
      <c r="H132" s="1">
        <v>253.32351794916207</v>
      </c>
      <c r="J132">
        <v>1611.3978258482487</v>
      </c>
      <c r="M132" s="1">
        <v>27</v>
      </c>
      <c r="N132" s="11">
        <v>318.39192895640332</v>
      </c>
      <c r="O132" s="1">
        <v>41</v>
      </c>
      <c r="Q132" s="11">
        <v>0.21251999999999999</v>
      </c>
      <c r="R132" s="1">
        <v>4.4000000000000004</v>
      </c>
      <c r="S132" s="1">
        <v>2.21</v>
      </c>
      <c r="T132" s="14">
        <v>2370</v>
      </c>
      <c r="U132" s="1">
        <v>0.22620613524706862</v>
      </c>
      <c r="V132" s="14">
        <v>4330.545854760092</v>
      </c>
      <c r="W132" s="1">
        <v>0.48468149476392025</v>
      </c>
      <c r="X132" s="1">
        <v>4359</v>
      </c>
      <c r="Y132" s="1">
        <v>14990</v>
      </c>
      <c r="Z132" s="14">
        <v>38491</v>
      </c>
      <c r="AA132" s="14">
        <v>57</v>
      </c>
      <c r="AB132" s="14">
        <v>66</v>
      </c>
      <c r="AC132" s="14">
        <v>22</v>
      </c>
      <c r="AD132" s="14">
        <v>40</v>
      </c>
      <c r="AE132" s="14">
        <v>3466</v>
      </c>
      <c r="AF132" s="1">
        <v>0.36193453475542481</v>
      </c>
      <c r="AG132" s="1">
        <v>0.12286209136176661</v>
      </c>
      <c r="AI132" s="1">
        <v>0.50073003100000002</v>
      </c>
      <c r="AJ132" s="1">
        <v>0.53990000000000005</v>
      </c>
      <c r="AQ132" s="1">
        <v>8643</v>
      </c>
      <c r="AR132" s="14">
        <v>7016</v>
      </c>
      <c r="AS132" s="14">
        <v>1942</v>
      </c>
      <c r="AT132" s="14">
        <v>4275</v>
      </c>
      <c r="AU132" s="1">
        <v>9.3199999999999932</v>
      </c>
      <c r="AV132" s="1">
        <v>959.63</v>
      </c>
      <c r="AW132" s="20">
        <v>12.11</v>
      </c>
      <c r="AX132" s="1">
        <v>6.5600000000000006E-2</v>
      </c>
      <c r="AY132" s="1">
        <v>0.3</v>
      </c>
      <c r="AZ132" s="1">
        <v>8.4027988727158137E-2</v>
      </c>
      <c r="BA132" s="1">
        <v>0.30064577581322283</v>
      </c>
      <c r="BB132" s="1">
        <v>0.35293499699999997</v>
      </c>
      <c r="BC132" s="1">
        <v>100767463.57999998</v>
      </c>
      <c r="BD132" s="1">
        <v>0.96930000000000005</v>
      </c>
      <c r="BE132" s="1">
        <v>0.78815716657443269</v>
      </c>
      <c r="BF132" s="1"/>
      <c r="BG132" s="1">
        <f>VLOOKUP(Tabla1[[#This Row],[Municipio]],[1]Juzgados!$A$4:$B$339,2,1)</f>
        <v>2</v>
      </c>
      <c r="BL132" s="19">
        <v>63.195754990689821</v>
      </c>
      <c r="BR132" s="22">
        <v>6.5600000000000006E-2</v>
      </c>
      <c r="BS132" s="19">
        <f t="shared" si="1"/>
        <v>0.65600000000000003</v>
      </c>
    </row>
    <row r="133" spans="1:71" x14ac:dyDescent="0.25">
      <c r="A133" s="1">
        <v>9</v>
      </c>
      <c r="B133" s="1" t="s">
        <v>219</v>
      </c>
      <c r="C133" s="1">
        <v>915</v>
      </c>
      <c r="D133" s="1" t="s">
        <v>233</v>
      </c>
      <c r="F133" s="1">
        <v>5.6</v>
      </c>
      <c r="G133" s="1">
        <v>0</v>
      </c>
      <c r="H133" s="1">
        <v>967.50017033453707</v>
      </c>
      <c r="J133">
        <v>6720.5800334634687</v>
      </c>
      <c r="M133" s="1">
        <v>3</v>
      </c>
      <c r="N133" s="11">
        <v>206.52404151662785</v>
      </c>
      <c r="O133" s="1">
        <v>54</v>
      </c>
      <c r="Q133" s="11">
        <v>9.4272100000000005</v>
      </c>
      <c r="R133" s="1">
        <v>5.4</v>
      </c>
      <c r="S133" s="1">
        <v>2.94</v>
      </c>
      <c r="T133" s="14">
        <v>5</v>
      </c>
      <c r="U133" s="1">
        <v>0.46372257725649063</v>
      </c>
      <c r="V133" s="14">
        <v>3946.3989922206556</v>
      </c>
      <c r="W133" s="1">
        <v>0.95037776968685739</v>
      </c>
      <c r="X133" s="1">
        <v>759</v>
      </c>
      <c r="Y133" s="1">
        <v>65000</v>
      </c>
      <c r="Z133" s="14">
        <v>12641</v>
      </c>
      <c r="AA133" s="14">
        <v>3</v>
      </c>
      <c r="AB133" s="14">
        <v>7</v>
      </c>
      <c r="AC133" s="14">
        <v>1</v>
      </c>
      <c r="AD133" s="14">
        <v>3</v>
      </c>
      <c r="AE133" s="14">
        <v>795</v>
      </c>
      <c r="AF133" s="1">
        <v>0.69724375538329031</v>
      </c>
      <c r="AG133" s="1">
        <v>6.6719409282700426E-2</v>
      </c>
      <c r="AI133" s="1">
        <v>0.83818504900000002</v>
      </c>
      <c r="AJ133" s="1">
        <v>0.625</v>
      </c>
      <c r="AQ133" s="1">
        <v>3563</v>
      </c>
      <c r="AR133" s="14">
        <v>1252</v>
      </c>
      <c r="AS133" s="14">
        <v>219</v>
      </c>
      <c r="AT133" s="14">
        <v>3100</v>
      </c>
      <c r="AU133" s="1">
        <v>26.239999999999995</v>
      </c>
      <c r="AV133" s="1">
        <v>1146.45</v>
      </c>
      <c r="AW133" s="20">
        <v>12.45</v>
      </c>
      <c r="AY133" s="1">
        <v>0.4975</v>
      </c>
      <c r="AZ133" s="1">
        <v>0.17022790687799991</v>
      </c>
      <c r="BA133" s="1">
        <v>0.29346059377554717</v>
      </c>
      <c r="BB133" s="1">
        <v>4.0438596E-2</v>
      </c>
      <c r="BC133" s="1">
        <v>38829973.32</v>
      </c>
      <c r="BD133" s="1">
        <v>0.87560000000000004</v>
      </c>
      <c r="BE133" s="1">
        <v>0.51566894335074331</v>
      </c>
      <c r="BF133" s="1"/>
      <c r="BG133" s="1">
        <f>VLOOKUP(Tabla1[[#This Row],[Municipio]],[1]Juzgados!$A$4:$B$339,2,1)</f>
        <v>1</v>
      </c>
      <c r="BL133" s="19">
        <v>134.06566055733461</v>
      </c>
      <c r="BR133" s="22">
        <v>0</v>
      </c>
      <c r="BS133" s="19">
        <f t="shared" si="1"/>
        <v>0</v>
      </c>
    </row>
    <row r="134" spans="1:71" x14ac:dyDescent="0.25">
      <c r="A134" s="1">
        <v>9</v>
      </c>
      <c r="B134" s="1" t="s">
        <v>219</v>
      </c>
      <c r="C134" s="1">
        <v>916</v>
      </c>
      <c r="D134" s="1" t="s">
        <v>234</v>
      </c>
      <c r="F134" s="1">
        <v>8.4</v>
      </c>
      <c r="G134" s="1">
        <v>0</v>
      </c>
      <c r="H134" s="1">
        <v>364.05441655489557</v>
      </c>
      <c r="J134">
        <v>3929.989466007617</v>
      </c>
      <c r="M134" s="1">
        <v>7</v>
      </c>
      <c r="N134" s="11">
        <v>195.3125</v>
      </c>
      <c r="Q134" s="11">
        <v>9.8296200000000002</v>
      </c>
      <c r="R134" s="1">
        <v>4.2300000000000004</v>
      </c>
      <c r="S134" s="1">
        <v>2.2999999999999998</v>
      </c>
      <c r="T134" s="14">
        <v>1</v>
      </c>
      <c r="U134" s="1">
        <v>0.81434208688944698</v>
      </c>
      <c r="V134" s="14">
        <v>5174.9146881889437</v>
      </c>
      <c r="W134" s="1">
        <v>0.53046937790982052</v>
      </c>
      <c r="X134" s="1">
        <v>608</v>
      </c>
      <c r="Y134" s="1">
        <v>23560</v>
      </c>
      <c r="Z134" s="14">
        <v>11729</v>
      </c>
      <c r="AA134" s="14">
        <v>8</v>
      </c>
      <c r="AB134" s="14">
        <v>5</v>
      </c>
      <c r="AC134" s="14">
        <v>12</v>
      </c>
      <c r="AD134" s="14">
        <v>9</v>
      </c>
      <c r="AE134" s="14">
        <v>2355</v>
      </c>
      <c r="AF134" s="1">
        <v>0.41987213080389896</v>
      </c>
      <c r="AG134" s="1">
        <v>0.16535714285714287</v>
      </c>
      <c r="AI134" s="1">
        <v>0.44859429499999998</v>
      </c>
      <c r="AJ134" s="1">
        <v>0</v>
      </c>
      <c r="AQ134" s="1">
        <v>2513</v>
      </c>
      <c r="AR134" s="14">
        <v>1405</v>
      </c>
      <c r="AS134" s="14">
        <v>323</v>
      </c>
      <c r="AT134" s="14">
        <v>3671</v>
      </c>
      <c r="AU134" s="1">
        <v>32.11</v>
      </c>
      <c r="AV134" s="1">
        <v>687.79</v>
      </c>
      <c r="AW134" s="20">
        <v>11.76</v>
      </c>
      <c r="AY134" s="1">
        <v>0.15000000000000002</v>
      </c>
      <c r="AZ134" s="1">
        <v>0.17351295050087692</v>
      </c>
      <c r="BA134" s="1">
        <v>0.35933189477321603</v>
      </c>
      <c r="BB134" s="1">
        <v>0</v>
      </c>
      <c r="BC134" s="1">
        <v>33370694.329999998</v>
      </c>
      <c r="BD134" s="1">
        <v>0.98939999999999995</v>
      </c>
      <c r="BE134" s="1">
        <v>0.99100449775112454</v>
      </c>
      <c r="BF134" s="1"/>
      <c r="BG134" s="1">
        <f>VLOOKUP(Tabla1[[#This Row],[Municipio]],[1]Juzgados!$A$4:$B$339,2,1)</f>
        <v>1</v>
      </c>
      <c r="BL134" s="19">
        <v>129.09868812671647</v>
      </c>
      <c r="BR134" s="22"/>
      <c r="BS134" s="19">
        <f t="shared" si="1"/>
        <v>0</v>
      </c>
    </row>
    <row r="135" spans="1:71" x14ac:dyDescent="0.25">
      <c r="A135" s="1">
        <v>9</v>
      </c>
      <c r="B135" s="1" t="s">
        <v>219</v>
      </c>
      <c r="C135" s="1">
        <v>917</v>
      </c>
      <c r="D135" s="1" t="s">
        <v>235</v>
      </c>
      <c r="F135" s="1">
        <v>5.0999999999999996</v>
      </c>
      <c r="G135" s="1">
        <v>0</v>
      </c>
      <c r="H135" s="1">
        <v>295.2861591323956</v>
      </c>
      <c r="J135">
        <v>909.72708187543742</v>
      </c>
      <c r="M135" s="1">
        <v>102</v>
      </c>
      <c r="N135" s="11">
        <v>470.86380802141593</v>
      </c>
      <c r="O135" s="1">
        <v>55</v>
      </c>
      <c r="Q135" s="11">
        <v>3.3605700000000001</v>
      </c>
      <c r="R135" s="1">
        <v>4.71</v>
      </c>
      <c r="S135" s="1">
        <v>2.64</v>
      </c>
      <c r="T135" s="14">
        <v>0</v>
      </c>
      <c r="U135" s="1">
        <v>1.0292379153741622</v>
      </c>
      <c r="V135" s="14">
        <v>3121.7656921283992</v>
      </c>
      <c r="W135" s="1">
        <v>0.77281012529178073</v>
      </c>
      <c r="X135" s="1">
        <v>3135</v>
      </c>
      <c r="Y135" s="1">
        <v>39730</v>
      </c>
      <c r="Z135" s="14">
        <v>1266</v>
      </c>
      <c r="AA135" s="14">
        <v>35</v>
      </c>
      <c r="AB135" s="14">
        <v>21</v>
      </c>
      <c r="AC135" s="14">
        <v>1</v>
      </c>
      <c r="AD135" s="14">
        <v>45</v>
      </c>
      <c r="AE135" s="14">
        <v>46176</v>
      </c>
      <c r="AF135" s="1">
        <v>0.51261138258120154</v>
      </c>
      <c r="AG135" s="1">
        <v>6.7816091954022995E-2</v>
      </c>
      <c r="AI135" s="1">
        <v>0.66453103700000005</v>
      </c>
      <c r="AJ135" s="1">
        <v>0.59689999999999999</v>
      </c>
      <c r="AQ135" s="1">
        <v>12402</v>
      </c>
      <c r="AR135" s="14">
        <v>6722</v>
      </c>
      <c r="AS135" s="14">
        <v>657</v>
      </c>
      <c r="AT135" s="14">
        <v>8332</v>
      </c>
      <c r="AU135" s="1">
        <v>17.489999999999995</v>
      </c>
      <c r="AV135" s="1">
        <v>910.8</v>
      </c>
      <c r="AW135" s="20">
        <v>15.48</v>
      </c>
      <c r="AX135" s="1">
        <v>2.9600000000000001E-2</v>
      </c>
      <c r="AY135" s="1">
        <v>0.56848039215686286</v>
      </c>
      <c r="AZ135" s="1">
        <v>8.5685666811681077E-2</v>
      </c>
      <c r="BA135" s="1">
        <v>0.23471901930300504</v>
      </c>
      <c r="BB135" s="1">
        <v>0.149817381</v>
      </c>
      <c r="BC135" s="1">
        <v>77613082.310000002</v>
      </c>
      <c r="BD135" s="1">
        <v>0.93530000000000002</v>
      </c>
      <c r="BE135" s="1">
        <v>0.66544590715629015</v>
      </c>
      <c r="BF135" s="1"/>
      <c r="BG135" s="1">
        <f>VLOOKUP(Tabla1[[#This Row],[Municipio]],[1]Juzgados!$A$4:$B$339,2,1)</f>
        <v>2</v>
      </c>
      <c r="BL135" s="19">
        <v>68.531836858871117</v>
      </c>
      <c r="BR135" s="22">
        <v>2.9600000000000001E-2</v>
      </c>
      <c r="BS135" s="19">
        <f t="shared" si="1"/>
        <v>0.29600000000000004</v>
      </c>
    </row>
    <row r="136" spans="1:71" x14ac:dyDescent="0.25">
      <c r="A136" s="1">
        <v>9</v>
      </c>
      <c r="B136" s="1" t="s">
        <v>219</v>
      </c>
      <c r="C136" s="1">
        <v>918</v>
      </c>
      <c r="D136" s="1" t="s">
        <v>236</v>
      </c>
      <c r="F136" s="1">
        <v>6.1</v>
      </c>
      <c r="G136" s="1">
        <v>0</v>
      </c>
      <c r="H136" s="1">
        <v>598.99117276166453</v>
      </c>
      <c r="J136">
        <v>4531.3194135939584</v>
      </c>
      <c r="M136" s="1">
        <v>1</v>
      </c>
      <c r="N136" s="11">
        <v>294.68289557975658</v>
      </c>
      <c r="O136" s="1">
        <v>15</v>
      </c>
      <c r="Q136" s="11">
        <v>1.05972</v>
      </c>
      <c r="R136" s="1">
        <v>4.91</v>
      </c>
      <c r="S136" s="1">
        <v>2.42</v>
      </c>
      <c r="T136" s="14">
        <v>0</v>
      </c>
      <c r="U136" s="1">
        <v>9.048245409882745E-2</v>
      </c>
      <c r="V136" s="14">
        <v>4704.5710250605662</v>
      </c>
      <c r="W136" s="1">
        <v>0.63544647585407965</v>
      </c>
      <c r="X136" s="1">
        <v>998</v>
      </c>
      <c r="Y136" s="1">
        <v>57490.000000000007</v>
      </c>
      <c r="Z136" s="14">
        <v>7860</v>
      </c>
      <c r="AA136" s="14">
        <v>0</v>
      </c>
      <c r="AB136" s="14">
        <v>3</v>
      </c>
      <c r="AC136" s="14">
        <v>1</v>
      </c>
      <c r="AD136" s="14">
        <v>6</v>
      </c>
      <c r="AE136" s="14">
        <v>69</v>
      </c>
      <c r="AF136" s="1">
        <v>0.6333760136577038</v>
      </c>
      <c r="AG136" s="1">
        <v>7.2568940493468792E-2</v>
      </c>
      <c r="AI136" s="1">
        <v>0.66226968200000003</v>
      </c>
      <c r="AJ136" s="1">
        <v>0</v>
      </c>
      <c r="AQ136" s="1">
        <v>8722</v>
      </c>
      <c r="AR136" s="14">
        <v>1020</v>
      </c>
      <c r="AS136" s="14">
        <v>101</v>
      </c>
      <c r="AT136" s="14">
        <v>1311</v>
      </c>
      <c r="AU136" s="1">
        <v>18.329999999999998</v>
      </c>
      <c r="AV136" s="1">
        <v>833.36</v>
      </c>
      <c r="AW136" s="20">
        <v>12.03</v>
      </c>
      <c r="AY136" s="1">
        <v>0.15283333333333332</v>
      </c>
      <c r="AZ136" s="1">
        <v>8.8388930567661242E-2</v>
      </c>
      <c r="BA136" s="1">
        <v>0.27484737779323798</v>
      </c>
      <c r="BB136" s="1">
        <v>6.2500000000000003E-3</v>
      </c>
      <c r="BC136" s="1">
        <v>27475231.57</v>
      </c>
      <c r="BD136" s="1">
        <v>0.95109999999999995</v>
      </c>
      <c r="BE136" s="1">
        <v>0.43564356435643564</v>
      </c>
      <c r="BF136" s="1"/>
      <c r="BG136" s="1">
        <f>VLOOKUP(Tabla1[[#This Row],[Municipio]],[1]Juzgados!$A$4:$B$339,2,1)</f>
        <v>1</v>
      </c>
      <c r="BL136" s="19">
        <v>125.32839533417402</v>
      </c>
      <c r="BR136" s="22">
        <v>0</v>
      </c>
      <c r="BS136" s="19">
        <f t="shared" ref="BS136:BS199" si="2">BR136*10</f>
        <v>0</v>
      </c>
    </row>
    <row r="137" spans="1:71" x14ac:dyDescent="0.25">
      <c r="A137" s="1">
        <v>9</v>
      </c>
      <c r="B137" s="1" t="s">
        <v>219</v>
      </c>
      <c r="C137" s="1">
        <v>919</v>
      </c>
      <c r="D137" s="1" t="s">
        <v>237</v>
      </c>
      <c r="F137" s="1">
        <v>8.6</v>
      </c>
      <c r="G137" s="1">
        <v>0</v>
      </c>
      <c r="H137" s="1">
        <v>392.44464297109306</v>
      </c>
      <c r="J137">
        <v>1641.901321730564</v>
      </c>
      <c r="M137" s="1">
        <v>20</v>
      </c>
      <c r="N137" s="11">
        <v>218.30796375489697</v>
      </c>
      <c r="O137" s="1">
        <v>44</v>
      </c>
      <c r="Q137" s="11">
        <v>6.4581100000000005</v>
      </c>
      <c r="R137" s="1">
        <v>4.7699999999999996</v>
      </c>
      <c r="S137" s="1">
        <v>2.62</v>
      </c>
      <c r="T137" s="14">
        <v>0</v>
      </c>
      <c r="U137" s="1">
        <v>1.0518585288988691</v>
      </c>
      <c r="V137" s="14">
        <v>3331.2351820717745</v>
      </c>
      <c r="W137" s="1">
        <v>0.86773622449669596</v>
      </c>
      <c r="X137" s="1">
        <v>2081</v>
      </c>
      <c r="Y137" s="1">
        <v>34380.000000000007</v>
      </c>
      <c r="Z137" s="14">
        <v>19137</v>
      </c>
      <c r="AA137" s="14">
        <v>25</v>
      </c>
      <c r="AB137" s="14">
        <v>405</v>
      </c>
      <c r="AC137" s="14">
        <v>2</v>
      </c>
      <c r="AD137" s="14">
        <v>32</v>
      </c>
      <c r="AE137" s="14">
        <v>9531</v>
      </c>
      <c r="AF137" s="1">
        <v>0.53642581028843295</v>
      </c>
      <c r="AG137" s="1">
        <v>5.6843778985027162E-2</v>
      </c>
      <c r="AI137" s="1">
        <v>0.66869057200000004</v>
      </c>
      <c r="AJ137" s="1">
        <v>0</v>
      </c>
      <c r="AQ137" s="1">
        <v>7837</v>
      </c>
      <c r="AR137" s="14">
        <v>4203</v>
      </c>
      <c r="AS137" s="14">
        <v>767</v>
      </c>
      <c r="AT137" s="14">
        <v>4910</v>
      </c>
      <c r="AU137" s="1">
        <v>18.239999999999995</v>
      </c>
      <c r="AV137" s="1">
        <v>1037.6500000000001</v>
      </c>
      <c r="AW137" s="20">
        <v>12.08</v>
      </c>
      <c r="AX137" s="1">
        <v>0.1915</v>
      </c>
      <c r="AY137" s="1">
        <v>0</v>
      </c>
      <c r="AZ137" s="1">
        <v>5.3542632906450033E-2</v>
      </c>
      <c r="BA137" s="1">
        <v>0.32429098182074617</v>
      </c>
      <c r="BB137" s="1">
        <v>0</v>
      </c>
      <c r="BC137" s="1">
        <v>57876400.729999997</v>
      </c>
      <c r="BD137" s="1">
        <v>0.95299999999999996</v>
      </c>
      <c r="BE137" s="1">
        <v>0.83606423070621005</v>
      </c>
      <c r="BF137" s="1"/>
      <c r="BG137" s="1">
        <f>VLOOKUP(Tabla1[[#This Row],[Municipio]],[1]Juzgados!$A$4:$B$339,2,1)</f>
        <v>1</v>
      </c>
      <c r="BL137" s="19">
        <v>105.03752855593135</v>
      </c>
      <c r="BR137" s="22">
        <v>0.1915</v>
      </c>
      <c r="BS137" s="19">
        <f t="shared" si="2"/>
        <v>1.915</v>
      </c>
    </row>
    <row r="138" spans="1:71" x14ac:dyDescent="0.25">
      <c r="A138" s="1">
        <v>9</v>
      </c>
      <c r="B138" s="1" t="s">
        <v>219</v>
      </c>
      <c r="C138" s="1">
        <v>920</v>
      </c>
      <c r="D138" s="1" t="s">
        <v>238</v>
      </c>
      <c r="F138" s="1">
        <v>8.4</v>
      </c>
      <c r="G138" s="1">
        <v>12</v>
      </c>
      <c r="H138" s="1">
        <v>551.39653551765809</v>
      </c>
      <c r="I138" s="1">
        <v>43</v>
      </c>
      <c r="J138">
        <v>1089.1573771221324</v>
      </c>
      <c r="M138" s="1">
        <v>345</v>
      </c>
      <c r="N138" s="11">
        <v>343.98185051198726</v>
      </c>
      <c r="O138" s="1">
        <v>333</v>
      </c>
      <c r="Q138" s="11">
        <v>0.26347999999999999</v>
      </c>
      <c r="R138" s="1">
        <v>4.5</v>
      </c>
      <c r="S138" s="1">
        <v>2.31</v>
      </c>
      <c r="T138" s="14">
        <v>101</v>
      </c>
      <c r="U138" s="1">
        <v>1.0405482221365157</v>
      </c>
      <c r="V138" s="14">
        <v>7418.1377415626603</v>
      </c>
      <c r="W138" s="1">
        <v>0.47798082893769095</v>
      </c>
      <c r="X138" s="1">
        <v>10968</v>
      </c>
      <c r="Y138" s="1">
        <v>64590</v>
      </c>
      <c r="Z138" s="14">
        <v>2380</v>
      </c>
      <c r="AA138" s="14">
        <v>201</v>
      </c>
      <c r="AB138" s="14">
        <v>89</v>
      </c>
      <c r="AC138" s="14">
        <v>36</v>
      </c>
      <c r="AD138" s="14">
        <v>94</v>
      </c>
      <c r="AE138" s="14">
        <v>102615</v>
      </c>
      <c r="AF138" s="1">
        <v>0.49065391922534779</v>
      </c>
      <c r="AG138" s="1">
        <v>5.9224957348281745E-2</v>
      </c>
      <c r="AI138" s="1">
        <v>0.58896325100000002</v>
      </c>
      <c r="AJ138" s="1">
        <v>0</v>
      </c>
      <c r="AQ138" s="1">
        <v>35113</v>
      </c>
      <c r="AR138" s="14">
        <v>15248</v>
      </c>
      <c r="AS138" s="14">
        <v>4447</v>
      </c>
      <c r="AT138" s="14">
        <v>15834</v>
      </c>
      <c r="AU138" s="1">
        <v>14.590000000000003</v>
      </c>
      <c r="AV138" s="1">
        <v>1002.49</v>
      </c>
      <c r="AW138" s="20">
        <v>12.81</v>
      </c>
      <c r="AX138" s="1">
        <v>8.5400000000000004E-2</v>
      </c>
      <c r="AY138" s="1">
        <v>0.16875000000000001</v>
      </c>
      <c r="AZ138" s="1">
        <v>4.9482442892177063E-2</v>
      </c>
      <c r="BA138" s="1">
        <v>0.37343991401249543</v>
      </c>
      <c r="BB138" s="1">
        <v>0.10409336399999999</v>
      </c>
      <c r="BC138" s="1">
        <v>405015595.73000002</v>
      </c>
      <c r="BD138" s="1">
        <v>0.95120000000000005</v>
      </c>
      <c r="BE138" s="1">
        <v>0.52681239859960716</v>
      </c>
      <c r="BF138" s="1"/>
      <c r="BG138" s="1">
        <f>VLOOKUP(Tabla1[[#This Row],[Municipio]],[1]Juzgados!$A$4:$B$339,2,1)</f>
        <v>7</v>
      </c>
      <c r="BL138" s="19">
        <v>810.09708641063526</v>
      </c>
      <c r="BR138" s="22">
        <v>8.5400000000000004E-2</v>
      </c>
      <c r="BS138" s="19">
        <f t="shared" si="2"/>
        <v>0.85400000000000009</v>
      </c>
    </row>
    <row r="139" spans="1:71" x14ac:dyDescent="0.25">
      <c r="A139" s="1">
        <v>9</v>
      </c>
      <c r="B139" s="1" t="s">
        <v>219</v>
      </c>
      <c r="C139" s="1">
        <v>921</v>
      </c>
      <c r="D139" s="1" t="s">
        <v>239</v>
      </c>
      <c r="F139" s="1">
        <v>5.8</v>
      </c>
      <c r="G139" s="1">
        <v>0</v>
      </c>
      <c r="H139" s="1">
        <v>756.59836872143615</v>
      </c>
      <c r="J139">
        <v>2705.4011401333378</v>
      </c>
      <c r="M139" s="1">
        <v>39</v>
      </c>
      <c r="N139" s="11">
        <v>183.05705278145024</v>
      </c>
      <c r="O139" s="1">
        <v>66</v>
      </c>
      <c r="Q139" s="11">
        <v>3.0119000000000002</v>
      </c>
      <c r="R139" s="1">
        <v>4.6900000000000004</v>
      </c>
      <c r="S139" s="1">
        <v>2.74</v>
      </c>
      <c r="T139" s="14">
        <v>0</v>
      </c>
      <c r="U139" s="1">
        <v>1.0066173018494553</v>
      </c>
      <c r="V139" s="14">
        <v>2449.078160882852</v>
      </c>
      <c r="W139" s="1">
        <v>0.85768522575735207</v>
      </c>
      <c r="X139" s="1">
        <v>3128</v>
      </c>
      <c r="Y139" s="1">
        <v>87380</v>
      </c>
      <c r="Z139" s="14">
        <v>10350</v>
      </c>
      <c r="AA139" s="14">
        <v>34</v>
      </c>
      <c r="AB139" s="14">
        <v>11</v>
      </c>
      <c r="AC139" s="14">
        <v>2</v>
      </c>
      <c r="AD139" s="14">
        <v>16</v>
      </c>
      <c r="AE139" s="14">
        <v>27084</v>
      </c>
      <c r="AF139" s="1">
        <v>0.61504613200851665</v>
      </c>
      <c r="AG139" s="1">
        <v>6.5261246721807539E-2</v>
      </c>
      <c r="AI139" s="1">
        <v>0.72336611799999995</v>
      </c>
      <c r="AJ139" s="1">
        <v>0</v>
      </c>
      <c r="AQ139" s="1">
        <v>10623</v>
      </c>
      <c r="AR139" s="14">
        <v>3571</v>
      </c>
      <c r="AS139" s="14">
        <v>382</v>
      </c>
      <c r="AT139" s="14">
        <v>9183</v>
      </c>
      <c r="AU139" s="1">
        <v>27.849999999999994</v>
      </c>
      <c r="AV139" s="1">
        <v>956.41</v>
      </c>
      <c r="AW139" s="20">
        <v>14.62</v>
      </c>
      <c r="AX139" s="1">
        <v>8.0000000000000002E-3</v>
      </c>
      <c r="AY139" s="1">
        <v>0.28625</v>
      </c>
      <c r="AZ139" s="1">
        <v>0.11447696971331583</v>
      </c>
      <c r="BA139" s="1">
        <v>0.30533688223561023</v>
      </c>
      <c r="BB139" s="1">
        <v>3.7722673999999998E-2</v>
      </c>
      <c r="BC139" s="1">
        <v>86583019.039999992</v>
      </c>
      <c r="BD139" s="1">
        <v>0.90090000000000003</v>
      </c>
      <c r="BE139" s="1">
        <v>0.17708854427213605</v>
      </c>
      <c r="BF139" s="1"/>
      <c r="BG139" s="1">
        <f>VLOOKUP(Tabla1[[#This Row],[Municipio]],[1]Juzgados!$A$4:$B$339,2,1)</f>
        <v>1</v>
      </c>
      <c r="BL139" s="19">
        <v>85.263641730992106</v>
      </c>
      <c r="BR139" s="22">
        <v>8.0000000000000002E-3</v>
      </c>
      <c r="BS139" s="19">
        <f t="shared" si="2"/>
        <v>0.08</v>
      </c>
    </row>
    <row r="140" spans="1:71" x14ac:dyDescent="0.25">
      <c r="A140" s="1">
        <v>9</v>
      </c>
      <c r="B140" s="1" t="s">
        <v>219</v>
      </c>
      <c r="C140" s="1">
        <v>922</v>
      </c>
      <c r="D140" s="1" t="s">
        <v>240</v>
      </c>
      <c r="F140" s="1">
        <v>6.4</v>
      </c>
      <c r="G140" s="1">
        <v>0</v>
      </c>
      <c r="H140" s="1">
        <v>410.35742131396444</v>
      </c>
      <c r="J140">
        <v>1752.7625061237823</v>
      </c>
      <c r="M140" s="1">
        <v>48</v>
      </c>
      <c r="N140" s="11">
        <v>278.79171097634583</v>
      </c>
      <c r="O140" s="1">
        <v>30</v>
      </c>
      <c r="Q140" s="11">
        <v>0.70552000000000004</v>
      </c>
      <c r="R140" s="1">
        <v>4.54</v>
      </c>
      <c r="S140" s="1">
        <v>2.64</v>
      </c>
      <c r="T140" s="14">
        <v>0</v>
      </c>
      <c r="U140" s="1">
        <v>1.0518585288988691</v>
      </c>
      <c r="V140" s="14">
        <v>3236.4825596644991</v>
      </c>
      <c r="W140" s="1">
        <v>0.65219814041965296</v>
      </c>
      <c r="X140" s="1">
        <v>1321</v>
      </c>
      <c r="Y140" s="1">
        <v>58350</v>
      </c>
      <c r="Z140" s="14">
        <v>860</v>
      </c>
      <c r="AA140" s="14">
        <v>17</v>
      </c>
      <c r="AB140" s="14">
        <v>4</v>
      </c>
      <c r="AC140" s="14">
        <v>2</v>
      </c>
      <c r="AD140" s="14">
        <v>7</v>
      </c>
      <c r="AE140" s="14">
        <v>20740</v>
      </c>
      <c r="AF140" s="1">
        <v>0.53572256121109141</v>
      </c>
      <c r="AG140" s="1">
        <v>6.0656342182890857E-2</v>
      </c>
      <c r="AI140" s="1">
        <v>0.65506159600000002</v>
      </c>
      <c r="AJ140" s="1">
        <v>0.67169999999999996</v>
      </c>
      <c r="AQ140" s="1">
        <v>5431</v>
      </c>
      <c r="AR140" s="14">
        <v>2753</v>
      </c>
      <c r="AS140" s="14">
        <v>352</v>
      </c>
      <c r="AT140" s="14">
        <v>4050</v>
      </c>
      <c r="AU140" s="1">
        <v>20.319999999999993</v>
      </c>
      <c r="AV140" s="1">
        <v>1001.75</v>
      </c>
      <c r="AW140" s="20">
        <v>13.09</v>
      </c>
      <c r="AX140" s="1">
        <v>2.0799999999999999E-2</v>
      </c>
      <c r="AY140" s="1">
        <v>0.25</v>
      </c>
      <c r="AZ140" s="1">
        <v>3.3611480657932784E-2</v>
      </c>
      <c r="BA140" s="1">
        <v>0.32796634680839076</v>
      </c>
      <c r="BB140" s="1">
        <v>0.17367038300000001</v>
      </c>
      <c r="BC140" s="1">
        <v>48933097.049999997</v>
      </c>
      <c r="BD140" s="1">
        <v>0.93489999999999995</v>
      </c>
      <c r="BE140" s="1">
        <v>0.61092436974789921</v>
      </c>
      <c r="BF140" s="1"/>
      <c r="BG140" s="1">
        <f>VLOOKUP(Tabla1[[#This Row],[Municipio]],[1]Juzgados!$A$4:$B$339,2,1)</f>
        <v>2</v>
      </c>
      <c r="BL140" s="19">
        <v>109.12760022980017</v>
      </c>
      <c r="BR140" s="22">
        <v>2.0799999999999999E-2</v>
      </c>
      <c r="BS140" s="19">
        <f t="shared" si="2"/>
        <v>0.20799999999999999</v>
      </c>
    </row>
    <row r="141" spans="1:71" x14ac:dyDescent="0.25">
      <c r="A141" s="1">
        <v>9</v>
      </c>
      <c r="B141" s="1" t="s">
        <v>219</v>
      </c>
      <c r="C141" s="1">
        <v>923</v>
      </c>
      <c r="D141" s="1" t="s">
        <v>241</v>
      </c>
      <c r="F141" s="1">
        <v>6</v>
      </c>
      <c r="G141" s="1">
        <v>12</v>
      </c>
      <c r="H141" s="1">
        <v>158.6720371048456</v>
      </c>
      <c r="J141">
        <v>1821.2092829638882</v>
      </c>
      <c r="M141" s="1">
        <v>30</v>
      </c>
      <c r="N141" s="11">
        <v>233.46303501945525</v>
      </c>
      <c r="O141" s="1">
        <v>46</v>
      </c>
      <c r="Q141" s="11">
        <v>0.55130000000000001</v>
      </c>
      <c r="R141" s="1">
        <v>4.24</v>
      </c>
      <c r="S141" s="1">
        <v>1.75</v>
      </c>
      <c r="T141" s="14">
        <v>117</v>
      </c>
      <c r="U141" s="1">
        <v>0.68992871250355925</v>
      </c>
      <c r="V141" s="14">
        <v>7346.7473780462497</v>
      </c>
      <c r="W141" s="1">
        <v>0.21442130643933802</v>
      </c>
      <c r="X141" s="1">
        <v>1841</v>
      </c>
      <c r="Y141" s="1">
        <v>11020</v>
      </c>
      <c r="Z141" s="14">
        <v>12202</v>
      </c>
      <c r="AA141" s="14">
        <v>94</v>
      </c>
      <c r="AB141" s="14">
        <v>6</v>
      </c>
      <c r="AC141" s="14">
        <v>5</v>
      </c>
      <c r="AD141" s="14">
        <v>14</v>
      </c>
      <c r="AE141" s="14">
        <v>9845</v>
      </c>
      <c r="AF141" s="1">
        <v>0.43425906591494395</v>
      </c>
      <c r="AG141" s="1">
        <v>7.029478458049887E-2</v>
      </c>
      <c r="AI141" s="1">
        <v>0.49527792799999998</v>
      </c>
      <c r="AJ141" s="1">
        <v>0.61270000000000002</v>
      </c>
      <c r="AQ141" s="1">
        <v>7923</v>
      </c>
      <c r="AR141" s="14">
        <v>3812</v>
      </c>
      <c r="AS141" s="14">
        <v>2370</v>
      </c>
      <c r="AT141" s="14">
        <v>2062</v>
      </c>
      <c r="AU141" s="1">
        <v>7.7800000000000011</v>
      </c>
      <c r="AV141" s="1">
        <v>762.99</v>
      </c>
      <c r="AW141" s="20">
        <v>11.21</v>
      </c>
      <c r="AX141" s="1">
        <v>0.1048</v>
      </c>
      <c r="AY141" s="1">
        <v>0.39416666666666667</v>
      </c>
      <c r="AZ141" s="1">
        <v>0.29316633234458189</v>
      </c>
      <c r="BA141" s="1">
        <v>0.3916859071050468</v>
      </c>
      <c r="BB141" s="1">
        <v>0.30546340100000002</v>
      </c>
      <c r="BC141" s="1">
        <v>62343702.469999999</v>
      </c>
      <c r="BD141" s="1">
        <v>1</v>
      </c>
      <c r="BE141" s="1">
        <v>0.97806004618937648</v>
      </c>
      <c r="BF141" s="1"/>
      <c r="BG141" s="1">
        <f>VLOOKUP(Tabla1[[#This Row],[Municipio]],[1]Juzgados!$A$4:$B$339,2,1)</f>
        <v>1</v>
      </c>
      <c r="BL141" s="19">
        <v>40.913068473086781</v>
      </c>
      <c r="BR141" s="22">
        <v>0.1048</v>
      </c>
      <c r="BS141" s="19">
        <f t="shared" si="2"/>
        <v>1.048</v>
      </c>
    </row>
    <row r="142" spans="1:71" x14ac:dyDescent="0.25">
      <c r="A142" s="1">
        <v>9</v>
      </c>
      <c r="B142" s="1" t="s">
        <v>219</v>
      </c>
      <c r="C142" s="1">
        <v>924</v>
      </c>
      <c r="D142" s="1" t="s">
        <v>242</v>
      </c>
      <c r="F142" s="1">
        <v>8.1999999999999993</v>
      </c>
      <c r="G142" s="1">
        <v>0</v>
      </c>
      <c r="H142" s="1">
        <v>916.89426453374949</v>
      </c>
      <c r="J142">
        <v>4408.9554519752428</v>
      </c>
      <c r="M142" s="1">
        <v>6</v>
      </c>
      <c r="N142" s="11">
        <v>419.43881978594158</v>
      </c>
      <c r="O142" s="1">
        <v>38</v>
      </c>
      <c r="Q142" s="11">
        <v>9.2084799999999998</v>
      </c>
      <c r="R142" s="1">
        <v>4.83</v>
      </c>
      <c r="S142" s="1">
        <v>2.4900000000000002</v>
      </c>
      <c r="T142" s="14">
        <v>0</v>
      </c>
      <c r="U142" s="1">
        <v>0.44110196373178384</v>
      </c>
      <c r="V142" s="14">
        <v>4768.5892159126315</v>
      </c>
      <c r="W142" s="1">
        <v>0.87667044559833507</v>
      </c>
      <c r="X142" s="1">
        <v>1159</v>
      </c>
      <c r="Y142" s="1">
        <v>87920</v>
      </c>
      <c r="Z142" s="14">
        <v>11955</v>
      </c>
      <c r="AA142" s="14">
        <v>33</v>
      </c>
      <c r="AB142" s="14">
        <v>0</v>
      </c>
      <c r="AC142" s="14">
        <v>1</v>
      </c>
      <c r="AD142" s="14">
        <v>9</v>
      </c>
      <c r="AE142" s="14">
        <v>4207</v>
      </c>
      <c r="AF142" s="1">
        <v>0.64613623354321692</v>
      </c>
      <c r="AG142" s="1">
        <v>6.25E-2</v>
      </c>
      <c r="AI142" s="1">
        <v>0.78194413900000004</v>
      </c>
      <c r="AJ142" s="1">
        <v>0</v>
      </c>
      <c r="AQ142" s="1">
        <v>5946</v>
      </c>
      <c r="AR142" s="14">
        <v>902</v>
      </c>
      <c r="AS142" s="14">
        <v>153</v>
      </c>
      <c r="AT142" s="14">
        <v>5366</v>
      </c>
      <c r="AU142" s="1">
        <v>41.3</v>
      </c>
      <c r="AV142" s="1">
        <v>886.85</v>
      </c>
      <c r="AW142" s="20">
        <v>16.399999999999999</v>
      </c>
      <c r="AX142" s="1">
        <v>0.08</v>
      </c>
      <c r="AY142" s="1">
        <v>0.22083333333333333</v>
      </c>
      <c r="AZ142" s="1">
        <v>5.1356102515534567E-2</v>
      </c>
      <c r="BA142" s="1">
        <v>0.27181071751419239</v>
      </c>
      <c r="BB142" s="1">
        <v>0.23055650699999999</v>
      </c>
      <c r="BC142" s="1">
        <v>46623175.710000001</v>
      </c>
      <c r="BD142" s="1">
        <v>0.95889999999999997</v>
      </c>
      <c r="BE142" s="1">
        <v>0.50268176400476761</v>
      </c>
      <c r="BF142" s="1"/>
      <c r="BG142" s="1">
        <f>VLOOKUP(Tabla1[[#This Row],[Municipio]],[1]Juzgados!$A$4:$B$339,2,1)</f>
        <v>2</v>
      </c>
      <c r="BL142" s="19">
        <v>122.97983661724541</v>
      </c>
      <c r="BR142" s="22">
        <v>0.08</v>
      </c>
      <c r="BS142" s="19">
        <f t="shared" si="2"/>
        <v>0.8</v>
      </c>
    </row>
    <row r="143" spans="1:71" x14ac:dyDescent="0.25">
      <c r="A143" s="1">
        <v>10</v>
      </c>
      <c r="B143" s="1" t="s">
        <v>243</v>
      </c>
      <c r="C143" s="1">
        <v>1001</v>
      </c>
      <c r="D143" s="1" t="s">
        <v>244</v>
      </c>
      <c r="F143" s="1">
        <v>9</v>
      </c>
      <c r="G143" s="1">
        <v>2</v>
      </c>
      <c r="H143" s="1">
        <v>547.54974471536957</v>
      </c>
      <c r="I143" s="1">
        <v>46</v>
      </c>
      <c r="J143">
        <v>1407.258491164956</v>
      </c>
      <c r="M143" s="1">
        <v>217</v>
      </c>
      <c r="N143" s="11">
        <v>739.38848321163016</v>
      </c>
      <c r="O143" s="1">
        <v>279</v>
      </c>
      <c r="Q143" s="11">
        <v>0.14038999999999999</v>
      </c>
      <c r="R143" s="1">
        <v>4.1900000000000004</v>
      </c>
      <c r="S143" s="1">
        <v>2.13</v>
      </c>
      <c r="T143" s="14">
        <v>670</v>
      </c>
      <c r="U143" s="1">
        <v>0.47128424325405538</v>
      </c>
      <c r="V143" s="14">
        <v>4562.9135097231756</v>
      </c>
      <c r="W143" s="1">
        <v>0.40621798015283822</v>
      </c>
      <c r="X143" s="1">
        <v>7843</v>
      </c>
      <c r="Y143" s="1">
        <v>0</v>
      </c>
      <c r="Z143" s="14">
        <v>10444</v>
      </c>
      <c r="AA143" s="14">
        <v>244</v>
      </c>
      <c r="AB143" s="14">
        <v>562</v>
      </c>
      <c r="AC143" s="14">
        <v>51</v>
      </c>
      <c r="AD143" s="14">
        <v>104</v>
      </c>
      <c r="AE143" s="14">
        <v>66026</v>
      </c>
      <c r="AF143" s="1">
        <v>0.44200114444535271</v>
      </c>
      <c r="AG143" s="1">
        <v>6.1712626995645864E-2</v>
      </c>
      <c r="AI143" s="1">
        <v>0.57735948999999998</v>
      </c>
      <c r="AJ143" s="1">
        <v>0.66759999999999997</v>
      </c>
      <c r="AQ143" s="1">
        <v>28740</v>
      </c>
      <c r="AR143" s="14">
        <v>9864</v>
      </c>
      <c r="AS143" s="14">
        <v>5656</v>
      </c>
      <c r="AT143" s="14">
        <v>10343</v>
      </c>
      <c r="AU143" s="1">
        <v>12.379999999999995</v>
      </c>
      <c r="AV143" s="1">
        <v>2003.97</v>
      </c>
      <c r="AW143" s="20">
        <v>8.27</v>
      </c>
      <c r="AX143" s="1">
        <v>8.3799999999999999E-2</v>
      </c>
      <c r="AY143" s="1">
        <v>0.17366666666666669</v>
      </c>
      <c r="AZ143" s="1">
        <v>7.9363660584537393E-2</v>
      </c>
      <c r="BA143" s="1">
        <v>0.3707739063413969</v>
      </c>
      <c r="BB143" s="1">
        <v>8.7499999999999994E-2</v>
      </c>
      <c r="BC143" s="1">
        <v>353565432.24000007</v>
      </c>
      <c r="BD143" s="1">
        <v>0.97799999999999998</v>
      </c>
      <c r="BE143" s="1">
        <v>0.6989138740312193</v>
      </c>
      <c r="BF143" s="1"/>
      <c r="BG143" s="1">
        <f>VLOOKUP(Tabla1[[#This Row],[Municipio]],[1]Juzgados!$A$4:$B$339,2,1)</f>
        <v>19</v>
      </c>
      <c r="BL143" s="19">
        <v>1373.1801130887054</v>
      </c>
      <c r="BR143" s="22">
        <v>8.3799999999999999E-2</v>
      </c>
      <c r="BS143" s="19">
        <f t="shared" si="2"/>
        <v>0.83799999999999997</v>
      </c>
    </row>
    <row r="144" spans="1:71" x14ac:dyDescent="0.25">
      <c r="A144" s="1">
        <v>10</v>
      </c>
      <c r="B144" s="1" t="s">
        <v>243</v>
      </c>
      <c r="C144" s="1">
        <v>1002</v>
      </c>
      <c r="D144" s="1" t="s">
        <v>245</v>
      </c>
      <c r="F144" s="1">
        <v>7.6</v>
      </c>
      <c r="G144" s="1">
        <v>0</v>
      </c>
      <c r="H144" s="1">
        <v>317.58634378721712</v>
      </c>
      <c r="J144">
        <v>831.40053523639597</v>
      </c>
      <c r="M144" s="1">
        <v>46</v>
      </c>
      <c r="N144" s="11">
        <v>462.36916694377146</v>
      </c>
      <c r="O144" s="1">
        <v>130</v>
      </c>
      <c r="Q144" s="11">
        <v>0.63933000000000006</v>
      </c>
      <c r="R144" s="1">
        <v>4.3099999999999996</v>
      </c>
      <c r="S144" s="1">
        <v>2.68</v>
      </c>
      <c r="T144" s="14">
        <v>13</v>
      </c>
      <c r="U144" s="1">
        <v>0.44884213643243376</v>
      </c>
      <c r="V144" s="14">
        <v>3902.2761421596861</v>
      </c>
      <c r="W144" s="1">
        <v>0.6033531764034803</v>
      </c>
      <c r="X144" s="1">
        <v>3833</v>
      </c>
      <c r="Y144" s="1">
        <v>75080</v>
      </c>
      <c r="Z144" s="14">
        <v>7470</v>
      </c>
      <c r="AA144" s="14">
        <v>46</v>
      </c>
      <c r="AB144" s="14">
        <v>133</v>
      </c>
      <c r="AC144" s="14">
        <v>20</v>
      </c>
      <c r="AD144" s="14">
        <v>30</v>
      </c>
      <c r="AE144" s="14">
        <v>25737</v>
      </c>
      <c r="AF144" s="1">
        <v>0.46998514115898959</v>
      </c>
      <c r="AG144" s="1">
        <v>5.7434588385449903E-2</v>
      </c>
      <c r="AI144" s="1">
        <v>0.61807975199999998</v>
      </c>
      <c r="AJ144" s="1">
        <v>0</v>
      </c>
      <c r="AQ144" s="1">
        <v>6148</v>
      </c>
      <c r="AR144" s="14">
        <v>4900</v>
      </c>
      <c r="AS144" s="14">
        <v>1084</v>
      </c>
      <c r="AT144" s="14">
        <v>5454</v>
      </c>
      <c r="AU144" s="1">
        <v>15.439999999999998</v>
      </c>
      <c r="AV144" s="1">
        <v>897.36</v>
      </c>
      <c r="AW144" s="20">
        <v>12.12</v>
      </c>
      <c r="AY144" s="1">
        <v>0.22499999999999998</v>
      </c>
      <c r="AZ144" s="1">
        <v>0.12560835292606001</v>
      </c>
      <c r="BA144" s="1">
        <v>0.30068842201788493</v>
      </c>
      <c r="BB144" s="1">
        <v>0.12730524600000001</v>
      </c>
      <c r="BC144" s="1">
        <v>112448480.75000001</v>
      </c>
      <c r="BD144" s="1">
        <v>0.9486</v>
      </c>
      <c r="BE144" s="1">
        <v>0.71376951864756744</v>
      </c>
      <c r="BF144" s="1"/>
      <c r="BG144" s="1">
        <f>VLOOKUP(Tabla1[[#This Row],[Municipio]],[1]Juzgados!$A$4:$B$339,2,1)</f>
        <v>3</v>
      </c>
      <c r="BL144" s="19">
        <v>106.07764562657138</v>
      </c>
      <c r="BR144" s="22">
        <v>0</v>
      </c>
      <c r="BS144" s="19">
        <f t="shared" si="2"/>
        <v>0</v>
      </c>
    </row>
    <row r="145" spans="1:71" x14ac:dyDescent="0.25">
      <c r="A145" s="1">
        <v>10</v>
      </c>
      <c r="B145" s="1" t="s">
        <v>243</v>
      </c>
      <c r="C145" s="1">
        <v>1003</v>
      </c>
      <c r="D145" s="1" t="s">
        <v>246</v>
      </c>
      <c r="F145" s="1">
        <v>3.4</v>
      </c>
      <c r="G145" s="1">
        <v>4</v>
      </c>
      <c r="H145" s="1">
        <v>96.918790130436534</v>
      </c>
      <c r="J145">
        <v>779.57411186103695</v>
      </c>
      <c r="M145" s="1">
        <v>33</v>
      </c>
      <c r="N145" s="11">
        <v>754.9543881723813</v>
      </c>
      <c r="O145" s="1">
        <v>215</v>
      </c>
      <c r="Q145" s="11">
        <v>4.2220599999999999</v>
      </c>
      <c r="R145" s="1">
        <v>4.24</v>
      </c>
      <c r="S145" s="1">
        <v>2.29</v>
      </c>
      <c r="T145" s="14">
        <v>0</v>
      </c>
      <c r="U145" s="1">
        <v>0.52738951030810965</v>
      </c>
      <c r="V145" s="14">
        <v>3537.7182966713194</v>
      </c>
      <c r="W145" s="1">
        <v>0.59140558875192617</v>
      </c>
      <c r="X145" s="1">
        <v>1659</v>
      </c>
      <c r="Y145" s="1">
        <v>18040</v>
      </c>
      <c r="Z145" s="14">
        <v>1297</v>
      </c>
      <c r="AA145" s="14">
        <v>49</v>
      </c>
      <c r="AB145" s="14">
        <v>20</v>
      </c>
      <c r="AC145" s="14">
        <v>2</v>
      </c>
      <c r="AD145" s="14">
        <v>24</v>
      </c>
      <c r="AE145" s="14">
        <v>21141</v>
      </c>
      <c r="AF145" s="1">
        <v>0.43849658314350798</v>
      </c>
      <c r="AG145" s="1">
        <v>5.3109575518262585E-2</v>
      </c>
      <c r="AI145" s="1">
        <v>0.58862098100000004</v>
      </c>
      <c r="AJ145" s="1">
        <v>0</v>
      </c>
      <c r="AQ145" s="1">
        <v>5857</v>
      </c>
      <c r="AR145" s="14">
        <v>3342</v>
      </c>
      <c r="AS145" s="14">
        <v>1057</v>
      </c>
      <c r="AT145" s="14">
        <v>3130</v>
      </c>
      <c r="AU145" s="1">
        <v>12.930000000000007</v>
      </c>
      <c r="AV145" s="1">
        <v>909.52</v>
      </c>
      <c r="AW145" s="20">
        <v>10.37</v>
      </c>
      <c r="AX145" s="1">
        <v>2.5999999999999999E-2</v>
      </c>
      <c r="AY145" s="1">
        <v>0.4325</v>
      </c>
      <c r="AZ145" s="1">
        <v>2.5144921314475217E-2</v>
      </c>
      <c r="BA145" s="1">
        <v>0.29317811543854383</v>
      </c>
      <c r="BB145" s="1">
        <v>0.392156644</v>
      </c>
      <c r="BC145" s="1">
        <v>43987116.890000001</v>
      </c>
      <c r="BD145" s="1">
        <v>0.96519999999999995</v>
      </c>
      <c r="BE145" s="1">
        <v>0.95311617397853521</v>
      </c>
      <c r="BF145" s="1"/>
      <c r="BG145" s="1">
        <f>VLOOKUP(Tabla1[[#This Row],[Municipio]],[1]Juzgados!$A$4:$B$339,2,1)</f>
        <v>1</v>
      </c>
      <c r="BL145" s="19">
        <v>12.603008520776966</v>
      </c>
      <c r="BR145" s="22">
        <v>2.5999999999999999E-2</v>
      </c>
      <c r="BS145" s="19">
        <f t="shared" si="2"/>
        <v>0.26</v>
      </c>
    </row>
    <row r="146" spans="1:71" x14ac:dyDescent="0.25">
      <c r="A146" s="1">
        <v>10</v>
      </c>
      <c r="B146" s="1" t="s">
        <v>243</v>
      </c>
      <c r="C146" s="1">
        <v>1004</v>
      </c>
      <c r="D146" s="1" t="s">
        <v>247</v>
      </c>
      <c r="F146" s="1">
        <v>3.9</v>
      </c>
      <c r="G146" s="1">
        <v>0</v>
      </c>
      <c r="H146" s="1">
        <v>187.02513150204561</v>
      </c>
      <c r="J146">
        <v>1076.3283559463353</v>
      </c>
      <c r="M146" s="1">
        <v>29</v>
      </c>
      <c r="N146" s="11">
        <v>722.46065808297567</v>
      </c>
      <c r="O146" s="1">
        <v>125</v>
      </c>
      <c r="Q146" s="11">
        <v>7.6124099999999997</v>
      </c>
      <c r="R146" s="1">
        <v>4.43</v>
      </c>
      <c r="S146" s="1">
        <v>2.8</v>
      </c>
      <c r="T146" s="14">
        <v>1</v>
      </c>
      <c r="U146" s="1">
        <v>0.44884213643243376</v>
      </c>
      <c r="V146" s="14">
        <v>3908.6816389534506</v>
      </c>
      <c r="W146" s="1">
        <v>0.73577227287487135</v>
      </c>
      <c r="X146" s="1">
        <v>1131</v>
      </c>
      <c r="Y146" s="1">
        <v>75010.000000000015</v>
      </c>
      <c r="Z146" s="14">
        <v>10478</v>
      </c>
      <c r="AA146" s="14">
        <v>28</v>
      </c>
      <c r="AB146" s="14">
        <v>13</v>
      </c>
      <c r="AC146" s="14">
        <v>16</v>
      </c>
      <c r="AD146" s="14">
        <v>12</v>
      </c>
      <c r="AE146" s="14">
        <v>5302</v>
      </c>
      <c r="AF146" s="1">
        <v>0.51381335653687188</v>
      </c>
      <c r="AG146" s="1">
        <v>5.2763190797699422E-2</v>
      </c>
      <c r="AI146" s="1">
        <v>0.65352112699999998</v>
      </c>
      <c r="AJ146" s="1">
        <v>0.42499999999999999</v>
      </c>
      <c r="AQ146" s="1">
        <v>4824</v>
      </c>
      <c r="AR146" s="14">
        <v>2104</v>
      </c>
      <c r="AS146" s="14">
        <v>476</v>
      </c>
      <c r="AT146" s="14">
        <v>3373</v>
      </c>
      <c r="AU146" s="1">
        <v>22.849999999999994</v>
      </c>
      <c r="AV146" s="1">
        <v>1131.31</v>
      </c>
      <c r="AW146" s="20">
        <v>12.73</v>
      </c>
      <c r="AY146" s="1">
        <v>0.33509615384615382</v>
      </c>
      <c r="AZ146" s="1">
        <v>0.11919573076918229</v>
      </c>
      <c r="BA146" s="1">
        <v>0.26775898686166899</v>
      </c>
      <c r="BB146" s="1">
        <v>0.25730928199999997</v>
      </c>
      <c r="BC146" s="1">
        <v>38525185.319999993</v>
      </c>
      <c r="BD146" s="1">
        <v>0.9326000000000001</v>
      </c>
      <c r="BE146" s="1">
        <v>0.73910005589714922</v>
      </c>
      <c r="BF146" s="1"/>
      <c r="BG146" s="1">
        <f>VLOOKUP(Tabla1[[#This Row],[Municipio]],[1]Juzgados!$A$4:$B$339,2,1)</f>
        <v>1</v>
      </c>
      <c r="BL146" s="19">
        <v>13.011975452951489</v>
      </c>
      <c r="BR146" s="22">
        <v>0</v>
      </c>
      <c r="BS146" s="19">
        <f t="shared" si="2"/>
        <v>0</v>
      </c>
    </row>
    <row r="147" spans="1:71" x14ac:dyDescent="0.25">
      <c r="A147" s="1">
        <v>10</v>
      </c>
      <c r="B147" s="1" t="s">
        <v>243</v>
      </c>
      <c r="C147" s="1">
        <v>1005</v>
      </c>
      <c r="D147" s="1" t="s">
        <v>248</v>
      </c>
      <c r="F147" s="1">
        <v>5.7</v>
      </c>
      <c r="G147" s="1">
        <v>0</v>
      </c>
      <c r="H147" s="1">
        <v>432.72031289007242</v>
      </c>
      <c r="J147">
        <v>1239.8157987956074</v>
      </c>
      <c r="M147" s="1">
        <v>17</v>
      </c>
      <c r="N147" s="11">
        <v>632.37376120811712</v>
      </c>
      <c r="O147" s="1">
        <v>84</v>
      </c>
      <c r="Q147" s="11">
        <v>1.96638</v>
      </c>
      <c r="R147" s="1">
        <v>4.32</v>
      </c>
      <c r="S147" s="1">
        <v>2.61</v>
      </c>
      <c r="T147" s="14">
        <v>1</v>
      </c>
      <c r="U147" s="1">
        <v>0.46567371654864997</v>
      </c>
      <c r="V147" s="14">
        <v>4097.3103822769199</v>
      </c>
      <c r="W147" s="1">
        <v>0.67006054079132371</v>
      </c>
      <c r="X147" s="1">
        <v>852</v>
      </c>
      <c r="Y147" s="1">
        <v>70140</v>
      </c>
      <c r="Z147" s="14">
        <v>1864</v>
      </c>
      <c r="AA147" s="14">
        <v>1</v>
      </c>
      <c r="AB147" s="14">
        <v>82</v>
      </c>
      <c r="AC147" s="14">
        <v>1</v>
      </c>
      <c r="AD147" s="14">
        <v>7</v>
      </c>
      <c r="AE147" s="14">
        <v>8257</v>
      </c>
      <c r="AF147" s="1">
        <v>0.59831365935919056</v>
      </c>
      <c r="AG147" s="1">
        <v>3.781016148089799E-2</v>
      </c>
      <c r="AI147" s="1">
        <v>0.68598316000000004</v>
      </c>
      <c r="AJ147" s="1">
        <v>0</v>
      </c>
      <c r="AQ147" s="1">
        <v>2925</v>
      </c>
      <c r="AR147" s="14">
        <v>1249</v>
      </c>
      <c r="AS147" s="14">
        <v>130</v>
      </c>
      <c r="AT147" s="14">
        <v>1628</v>
      </c>
      <c r="AU147" s="1">
        <v>15.670000000000002</v>
      </c>
      <c r="AV147" s="1">
        <v>1033.3900000000001</v>
      </c>
      <c r="AW147" s="20">
        <v>13.73</v>
      </c>
      <c r="AX147" s="1">
        <v>5.8799999999999998E-2</v>
      </c>
      <c r="AY147" s="1">
        <v>0.35</v>
      </c>
      <c r="AZ147" s="1">
        <v>0.11111400633366467</v>
      </c>
      <c r="BA147" s="1">
        <v>0.28520475163505038</v>
      </c>
      <c r="BB147" s="1">
        <v>0.17685866</v>
      </c>
      <c r="BC147" s="1">
        <v>38074393</v>
      </c>
      <c r="BD147" s="1">
        <v>0.9536</v>
      </c>
      <c r="BE147" s="1">
        <v>0.7006773920406435</v>
      </c>
      <c r="BF147" s="1"/>
      <c r="BG147" s="1">
        <f>VLOOKUP(Tabla1[[#This Row],[Municipio]],[1]Juzgados!$A$4:$B$339,2,1)</f>
        <v>1</v>
      </c>
      <c r="BL147" s="19">
        <v>164.08950653241243</v>
      </c>
      <c r="BR147" s="22">
        <v>5.8799999999999998E-2</v>
      </c>
      <c r="BS147" s="19">
        <f t="shared" si="2"/>
        <v>0.58799999999999997</v>
      </c>
    </row>
    <row r="148" spans="1:71" x14ac:dyDescent="0.25">
      <c r="A148" s="1">
        <v>10</v>
      </c>
      <c r="B148" s="1" t="s">
        <v>243</v>
      </c>
      <c r="C148" s="1">
        <v>1006</v>
      </c>
      <c r="D148" s="1" t="s">
        <v>249</v>
      </c>
      <c r="F148" s="1">
        <v>6.9</v>
      </c>
      <c r="G148" s="1">
        <v>0</v>
      </c>
      <c r="H148" s="1">
        <v>313.36405529953919</v>
      </c>
      <c r="J148">
        <v>1643.7341537760306</v>
      </c>
      <c r="M148" s="1">
        <v>14</v>
      </c>
      <c r="N148" s="11">
        <v>501.66368057332994</v>
      </c>
      <c r="O148" s="1">
        <v>52</v>
      </c>
      <c r="Q148" s="11">
        <v>1.1252599999999999</v>
      </c>
      <c r="R148" s="1">
        <v>4.4000000000000004</v>
      </c>
      <c r="S148" s="1">
        <v>2.82</v>
      </c>
      <c r="T148" s="14">
        <v>0</v>
      </c>
      <c r="U148" s="1">
        <v>0.4432316097270283</v>
      </c>
      <c r="V148" s="14">
        <v>3104.1955928165603</v>
      </c>
      <c r="W148" s="1">
        <v>0.67902123152998939</v>
      </c>
      <c r="X148" s="1">
        <v>3297</v>
      </c>
      <c r="Y148" s="1">
        <v>82080</v>
      </c>
      <c r="Z148" s="14">
        <v>11111</v>
      </c>
      <c r="AA148" s="14">
        <v>50</v>
      </c>
      <c r="AB148" s="14">
        <v>318</v>
      </c>
      <c r="AC148" s="14">
        <v>1</v>
      </c>
      <c r="AD148" s="14">
        <v>28</v>
      </c>
      <c r="AE148" s="14">
        <v>30783</v>
      </c>
      <c r="AF148" s="1">
        <v>0.58229098090849241</v>
      </c>
      <c r="AG148" s="1">
        <v>5.3986480229650892E-2</v>
      </c>
      <c r="AI148" s="1">
        <v>0.65814546200000001</v>
      </c>
      <c r="AJ148" s="1">
        <v>0.65210000000000001</v>
      </c>
      <c r="AQ148" s="1">
        <v>11309</v>
      </c>
      <c r="AR148" s="14">
        <v>4873</v>
      </c>
      <c r="AS148" s="14">
        <v>478</v>
      </c>
      <c r="AT148" s="14">
        <v>8797</v>
      </c>
      <c r="AU148" s="1">
        <v>21.36</v>
      </c>
      <c r="AV148" s="1">
        <v>888.02</v>
      </c>
      <c r="AW148" s="20">
        <v>16.63</v>
      </c>
      <c r="AX148" s="1">
        <v>3.2300000000000002E-2</v>
      </c>
      <c r="AY148" s="1">
        <v>0.24</v>
      </c>
      <c r="AZ148" s="1">
        <v>0.1850741487250076</v>
      </c>
      <c r="BA148" s="1">
        <v>0.32197065397475488</v>
      </c>
      <c r="BB148" s="1">
        <v>0.16888631400000001</v>
      </c>
      <c r="BC148" s="1">
        <v>73875521.549999997</v>
      </c>
      <c r="BD148" s="1">
        <v>0.92269999999999996</v>
      </c>
      <c r="BE148" s="1">
        <v>0.43241695303550975</v>
      </c>
      <c r="BF148" s="1"/>
      <c r="BG148" s="1">
        <f>VLOOKUP(Tabla1[[#This Row],[Municipio]],[1]Juzgados!$A$4:$B$339,2,1)</f>
        <v>2</v>
      </c>
      <c r="BL148" s="19">
        <v>68.379528315412188</v>
      </c>
      <c r="BR148" s="22">
        <v>3.2300000000000002E-2</v>
      </c>
      <c r="BS148" s="19">
        <f t="shared" si="2"/>
        <v>0.32300000000000001</v>
      </c>
    </row>
    <row r="149" spans="1:71" x14ac:dyDescent="0.25">
      <c r="A149" s="1">
        <v>10</v>
      </c>
      <c r="B149" s="1" t="s">
        <v>243</v>
      </c>
      <c r="C149" s="1">
        <v>1007</v>
      </c>
      <c r="D149" s="1" t="s">
        <v>250</v>
      </c>
      <c r="F149" s="1">
        <v>7.5</v>
      </c>
      <c r="G149" s="1">
        <v>0</v>
      </c>
      <c r="H149" s="1">
        <v>308.68628858578609</v>
      </c>
      <c r="J149">
        <v>864.94278763852606</v>
      </c>
      <c r="M149" s="1">
        <v>14</v>
      </c>
      <c r="N149" s="11">
        <v>365.44364858938752</v>
      </c>
      <c r="O149" s="1">
        <v>87</v>
      </c>
      <c r="Q149" s="11">
        <v>1.34169</v>
      </c>
      <c r="R149" s="1">
        <v>4.33</v>
      </c>
      <c r="S149" s="1">
        <v>2.87</v>
      </c>
      <c r="T149" s="14">
        <v>0</v>
      </c>
      <c r="U149" s="1">
        <v>0.45445266313783922</v>
      </c>
      <c r="V149" s="14">
        <v>5082.5174953582909</v>
      </c>
      <c r="W149" s="1">
        <v>0.71685525909324388</v>
      </c>
      <c r="X149" s="1">
        <v>636</v>
      </c>
      <c r="Y149" s="1">
        <v>64890</v>
      </c>
      <c r="Z149" s="14">
        <v>8506</v>
      </c>
      <c r="AA149" s="14">
        <v>8</v>
      </c>
      <c r="AB149" s="14">
        <v>3</v>
      </c>
      <c r="AC149" s="14">
        <v>0</v>
      </c>
      <c r="AD149" s="14">
        <v>7</v>
      </c>
      <c r="AE149" s="14">
        <v>4758</v>
      </c>
      <c r="AF149" s="1">
        <v>0.51403192584963953</v>
      </c>
      <c r="AG149" s="1">
        <v>3.8727108976283398E-2</v>
      </c>
      <c r="AI149" s="1">
        <v>0.63450652200000002</v>
      </c>
      <c r="AJ149" s="1">
        <v>0.10539999999999999</v>
      </c>
      <c r="AQ149" s="1">
        <v>3394</v>
      </c>
      <c r="AR149" s="14">
        <v>1650</v>
      </c>
      <c r="AS149" s="14">
        <v>190</v>
      </c>
      <c r="AT149" s="14">
        <v>2688</v>
      </c>
      <c r="AU149" s="1">
        <v>23.430000000000007</v>
      </c>
      <c r="AV149" s="1">
        <v>1167</v>
      </c>
      <c r="AW149" s="20">
        <v>15.33</v>
      </c>
      <c r="AY149" s="1">
        <v>0.46072257383966247</v>
      </c>
      <c r="AZ149" s="1">
        <v>0.13189799820499531</v>
      </c>
      <c r="BA149" s="1">
        <v>0.27550143475646005</v>
      </c>
      <c r="BB149" s="1">
        <v>3.7202833999999997E-2</v>
      </c>
      <c r="BC149" s="1">
        <v>39056014.060000002</v>
      </c>
      <c r="BD149" s="1">
        <v>0.91</v>
      </c>
      <c r="BE149" s="1">
        <v>0.63078930202217876</v>
      </c>
      <c r="BF149" s="1"/>
      <c r="BG149" s="1">
        <f>VLOOKUP(Tabla1[[#This Row],[Municipio]],[1]Juzgados!$A$4:$B$339,2,1)</f>
        <v>2</v>
      </c>
      <c r="BL149" s="19">
        <v>16.960116295764539</v>
      </c>
      <c r="BR149" s="22">
        <v>0</v>
      </c>
      <c r="BS149" s="19">
        <f t="shared" si="2"/>
        <v>0</v>
      </c>
    </row>
    <row r="150" spans="1:71" x14ac:dyDescent="0.25">
      <c r="A150" s="1">
        <v>10</v>
      </c>
      <c r="B150" s="1" t="s">
        <v>243</v>
      </c>
      <c r="C150" s="1">
        <v>1008</v>
      </c>
      <c r="D150" s="1" t="s">
        <v>251</v>
      </c>
      <c r="F150" s="1">
        <v>7</v>
      </c>
      <c r="G150" s="1">
        <v>0</v>
      </c>
      <c r="H150" s="1">
        <v>112.50281257031425</v>
      </c>
      <c r="J150">
        <v>766.64615967062616</v>
      </c>
      <c r="M150" s="1">
        <v>40</v>
      </c>
      <c r="N150" s="11">
        <v>1271.4762805295136</v>
      </c>
      <c r="O150" s="1">
        <v>47</v>
      </c>
      <c r="Q150" s="11">
        <v>4.3986099999999997</v>
      </c>
      <c r="R150" s="1">
        <v>4.2699999999999996</v>
      </c>
      <c r="S150" s="1">
        <v>2.48</v>
      </c>
      <c r="T150" s="14">
        <v>1</v>
      </c>
      <c r="U150" s="1">
        <v>0.49372635007567711</v>
      </c>
      <c r="V150" s="14">
        <v>3031.0770898484525</v>
      </c>
      <c r="W150" s="1">
        <v>0.6800168638342855</v>
      </c>
      <c r="X150" s="1">
        <v>2724</v>
      </c>
      <c r="Y150" s="1">
        <v>60950.000000000007</v>
      </c>
      <c r="Z150" s="14">
        <v>20293</v>
      </c>
      <c r="AA150" s="14">
        <v>39</v>
      </c>
      <c r="AB150" s="14">
        <v>387</v>
      </c>
      <c r="AC150" s="14">
        <v>9</v>
      </c>
      <c r="AD150" s="14">
        <v>38</v>
      </c>
      <c r="AE150" s="14">
        <v>4024</v>
      </c>
      <c r="AF150" s="1">
        <v>0.42346906059634498</v>
      </c>
      <c r="AG150" s="1">
        <v>6.358381502890173E-2</v>
      </c>
      <c r="AI150" s="1">
        <v>0.55306352599999997</v>
      </c>
      <c r="AJ150" s="1">
        <v>0.66649999999999998</v>
      </c>
      <c r="AQ150" s="1">
        <v>5725</v>
      </c>
      <c r="AR150" s="14">
        <v>3115</v>
      </c>
      <c r="AS150" s="14">
        <v>838</v>
      </c>
      <c r="AT150" s="14">
        <v>4222</v>
      </c>
      <c r="AU150" s="1">
        <v>16.680000000000007</v>
      </c>
      <c r="AV150" s="1">
        <v>993.32</v>
      </c>
      <c r="AW150" s="20">
        <v>14.81</v>
      </c>
      <c r="AX150" s="1">
        <v>9.0899999999999995E-2</v>
      </c>
      <c r="AY150" s="1">
        <v>0.46134615384615385</v>
      </c>
      <c r="AZ150" s="1">
        <v>0.14290221008940629</v>
      </c>
      <c r="BA150" s="1">
        <v>0.29164640764200211</v>
      </c>
      <c r="BB150" s="1">
        <v>0.16774540199999999</v>
      </c>
      <c r="BC150" s="1">
        <v>52657747.150000006</v>
      </c>
      <c r="BD150" s="1">
        <v>0.97389999999999999</v>
      </c>
      <c r="BE150" s="1">
        <v>0.71964869984501467</v>
      </c>
      <c r="BF150" s="1"/>
      <c r="BG150" s="1">
        <f>VLOOKUP(Tabla1[[#This Row],[Municipio]],[1]Juzgados!$A$4:$B$339,2,1)</f>
        <v>2</v>
      </c>
      <c r="BL150" s="19">
        <v>19.439336608415211</v>
      </c>
      <c r="BR150" s="22">
        <v>9.0899999999999995E-2</v>
      </c>
      <c r="BS150" s="19">
        <f t="shared" si="2"/>
        <v>0.90899999999999992</v>
      </c>
    </row>
    <row r="151" spans="1:71" x14ac:dyDescent="0.25">
      <c r="A151" s="1">
        <v>10</v>
      </c>
      <c r="B151" s="1" t="s">
        <v>243</v>
      </c>
      <c r="C151" s="1">
        <v>1009</v>
      </c>
      <c r="D151" s="1" t="s">
        <v>252</v>
      </c>
      <c r="F151" s="1">
        <v>7.2</v>
      </c>
      <c r="G151" s="1">
        <v>0</v>
      </c>
      <c r="H151" s="1">
        <v>191.19608714984437</v>
      </c>
      <c r="J151">
        <v>2451.7385575986709</v>
      </c>
      <c r="M151" s="1">
        <v>19</v>
      </c>
      <c r="N151" s="11">
        <v>810.93905016607005</v>
      </c>
      <c r="O151" s="1">
        <v>167</v>
      </c>
      <c r="Q151" s="11">
        <v>7.4128099999999995</v>
      </c>
      <c r="R151" s="1">
        <v>4.26</v>
      </c>
      <c r="S151" s="1">
        <v>2.33</v>
      </c>
      <c r="T151" s="14">
        <v>1</v>
      </c>
      <c r="U151" s="1">
        <v>0.20197896139459517</v>
      </c>
      <c r="V151" s="14">
        <v>2195.611528285292</v>
      </c>
      <c r="W151" s="1">
        <v>0.66508237926984293</v>
      </c>
      <c r="X151" s="1">
        <v>1588</v>
      </c>
      <c r="Y151" s="1">
        <v>17430</v>
      </c>
      <c r="Z151" s="14">
        <v>15983</v>
      </c>
      <c r="AA151" s="14">
        <v>11</v>
      </c>
      <c r="AB151" s="14">
        <v>32</v>
      </c>
      <c r="AC151" s="14">
        <v>0</v>
      </c>
      <c r="AD151" s="14">
        <v>18</v>
      </c>
      <c r="AE151" s="14">
        <v>4389</v>
      </c>
      <c r="AF151" s="1">
        <v>0.49517315353968738</v>
      </c>
      <c r="AG151" s="1">
        <v>5.4256526674233828E-2</v>
      </c>
      <c r="AI151" s="1">
        <v>0.539672971</v>
      </c>
      <c r="AJ151" s="1">
        <v>0</v>
      </c>
      <c r="AQ151" s="1">
        <v>5681</v>
      </c>
      <c r="AR151" s="14">
        <v>2571</v>
      </c>
      <c r="AS151" s="14">
        <v>508</v>
      </c>
      <c r="AT151" s="14">
        <v>3341</v>
      </c>
      <c r="AU151" s="1">
        <v>18.14</v>
      </c>
      <c r="AV151" s="1">
        <v>1298.2</v>
      </c>
      <c r="AW151" s="20">
        <v>13.88</v>
      </c>
      <c r="AX151" s="1">
        <v>7.1199999999999999E-2</v>
      </c>
      <c r="AY151" s="1">
        <v>0.50749999999999995</v>
      </c>
      <c r="AZ151" s="1">
        <v>9.5229223111972086E-2</v>
      </c>
      <c r="BA151" s="1">
        <v>0.28540086794996283</v>
      </c>
      <c r="BB151" s="1">
        <v>3.9213032000000002E-2</v>
      </c>
      <c r="BC151" s="1">
        <v>51038508.18</v>
      </c>
      <c r="BD151" s="1">
        <v>0.97219999999999995</v>
      </c>
      <c r="BE151" s="1">
        <v>0.84750000000000003</v>
      </c>
      <c r="BF151" s="1"/>
      <c r="BG151" s="1">
        <f>VLOOKUP(Tabla1[[#This Row],[Municipio]],[1]Juzgados!$A$4:$B$339,2,1)</f>
        <v>1</v>
      </c>
      <c r="BL151" s="19">
        <v>21.01504713205869</v>
      </c>
      <c r="BR151" s="22">
        <v>7.1199999999999999E-2</v>
      </c>
      <c r="BS151" s="19">
        <f t="shared" si="2"/>
        <v>0.71199999999999997</v>
      </c>
    </row>
    <row r="152" spans="1:71" x14ac:dyDescent="0.25">
      <c r="A152" s="1">
        <v>10</v>
      </c>
      <c r="B152" s="1" t="s">
        <v>243</v>
      </c>
      <c r="C152" s="1">
        <v>1010</v>
      </c>
      <c r="D152" s="1" t="s">
        <v>253</v>
      </c>
      <c r="F152" s="1">
        <v>5.2</v>
      </c>
      <c r="G152" s="1">
        <v>0</v>
      </c>
      <c r="H152" s="1">
        <v>189.31008686890277</v>
      </c>
      <c r="J152">
        <v>829.18062249816194</v>
      </c>
      <c r="M152" s="1">
        <v>63</v>
      </c>
      <c r="N152" s="11">
        <v>557.18089477663455</v>
      </c>
      <c r="O152" s="1">
        <v>122</v>
      </c>
      <c r="Q152" s="11">
        <v>4.38842</v>
      </c>
      <c r="R152" s="1">
        <v>4.82</v>
      </c>
      <c r="S152" s="1">
        <v>2.96</v>
      </c>
      <c r="T152" s="14">
        <v>22</v>
      </c>
      <c r="U152" s="1">
        <v>0.51616845689729873</v>
      </c>
      <c r="V152" s="14">
        <v>3627.6681877128722</v>
      </c>
      <c r="W152" s="1">
        <v>0.77360630043812584</v>
      </c>
      <c r="X152" s="1">
        <v>5438</v>
      </c>
      <c r="Y152" s="1">
        <v>76910</v>
      </c>
      <c r="Z152" s="14">
        <v>33487</v>
      </c>
      <c r="AA152" s="14">
        <v>85</v>
      </c>
      <c r="AB152" s="14">
        <v>923</v>
      </c>
      <c r="AC152" s="14">
        <v>33</v>
      </c>
      <c r="AD152" s="14">
        <v>89</v>
      </c>
      <c r="AE152" s="14">
        <v>24567</v>
      </c>
      <c r="AF152" s="1">
        <v>0.52047429885606766</v>
      </c>
      <c r="AG152" s="1">
        <v>5.793450881612091E-2</v>
      </c>
      <c r="AI152" s="1">
        <v>0.688944695</v>
      </c>
      <c r="AJ152" s="1">
        <v>0</v>
      </c>
      <c r="AQ152" s="1">
        <v>16734</v>
      </c>
      <c r="AR152" s="14">
        <v>6645</v>
      </c>
      <c r="AS152" s="14">
        <v>1231</v>
      </c>
      <c r="AT152" s="14">
        <v>11802</v>
      </c>
      <c r="AU152" s="1">
        <v>20.900000000000006</v>
      </c>
      <c r="AV152" s="1">
        <v>884.54</v>
      </c>
      <c r="AW152" s="20">
        <v>13.56</v>
      </c>
      <c r="AX152" s="1">
        <v>4.7199999999999999E-2</v>
      </c>
      <c r="AY152" s="1">
        <v>0.11249999999999999</v>
      </c>
      <c r="AZ152" s="1">
        <v>5.1656004323123741E-2</v>
      </c>
      <c r="BA152" s="1">
        <v>0.34623415583829775</v>
      </c>
      <c r="BB152" s="1">
        <v>7.4999999999999997E-2</v>
      </c>
      <c r="BC152" s="1">
        <v>100140706.60999998</v>
      </c>
      <c r="BD152" s="1">
        <v>0.9395</v>
      </c>
      <c r="BE152" s="1">
        <v>0.53622303622303624</v>
      </c>
      <c r="BF152" s="1"/>
      <c r="BG152" s="1">
        <f>VLOOKUP(Tabla1[[#This Row],[Municipio]],[1]Juzgados!$A$4:$B$339,2,1)</f>
        <v>2</v>
      </c>
      <c r="BL152" s="19">
        <v>89.192589884123905</v>
      </c>
      <c r="BR152" s="22">
        <v>4.7199999999999999E-2</v>
      </c>
      <c r="BS152" s="19">
        <f t="shared" si="2"/>
        <v>0.47199999999999998</v>
      </c>
    </row>
    <row r="153" spans="1:71" x14ac:dyDescent="0.25">
      <c r="A153" s="1">
        <v>10</v>
      </c>
      <c r="B153" s="1" t="s">
        <v>243</v>
      </c>
      <c r="C153" s="1">
        <v>1011</v>
      </c>
      <c r="D153" s="1" t="s">
        <v>254</v>
      </c>
      <c r="F153" s="1">
        <v>5.9</v>
      </c>
      <c r="G153" s="1">
        <v>0</v>
      </c>
      <c r="H153" s="1">
        <v>208.41683366733466</v>
      </c>
      <c r="J153">
        <v>1559.5238095238096</v>
      </c>
      <c r="M153" s="1">
        <v>4</v>
      </c>
      <c r="N153" s="11">
        <v>449.50867656282674</v>
      </c>
      <c r="O153" s="1">
        <v>47</v>
      </c>
      <c r="Q153" s="11">
        <v>6.3105199999999995</v>
      </c>
      <c r="R153" s="1">
        <v>4.83</v>
      </c>
      <c r="S153" s="1">
        <v>3.06</v>
      </c>
      <c r="T153" s="14">
        <v>0</v>
      </c>
      <c r="U153" s="1">
        <v>0.47689476995946084</v>
      </c>
      <c r="V153" s="14">
        <v>4103.6279302448229</v>
      </c>
      <c r="W153" s="1">
        <v>0.84130929713026537</v>
      </c>
      <c r="X153" s="1">
        <v>619</v>
      </c>
      <c r="Y153" s="1">
        <v>52659.999999999993</v>
      </c>
      <c r="Z153" s="14">
        <v>7859</v>
      </c>
      <c r="AA153" s="14">
        <v>15</v>
      </c>
      <c r="AB153" s="14">
        <v>537</v>
      </c>
      <c r="AC153" s="14">
        <v>16</v>
      </c>
      <c r="AD153" s="14">
        <v>24</v>
      </c>
      <c r="AE153" s="14">
        <v>1869</v>
      </c>
      <c r="AF153" s="1">
        <v>0.57252606548381191</v>
      </c>
      <c r="AG153" s="1">
        <v>4.8414592567337197E-2</v>
      </c>
      <c r="AI153" s="1">
        <v>0.77533115399999997</v>
      </c>
      <c r="AJ153" s="1">
        <v>0</v>
      </c>
      <c r="AQ153" s="1">
        <v>2934</v>
      </c>
      <c r="AR153" s="14">
        <v>1097</v>
      </c>
      <c r="AS153" s="14">
        <v>95</v>
      </c>
      <c r="AT153" s="14">
        <v>1952</v>
      </c>
      <c r="AU153" s="1">
        <v>23.430000000000007</v>
      </c>
      <c r="AV153" s="1">
        <v>875.43</v>
      </c>
      <c r="AW153" s="20">
        <v>20.170000000000002</v>
      </c>
      <c r="AY153" s="1">
        <v>0.15333333333333332</v>
      </c>
      <c r="AZ153" s="1">
        <v>7.0613525597387219E-2</v>
      </c>
      <c r="BA153" s="1">
        <v>0.23745341549714399</v>
      </c>
      <c r="BB153" s="1">
        <v>4.2718447E-2</v>
      </c>
      <c r="BC153" s="1">
        <v>27551841.609999999</v>
      </c>
      <c r="BD153" s="1">
        <v>0.92269999999999996</v>
      </c>
      <c r="BE153" s="1">
        <v>0.72084309133489466</v>
      </c>
      <c r="BF153" s="1"/>
      <c r="BG153" s="1">
        <f>VLOOKUP(Tabla1[[#This Row],[Municipio]],[1]Juzgados!$A$4:$B$339,2,1)</f>
        <v>1</v>
      </c>
      <c r="BL153" s="19">
        <v>6.0829090180360712</v>
      </c>
      <c r="BR153" s="22"/>
      <c r="BS153" s="19">
        <f t="shared" si="2"/>
        <v>0</v>
      </c>
    </row>
    <row r="154" spans="1:71" x14ac:dyDescent="0.25">
      <c r="A154" s="1">
        <v>10</v>
      </c>
      <c r="B154" s="1" t="s">
        <v>243</v>
      </c>
      <c r="C154" s="1">
        <v>1012</v>
      </c>
      <c r="D154" s="1" t="s">
        <v>255</v>
      </c>
      <c r="F154" s="1">
        <v>6.5</v>
      </c>
      <c r="G154" s="1">
        <v>0</v>
      </c>
      <c r="H154" s="1">
        <v>12.373174956693887</v>
      </c>
      <c r="J154">
        <v>869.00547151593184</v>
      </c>
      <c r="M154" s="1">
        <v>18</v>
      </c>
      <c r="N154" s="11">
        <v>1439.773749839311</v>
      </c>
      <c r="O154" s="1">
        <v>81</v>
      </c>
      <c r="Q154" s="11">
        <v>4.7226600000000003</v>
      </c>
      <c r="R154" s="1">
        <v>4.29</v>
      </c>
      <c r="S154" s="1">
        <v>2.4300000000000002</v>
      </c>
      <c r="T154" s="14">
        <v>37</v>
      </c>
      <c r="U154" s="1">
        <v>0.37590528926216327</v>
      </c>
      <c r="V154" s="14">
        <v>3197.5584712750074</v>
      </c>
      <c r="W154" s="1">
        <v>0.46695155071490468</v>
      </c>
      <c r="X154" s="1">
        <v>569</v>
      </c>
      <c r="Y154" s="1">
        <v>10619.999999999998</v>
      </c>
      <c r="Z154" s="14">
        <v>3383</v>
      </c>
      <c r="AA154" s="14">
        <v>4</v>
      </c>
      <c r="AB154" s="14">
        <v>41</v>
      </c>
      <c r="AC154" s="14">
        <v>1</v>
      </c>
      <c r="AD154" s="14">
        <v>14</v>
      </c>
      <c r="AE154" s="14">
        <v>3940</v>
      </c>
      <c r="AF154" s="1">
        <v>0.36054421768707484</v>
      </c>
      <c r="AG154" s="1">
        <v>5.9866962305986697E-2</v>
      </c>
      <c r="AI154" s="1">
        <v>0.61236077700000002</v>
      </c>
      <c r="AJ154" s="1">
        <v>0.7</v>
      </c>
      <c r="AQ154" s="1">
        <v>2096</v>
      </c>
      <c r="AR154" s="14">
        <v>1166</v>
      </c>
      <c r="AS154" s="14">
        <v>323</v>
      </c>
      <c r="AT154" s="14">
        <v>1065</v>
      </c>
      <c r="AU154" s="1">
        <v>13.5</v>
      </c>
      <c r="AV154" s="1">
        <v>1076.8</v>
      </c>
      <c r="AW154" s="20">
        <v>9.4</v>
      </c>
      <c r="AX154" s="1">
        <v>3.1300000000000001E-2</v>
      </c>
      <c r="AY154" s="1">
        <v>0.29449999999999998</v>
      </c>
      <c r="AZ154" s="1">
        <v>0.1787591602037068</v>
      </c>
      <c r="BA154" s="1">
        <v>0.24748728076368348</v>
      </c>
      <c r="BB154" s="1">
        <v>0.38988933199999998</v>
      </c>
      <c r="BC154" s="1">
        <v>24705702.829999998</v>
      </c>
      <c r="BD154" s="1">
        <v>0.95940000000000003</v>
      </c>
      <c r="BE154" s="1">
        <v>0.96674445740956827</v>
      </c>
      <c r="BF154" s="1"/>
      <c r="BG154" s="1">
        <f>VLOOKUP(Tabla1[[#This Row],[Municipio]],[1]Juzgados!$A$4:$B$339,2,1)</f>
        <v>1</v>
      </c>
      <c r="BL154" s="19">
        <v>17.73718262806236</v>
      </c>
      <c r="BR154" s="22">
        <v>3.1300000000000001E-2</v>
      </c>
      <c r="BS154" s="19">
        <f t="shared" si="2"/>
        <v>0.313</v>
      </c>
    </row>
    <row r="155" spans="1:71" x14ac:dyDescent="0.25">
      <c r="A155" s="1">
        <v>10</v>
      </c>
      <c r="B155" s="1" t="s">
        <v>243</v>
      </c>
      <c r="C155" s="1">
        <v>1013</v>
      </c>
      <c r="D155" s="1" t="s">
        <v>256</v>
      </c>
      <c r="F155" s="1">
        <v>7.4</v>
      </c>
      <c r="G155" s="1">
        <v>0</v>
      </c>
      <c r="H155" s="1">
        <v>115.67295302799577</v>
      </c>
      <c r="J155">
        <v>549.67180767527077</v>
      </c>
      <c r="M155" s="1">
        <v>54</v>
      </c>
      <c r="N155" s="11">
        <v>476.29615719480347</v>
      </c>
      <c r="O155" s="1">
        <v>36</v>
      </c>
      <c r="Q155" s="11">
        <v>9.3396799999999995</v>
      </c>
      <c r="R155" s="1">
        <v>5.05</v>
      </c>
      <c r="S155" s="1">
        <v>3.18</v>
      </c>
      <c r="T155" s="14">
        <v>4</v>
      </c>
      <c r="U155" s="1">
        <v>0.49372635007567711</v>
      </c>
      <c r="V155" s="14">
        <v>2273.7845998510029</v>
      </c>
      <c r="W155" s="1">
        <v>0.83533550330448858</v>
      </c>
      <c r="X155" s="1">
        <v>4449</v>
      </c>
      <c r="Y155" s="1">
        <v>56680</v>
      </c>
      <c r="Z155" s="14">
        <v>42454</v>
      </c>
      <c r="AA155" s="14">
        <v>15</v>
      </c>
      <c r="AB155" s="14">
        <v>145</v>
      </c>
      <c r="AC155" s="14">
        <v>28</v>
      </c>
      <c r="AD155" s="14">
        <v>89</v>
      </c>
      <c r="AE155" s="14">
        <v>18004</v>
      </c>
      <c r="AF155" s="1">
        <v>0.52079093642742158</v>
      </c>
      <c r="AG155" s="1">
        <v>6.9879949829779603E-2</v>
      </c>
      <c r="AI155" s="1">
        <v>0.76135375000000005</v>
      </c>
      <c r="AJ155" s="1">
        <v>0.68789999999999996</v>
      </c>
      <c r="AQ155" s="1">
        <v>17067</v>
      </c>
      <c r="AR155" s="14">
        <v>5918</v>
      </c>
      <c r="AS155" s="14">
        <v>711</v>
      </c>
      <c r="AT155" s="14">
        <v>15565</v>
      </c>
      <c r="AU155" s="1">
        <v>27.260000000000005</v>
      </c>
      <c r="AV155" s="1">
        <v>912.19</v>
      </c>
      <c r="AW155" s="20">
        <v>17.989999999999998</v>
      </c>
      <c r="AX155" s="1">
        <v>3.8699999999999998E-2</v>
      </c>
      <c r="AY155" s="1">
        <v>0.33833333333333332</v>
      </c>
      <c r="AZ155" s="1">
        <v>4.2360077205186822E-2</v>
      </c>
      <c r="BA155" s="1">
        <v>0.34087699231388613</v>
      </c>
      <c r="BB155" s="1">
        <v>0.32733441000000002</v>
      </c>
      <c r="BC155" s="1">
        <v>97540587.730000004</v>
      </c>
      <c r="BD155" s="1">
        <v>0.89469999999999994</v>
      </c>
      <c r="BE155" s="1">
        <v>0.73950278539951775</v>
      </c>
      <c r="BF155" s="1"/>
      <c r="BG155" s="1">
        <f>VLOOKUP(Tabla1[[#This Row],[Municipio]],[1]Juzgados!$A$4:$B$339,2,1)</f>
        <v>1</v>
      </c>
      <c r="BL155" s="19">
        <v>108.4294623404006</v>
      </c>
      <c r="BR155" s="22">
        <v>3.8699999999999998E-2</v>
      </c>
      <c r="BS155" s="19">
        <f t="shared" si="2"/>
        <v>0.38700000000000001</v>
      </c>
    </row>
    <row r="156" spans="1:71" x14ac:dyDescent="0.25">
      <c r="A156" s="1">
        <v>10</v>
      </c>
      <c r="B156" s="1" t="s">
        <v>243</v>
      </c>
      <c r="C156" s="1">
        <v>1014</v>
      </c>
      <c r="D156" s="1" t="s">
        <v>257</v>
      </c>
      <c r="F156" s="1">
        <v>5.3</v>
      </c>
      <c r="G156" s="1">
        <v>0</v>
      </c>
      <c r="H156" s="1">
        <v>110.86474501108647</v>
      </c>
      <c r="J156">
        <v>534.97942386831278</v>
      </c>
      <c r="M156" s="1">
        <v>74</v>
      </c>
      <c r="N156" s="11">
        <v>483.70378901301393</v>
      </c>
      <c r="O156" s="1">
        <v>7</v>
      </c>
      <c r="Q156" s="11">
        <v>5.4122300000000001</v>
      </c>
      <c r="R156" s="1">
        <v>4.4000000000000004</v>
      </c>
      <c r="S156" s="1">
        <v>2.58</v>
      </c>
      <c r="T156" s="14">
        <v>18</v>
      </c>
      <c r="U156" s="1">
        <v>0.51616845689729873</v>
      </c>
      <c r="V156" s="14">
        <v>4102.2415080484043</v>
      </c>
      <c r="W156" s="1">
        <v>0.62027892557651532</v>
      </c>
      <c r="X156" s="1">
        <v>4198</v>
      </c>
      <c r="Y156" s="1">
        <v>72120</v>
      </c>
      <c r="Z156" s="14">
        <v>7102</v>
      </c>
      <c r="AA156" s="14">
        <v>34</v>
      </c>
      <c r="AB156" s="14">
        <v>53</v>
      </c>
      <c r="AC156" s="14">
        <v>7</v>
      </c>
      <c r="AD156" s="14">
        <v>41</v>
      </c>
      <c r="AE156" s="14">
        <v>33446</v>
      </c>
      <c r="AF156" s="1">
        <v>0.48326455754241171</v>
      </c>
      <c r="AG156" s="1">
        <v>6.0025924818027716E-2</v>
      </c>
      <c r="AI156" s="1">
        <v>0.64475439700000003</v>
      </c>
      <c r="AJ156" s="1">
        <v>0</v>
      </c>
      <c r="AQ156" s="1">
        <v>10504</v>
      </c>
      <c r="AR156" s="14">
        <v>6007</v>
      </c>
      <c r="AS156" s="14">
        <v>953</v>
      </c>
      <c r="AT156" s="14">
        <v>7572</v>
      </c>
      <c r="AU156" s="1">
        <v>20.299999999999997</v>
      </c>
      <c r="AV156" s="1">
        <v>680.47</v>
      </c>
      <c r="AW156" s="20">
        <v>13.09</v>
      </c>
      <c r="AX156" s="1">
        <v>9.4700000000000006E-2</v>
      </c>
      <c r="AY156" s="1">
        <v>0.35833333333333334</v>
      </c>
      <c r="AZ156" s="1">
        <v>0.10562276416349135</v>
      </c>
      <c r="BA156" s="1">
        <v>0.30690110198630549</v>
      </c>
      <c r="BB156" s="1">
        <v>0.45291244899999999</v>
      </c>
      <c r="BC156" s="1">
        <v>58848930.259999998</v>
      </c>
      <c r="BD156" s="1">
        <v>0.93140000000000001</v>
      </c>
      <c r="BE156" s="1">
        <v>0.71281662697553583</v>
      </c>
      <c r="BF156" s="1"/>
      <c r="BG156" s="1">
        <f>VLOOKUP(Tabla1[[#This Row],[Municipio]],[1]Juzgados!$A$4:$B$339,2,1)</f>
        <v>2</v>
      </c>
      <c r="BL156" s="19">
        <v>112.04489361702127</v>
      </c>
      <c r="BR156" s="22">
        <v>9.4700000000000006E-2</v>
      </c>
      <c r="BS156" s="19">
        <f t="shared" si="2"/>
        <v>0.94700000000000006</v>
      </c>
    </row>
    <row r="157" spans="1:71" x14ac:dyDescent="0.25">
      <c r="A157" s="1">
        <v>10</v>
      </c>
      <c r="B157" s="1" t="s">
        <v>243</v>
      </c>
      <c r="C157" s="1">
        <v>1015</v>
      </c>
      <c r="D157" s="1" t="s">
        <v>258</v>
      </c>
      <c r="F157" s="1">
        <v>5.2</v>
      </c>
      <c r="G157" s="1">
        <v>0</v>
      </c>
      <c r="H157" s="1">
        <v>93.835715316875991</v>
      </c>
      <c r="J157">
        <v>347.02942809550251</v>
      </c>
      <c r="M157" s="1">
        <v>27</v>
      </c>
      <c r="N157" s="11">
        <v>267.39457411843352</v>
      </c>
      <c r="O157" s="1">
        <v>103</v>
      </c>
      <c r="Q157" s="11">
        <v>7.2275599999999995</v>
      </c>
      <c r="R157" s="1">
        <v>4.5999999999999996</v>
      </c>
      <c r="S157" s="1">
        <v>3.01</v>
      </c>
      <c r="T157" s="14">
        <v>0</v>
      </c>
      <c r="U157" s="1">
        <v>0.51616845689729873</v>
      </c>
      <c r="V157" s="14">
        <v>3047.0001899479239</v>
      </c>
      <c r="W157" s="1">
        <v>0.68798192226865496</v>
      </c>
      <c r="X157" s="1">
        <v>1739</v>
      </c>
      <c r="Y157" s="1">
        <v>34820</v>
      </c>
      <c r="Z157" s="14">
        <v>3498</v>
      </c>
      <c r="AA157" s="14">
        <v>14</v>
      </c>
      <c r="AB157" s="14">
        <v>14</v>
      </c>
      <c r="AC157" s="14">
        <v>13</v>
      </c>
      <c r="AD157" s="14">
        <v>28</v>
      </c>
      <c r="AE157" s="14">
        <v>22779</v>
      </c>
      <c r="AF157" s="1">
        <v>0.52987697715289983</v>
      </c>
      <c r="AG157" s="1">
        <v>5.5734819595189208E-2</v>
      </c>
      <c r="AI157" s="1">
        <v>0.73637382200000001</v>
      </c>
      <c r="AJ157" s="1">
        <v>0.52500000000000002</v>
      </c>
      <c r="AQ157" s="1">
        <v>6597</v>
      </c>
      <c r="AR157" s="14">
        <v>2660</v>
      </c>
      <c r="AS157" s="14">
        <v>244</v>
      </c>
      <c r="AT157" s="14">
        <v>6316</v>
      </c>
      <c r="AU157" s="1">
        <v>27.849999999999994</v>
      </c>
      <c r="AV157" s="1">
        <v>769.54</v>
      </c>
      <c r="AW157" s="20">
        <v>18.489999999999998</v>
      </c>
      <c r="AX157" s="1">
        <v>3.0800000000000001E-2</v>
      </c>
      <c r="AY157" s="1">
        <v>0.29583333333333334</v>
      </c>
      <c r="AZ157" s="1">
        <v>3.7517653497957278E-2</v>
      </c>
      <c r="BA157" s="1">
        <v>0.27335188105226316</v>
      </c>
      <c r="BB157" s="1">
        <v>0.174773288</v>
      </c>
      <c r="BC157" s="1">
        <v>42396155.049999997</v>
      </c>
      <c r="BD157" s="1">
        <v>0.91510000000000002</v>
      </c>
      <c r="BE157" s="1">
        <v>0.70445414847161569</v>
      </c>
      <c r="BF157" s="1"/>
      <c r="BG157" s="1">
        <f>VLOOKUP(Tabla1[[#This Row],[Municipio]],[1]Juzgados!$A$4:$B$339,2,1)</f>
        <v>2</v>
      </c>
      <c r="BL157" s="19">
        <v>89.858855204273141</v>
      </c>
      <c r="BR157" s="22">
        <v>3.0800000000000001E-2</v>
      </c>
      <c r="BS157" s="19">
        <f t="shared" si="2"/>
        <v>0.308</v>
      </c>
    </row>
    <row r="158" spans="1:71" x14ac:dyDescent="0.25">
      <c r="A158" s="1">
        <v>10</v>
      </c>
      <c r="B158" s="1" t="s">
        <v>243</v>
      </c>
      <c r="C158" s="1">
        <v>1016</v>
      </c>
      <c r="D158" s="1" t="s">
        <v>259</v>
      </c>
      <c r="F158" s="1">
        <v>3.4</v>
      </c>
      <c r="G158" s="1">
        <v>0</v>
      </c>
      <c r="H158" s="1">
        <v>148.87282007656316</v>
      </c>
      <c r="J158">
        <v>743.72482181592807</v>
      </c>
      <c r="M158" s="1">
        <v>30</v>
      </c>
      <c r="N158" s="11">
        <v>523.96255414279722</v>
      </c>
      <c r="O158" s="1">
        <v>10</v>
      </c>
      <c r="Q158" s="11">
        <v>5.8984800000000002</v>
      </c>
      <c r="R158" s="1">
        <v>4.3899999999999997</v>
      </c>
      <c r="S158" s="1">
        <v>2.86</v>
      </c>
      <c r="T158" s="14">
        <v>0</v>
      </c>
      <c r="U158" s="1">
        <v>0.50494740348648803</v>
      </c>
      <c r="V158" s="14">
        <v>3375.1381120418519</v>
      </c>
      <c r="W158" s="1">
        <v>0.59240122105622239</v>
      </c>
      <c r="X158" s="1">
        <v>652</v>
      </c>
      <c r="Y158" s="1">
        <v>51600</v>
      </c>
      <c r="Z158" s="14">
        <v>640</v>
      </c>
      <c r="AA158" s="14">
        <v>4</v>
      </c>
      <c r="AB158" s="14">
        <v>0</v>
      </c>
      <c r="AC158" s="14">
        <v>0</v>
      </c>
      <c r="AD158" s="14">
        <v>12</v>
      </c>
      <c r="AE158" s="14">
        <v>7170</v>
      </c>
      <c r="AF158" s="1">
        <v>0.52854171481395884</v>
      </c>
      <c r="AG158" s="1">
        <v>4.8895157498824636E-2</v>
      </c>
      <c r="AI158" s="1">
        <v>0.71585178699999996</v>
      </c>
      <c r="AJ158" s="1">
        <v>0.69330000000000003</v>
      </c>
      <c r="AQ158" s="1">
        <v>2025</v>
      </c>
      <c r="AR158" s="14">
        <v>961</v>
      </c>
      <c r="AS158" s="14">
        <v>96</v>
      </c>
      <c r="AT158" s="14">
        <v>1680</v>
      </c>
      <c r="AU158" s="1">
        <v>22.879999999999995</v>
      </c>
      <c r="AV158" s="1">
        <v>760.7</v>
      </c>
      <c r="AW158" s="20">
        <v>23.06</v>
      </c>
      <c r="AY158" s="1">
        <v>0.14499999999999999</v>
      </c>
      <c r="AZ158" s="1">
        <v>0.18593405861189927</v>
      </c>
      <c r="BA158" s="1">
        <v>0.3018799477203597</v>
      </c>
      <c r="BB158" s="1">
        <v>9.3452381000000001E-2</v>
      </c>
      <c r="BC158" s="1">
        <v>23065053.109999999</v>
      </c>
      <c r="BD158" s="1">
        <v>0.87560000000000004</v>
      </c>
      <c r="BE158" s="1">
        <v>0.77073991031390132</v>
      </c>
      <c r="BF158" s="1"/>
      <c r="BG158" s="1">
        <f>VLOOKUP(Tabla1[[#This Row],[Municipio]],[1]Juzgados!$A$4:$B$339,2,1)</f>
        <v>1</v>
      </c>
      <c r="BL158" s="19">
        <v>24.854892598894089</v>
      </c>
      <c r="BR158" s="22"/>
      <c r="BS158" s="19">
        <f t="shared" si="2"/>
        <v>0</v>
      </c>
    </row>
    <row r="159" spans="1:71" x14ac:dyDescent="0.25">
      <c r="A159" s="1">
        <v>10</v>
      </c>
      <c r="B159" s="1" t="s">
        <v>243</v>
      </c>
      <c r="C159" s="1">
        <v>1017</v>
      </c>
      <c r="D159" s="1" t="s">
        <v>260</v>
      </c>
      <c r="F159" s="1">
        <v>2</v>
      </c>
      <c r="G159" s="1">
        <v>0</v>
      </c>
      <c r="H159" s="1">
        <v>273.4375</v>
      </c>
      <c r="J159">
        <v>1818.5412136785924</v>
      </c>
      <c r="M159" s="1">
        <v>16</v>
      </c>
      <c r="N159" s="11">
        <v>639.878904637402</v>
      </c>
      <c r="O159" s="1">
        <v>91</v>
      </c>
      <c r="Q159" s="11">
        <v>6.7377600000000006</v>
      </c>
      <c r="R159" s="1">
        <v>4.43</v>
      </c>
      <c r="S159" s="1">
        <v>2.27</v>
      </c>
      <c r="T159" s="14">
        <v>0</v>
      </c>
      <c r="U159" s="1">
        <v>0.47689476995946084</v>
      </c>
      <c r="V159" s="14">
        <v>4302.9925563017496</v>
      </c>
      <c r="W159" s="1">
        <v>0.65413042392258514</v>
      </c>
      <c r="X159" s="1">
        <v>1140</v>
      </c>
      <c r="Y159" s="1">
        <v>62690</v>
      </c>
      <c r="Z159" s="14">
        <v>9336</v>
      </c>
      <c r="AA159" s="14">
        <v>8</v>
      </c>
      <c r="AB159" s="14">
        <v>3</v>
      </c>
      <c r="AC159" s="14">
        <v>7</v>
      </c>
      <c r="AD159" s="14">
        <v>11</v>
      </c>
      <c r="AE159" s="14">
        <v>2333</v>
      </c>
      <c r="AF159" s="1">
        <v>0.4892394064964577</v>
      </c>
      <c r="AG159" s="1">
        <v>4.8540007584376182E-2</v>
      </c>
      <c r="AI159" s="1">
        <v>0.551253149</v>
      </c>
      <c r="AJ159" s="1">
        <v>0</v>
      </c>
      <c r="AQ159" s="1">
        <v>4084</v>
      </c>
      <c r="AR159" s="14">
        <v>1517</v>
      </c>
      <c r="AS159" s="14">
        <v>602</v>
      </c>
      <c r="AT159" s="14">
        <v>1993</v>
      </c>
      <c r="AU159" s="1">
        <v>16.760000000000005</v>
      </c>
      <c r="AV159" s="1">
        <v>1014.95</v>
      </c>
      <c r="AW159" s="20">
        <v>8.17</v>
      </c>
      <c r="AX159" s="1">
        <v>1.4200000000000001E-2</v>
      </c>
      <c r="AY159" s="1">
        <v>0</v>
      </c>
      <c r="AZ159" s="1">
        <v>1.5297646843808089E-2</v>
      </c>
      <c r="BA159" s="1">
        <v>0.32391838598458589</v>
      </c>
      <c r="BB159" s="1">
        <v>0</v>
      </c>
      <c r="BC159" s="1">
        <v>39442866.299999997</v>
      </c>
      <c r="BD159" s="1">
        <v>0.96120000000000005</v>
      </c>
      <c r="BE159" s="1">
        <v>0.97386363636363638</v>
      </c>
      <c r="BF159" s="1"/>
      <c r="BG159" s="1">
        <f>VLOOKUP(Tabla1[[#This Row],[Municipio]],[1]Juzgados!$A$4:$B$339,2,1)</f>
        <v>1</v>
      </c>
      <c r="BL159" s="19">
        <v>240.91925156249999</v>
      </c>
      <c r="BR159" s="22">
        <v>1.4200000000000001E-2</v>
      </c>
      <c r="BS159" s="19">
        <f t="shared" si="2"/>
        <v>0.14200000000000002</v>
      </c>
    </row>
    <row r="160" spans="1:71" x14ac:dyDescent="0.25">
      <c r="A160" s="1">
        <v>10</v>
      </c>
      <c r="B160" s="1" t="s">
        <v>243</v>
      </c>
      <c r="C160" s="1">
        <v>1018</v>
      </c>
      <c r="D160" s="1" t="s">
        <v>261</v>
      </c>
      <c r="F160" s="1">
        <v>3.7</v>
      </c>
      <c r="G160" s="1">
        <v>0</v>
      </c>
      <c r="H160" s="1">
        <v>67.506750675067508</v>
      </c>
      <c r="J160">
        <v>382.81582305401957</v>
      </c>
      <c r="M160" s="1">
        <v>5</v>
      </c>
      <c r="N160" s="11">
        <v>563.38028169014092</v>
      </c>
      <c r="O160" s="1">
        <v>27</v>
      </c>
      <c r="Q160" s="11">
        <v>8.6900300000000001</v>
      </c>
      <c r="R160" s="1">
        <v>4.4800000000000004</v>
      </c>
      <c r="S160" s="1">
        <v>2.4300000000000002</v>
      </c>
      <c r="T160" s="14">
        <v>0</v>
      </c>
      <c r="U160" s="1">
        <v>0.51616845689729873</v>
      </c>
      <c r="V160" s="14">
        <v>2886.934733901493</v>
      </c>
      <c r="W160" s="1">
        <v>0.74075043439635224</v>
      </c>
      <c r="X160" s="1">
        <v>602</v>
      </c>
      <c r="Y160" s="1">
        <v>46170</v>
      </c>
      <c r="Z160" s="14">
        <v>936</v>
      </c>
      <c r="AA160" s="14">
        <v>0</v>
      </c>
      <c r="AB160" s="14">
        <v>1</v>
      </c>
      <c r="AC160" s="14">
        <v>0</v>
      </c>
      <c r="AD160" s="14">
        <v>3</v>
      </c>
      <c r="AE160" s="14">
        <v>7340</v>
      </c>
      <c r="AF160" s="1">
        <v>0.44635787806809185</v>
      </c>
      <c r="AG160" s="1">
        <v>4.2978510744627683E-2</v>
      </c>
      <c r="AI160" s="1">
        <v>0.59506838799999995</v>
      </c>
      <c r="AJ160" s="1">
        <v>0.82040000000000002</v>
      </c>
      <c r="AQ160" s="1">
        <v>2555</v>
      </c>
      <c r="AR160" s="14">
        <v>1112</v>
      </c>
      <c r="AS160" s="14">
        <v>179</v>
      </c>
      <c r="AT160" s="14">
        <v>1160</v>
      </c>
      <c r="AU160" s="1">
        <v>13.599999999999994</v>
      </c>
      <c r="AV160" s="1">
        <v>1315.96</v>
      </c>
      <c r="AW160" s="20">
        <v>13.77</v>
      </c>
      <c r="AX160" s="1">
        <v>1.37E-2</v>
      </c>
      <c r="AY160" s="1">
        <v>0.6102742616033755</v>
      </c>
      <c r="AZ160" s="1">
        <v>0.27286449730560453</v>
      </c>
      <c r="BA160" s="1">
        <v>0.3096790183447013</v>
      </c>
      <c r="BB160" s="1">
        <v>0.497496775</v>
      </c>
      <c r="BC160" s="1">
        <v>36919493.68</v>
      </c>
      <c r="BD160" s="1">
        <v>0.98340000000000005</v>
      </c>
      <c r="BE160" s="1">
        <v>0.97944835045970802</v>
      </c>
      <c r="BF160" s="1"/>
      <c r="BG160" s="1">
        <f>VLOOKUP(Tabla1[[#This Row],[Municipio]],[1]Juzgados!$A$4:$B$339,2,1)</f>
        <v>1</v>
      </c>
      <c r="BL160" s="19">
        <v>23.406716921692169</v>
      </c>
      <c r="BR160" s="22">
        <v>1.37E-2</v>
      </c>
      <c r="BS160" s="19">
        <f t="shared" si="2"/>
        <v>0.13700000000000001</v>
      </c>
    </row>
    <row r="161" spans="1:71" x14ac:dyDescent="0.25">
      <c r="A161" s="1">
        <v>10</v>
      </c>
      <c r="B161" s="1" t="s">
        <v>243</v>
      </c>
      <c r="C161" s="1">
        <v>1019</v>
      </c>
      <c r="D161" s="1" t="s">
        <v>262</v>
      </c>
      <c r="F161" s="1">
        <v>3.5</v>
      </c>
      <c r="G161" s="1">
        <v>0</v>
      </c>
      <c r="H161" s="1">
        <v>123.85434728758979</v>
      </c>
      <c r="J161">
        <v>1345.7124973920302</v>
      </c>
      <c r="M161" s="1">
        <v>8</v>
      </c>
      <c r="N161" s="11">
        <v>671.14093959731542</v>
      </c>
      <c r="O161" s="1">
        <v>25</v>
      </c>
      <c r="Q161" s="11">
        <v>9.0809899999999999</v>
      </c>
      <c r="R161" s="1">
        <v>4.47</v>
      </c>
      <c r="S161" s="1">
        <v>2.74</v>
      </c>
      <c r="T161" s="14">
        <v>2</v>
      </c>
      <c r="U161" s="1">
        <v>0.48250529666486625</v>
      </c>
      <c r="V161" s="14">
        <v>4663.0763255527254</v>
      </c>
      <c r="W161" s="1">
        <v>0.75369365435220237</v>
      </c>
      <c r="X161" s="1">
        <v>751</v>
      </c>
      <c r="Y161" s="1">
        <v>69920</v>
      </c>
      <c r="Z161" s="14">
        <v>6507</v>
      </c>
      <c r="AA161" s="14">
        <v>15</v>
      </c>
      <c r="AB161" s="14">
        <v>33</v>
      </c>
      <c r="AC161" s="14">
        <v>1</v>
      </c>
      <c r="AD161" s="14">
        <v>10</v>
      </c>
      <c r="AE161" s="14">
        <v>4749</v>
      </c>
      <c r="AF161" s="1">
        <v>0.4739350180505415</v>
      </c>
      <c r="AG161" s="1">
        <v>6.2006764374295378E-2</v>
      </c>
      <c r="AI161" s="1">
        <v>0.58651149700000005</v>
      </c>
      <c r="AJ161" s="1">
        <v>0.73119999999999996</v>
      </c>
      <c r="AQ161" s="1">
        <v>3120</v>
      </c>
      <c r="AR161" s="14">
        <v>1643</v>
      </c>
      <c r="AS161" s="14">
        <v>293</v>
      </c>
      <c r="AT161" s="14">
        <v>1864</v>
      </c>
      <c r="AU161" s="1">
        <v>18.769999999999996</v>
      </c>
      <c r="AV161" s="1">
        <v>1388.23</v>
      </c>
      <c r="AW161" s="20">
        <v>13.21</v>
      </c>
      <c r="AY161" s="1">
        <v>0.29466771488469601</v>
      </c>
      <c r="AZ161" s="1">
        <v>8.5408059883065129E-2</v>
      </c>
      <c r="BA161" s="1">
        <v>0.28452023734186671</v>
      </c>
      <c r="BB161" s="1">
        <v>0.36499999999999999</v>
      </c>
      <c r="BC161" s="1">
        <v>38876666.640000001</v>
      </c>
      <c r="BD161" s="1">
        <v>0.96739999999999993</v>
      </c>
      <c r="BE161" s="1">
        <v>0.97354915120410579</v>
      </c>
      <c r="BF161" s="1"/>
      <c r="BG161" s="1">
        <f>VLOOKUP(Tabla1[[#This Row],[Municipio]],[1]Juzgados!$A$4:$B$339,2,1)</f>
        <v>1</v>
      </c>
      <c r="BL161" s="19">
        <v>200.61175295186194</v>
      </c>
      <c r="BR161" s="22">
        <v>0</v>
      </c>
      <c r="BS161" s="19">
        <f t="shared" si="2"/>
        <v>0</v>
      </c>
    </row>
    <row r="162" spans="1:71" x14ac:dyDescent="0.25">
      <c r="A162" s="1">
        <v>10</v>
      </c>
      <c r="B162" s="1" t="s">
        <v>243</v>
      </c>
      <c r="C162" s="1">
        <v>1020</v>
      </c>
      <c r="D162" s="1" t="s">
        <v>263</v>
      </c>
      <c r="F162" s="1">
        <v>7.5</v>
      </c>
      <c r="G162" s="1">
        <v>0</v>
      </c>
      <c r="H162" s="1">
        <v>95.837459668402389</v>
      </c>
      <c r="J162">
        <v>505.87252012492854</v>
      </c>
      <c r="M162" s="1">
        <v>38</v>
      </c>
      <c r="N162" s="11">
        <v>1227.202999829555</v>
      </c>
      <c r="O162" s="1">
        <v>138</v>
      </c>
      <c r="Q162" s="11">
        <v>4.32151</v>
      </c>
      <c r="R162" s="1">
        <v>4.32</v>
      </c>
      <c r="S162" s="1">
        <v>2.72</v>
      </c>
      <c r="T162" s="14">
        <v>2</v>
      </c>
      <c r="U162" s="1">
        <v>0.46006318984324451</v>
      </c>
      <c r="V162" s="14">
        <v>3482.156842990451</v>
      </c>
      <c r="W162" s="1">
        <v>0.57846236879607593</v>
      </c>
      <c r="X162" s="1">
        <v>2762</v>
      </c>
      <c r="Y162" s="1">
        <v>44250</v>
      </c>
      <c r="Z162" s="14">
        <v>2916</v>
      </c>
      <c r="AA162" s="14">
        <v>23</v>
      </c>
      <c r="AB162" s="14">
        <v>177</v>
      </c>
      <c r="AC162" s="14">
        <v>1</v>
      </c>
      <c r="AD162" s="14">
        <v>19</v>
      </c>
      <c r="AE162" s="14">
        <v>24470</v>
      </c>
      <c r="AF162" s="1">
        <v>0.54121840982876057</v>
      </c>
      <c r="AG162" s="1">
        <v>4.4561503416856489E-2</v>
      </c>
      <c r="AI162" s="1">
        <v>0.68999081699999998</v>
      </c>
      <c r="AJ162" s="1">
        <v>0.58779999999999999</v>
      </c>
      <c r="AQ162" s="1">
        <v>7064</v>
      </c>
      <c r="AR162" s="14">
        <v>3279</v>
      </c>
      <c r="AS162" s="14">
        <v>407</v>
      </c>
      <c r="AT162" s="14">
        <v>6075</v>
      </c>
      <c r="AU162" s="1">
        <v>22.510000000000005</v>
      </c>
      <c r="AV162" s="1">
        <v>737.25</v>
      </c>
      <c r="AW162" s="20">
        <v>16.47</v>
      </c>
      <c r="AY162" s="1">
        <v>0.33125000000000004</v>
      </c>
      <c r="AZ162" s="1">
        <v>7.8406737763054291E-2</v>
      </c>
      <c r="BA162" s="1">
        <v>0.34196927570948732</v>
      </c>
      <c r="BB162" s="1">
        <v>3.4676651000000003E-2</v>
      </c>
      <c r="BC162" s="1">
        <v>46915008.760000005</v>
      </c>
      <c r="BD162" s="1">
        <v>0.91110000000000002</v>
      </c>
      <c r="BE162" s="1">
        <v>0.58208255159474676</v>
      </c>
      <c r="BF162" s="1"/>
      <c r="BG162" s="1">
        <f>VLOOKUP(Tabla1[[#This Row],[Municipio]],[1]Juzgados!$A$4:$B$339,2,1)</f>
        <v>2</v>
      </c>
      <c r="BL162" s="19">
        <v>58.839797463501895</v>
      </c>
      <c r="BR162" s="22">
        <v>0</v>
      </c>
      <c r="BS162" s="19">
        <f t="shared" si="2"/>
        <v>0</v>
      </c>
    </row>
    <row r="163" spans="1:71" x14ac:dyDescent="0.25">
      <c r="A163" s="1">
        <v>10</v>
      </c>
      <c r="B163" s="1" t="s">
        <v>243</v>
      </c>
      <c r="C163" s="1">
        <v>1021</v>
      </c>
      <c r="D163" s="1" t="s">
        <v>264</v>
      </c>
      <c r="F163" s="1">
        <v>3.5</v>
      </c>
      <c r="G163" s="1">
        <v>0</v>
      </c>
      <c r="H163" s="1">
        <v>134.29514235285089</v>
      </c>
      <c r="J163">
        <v>2195.083434226457</v>
      </c>
      <c r="M163" s="1">
        <v>24</v>
      </c>
      <c r="N163" s="11">
        <v>321.64036586591618</v>
      </c>
      <c r="O163" s="1">
        <v>55</v>
      </c>
      <c r="Q163" s="11">
        <v>0.63933000000000006</v>
      </c>
      <c r="R163" s="1">
        <v>4.3499999999999996</v>
      </c>
      <c r="S163" s="1">
        <v>2.63</v>
      </c>
      <c r="T163" s="14">
        <v>8</v>
      </c>
      <c r="U163" s="1">
        <v>0.44884213643243376</v>
      </c>
      <c r="V163" s="14">
        <v>2767.9985251940752</v>
      </c>
      <c r="W163" s="1">
        <v>0.6033531764034803</v>
      </c>
      <c r="X163" s="1">
        <v>2609</v>
      </c>
      <c r="Y163" s="1">
        <v>79290</v>
      </c>
      <c r="Z163" s="14">
        <v>5539</v>
      </c>
      <c r="AA163" s="14">
        <v>48</v>
      </c>
      <c r="AB163" s="14">
        <v>54</v>
      </c>
      <c r="AC163" s="14">
        <v>3</v>
      </c>
      <c r="AD163" s="14">
        <v>31</v>
      </c>
      <c r="AE163" s="14">
        <v>17387</v>
      </c>
      <c r="AF163" s="1">
        <v>0.54960699985169803</v>
      </c>
      <c r="AG163" s="1">
        <v>7.7844311377245512E-2</v>
      </c>
      <c r="AI163" s="1">
        <v>0.65318996399999996</v>
      </c>
      <c r="AJ163" s="1">
        <v>0</v>
      </c>
      <c r="AQ163" s="1">
        <v>6191</v>
      </c>
      <c r="AR163" s="14">
        <v>2696</v>
      </c>
      <c r="AS163" s="14">
        <v>277</v>
      </c>
      <c r="AT163" s="14">
        <v>4741</v>
      </c>
      <c r="AU163" s="1">
        <v>19.89</v>
      </c>
      <c r="AV163" s="1">
        <v>956.31</v>
      </c>
      <c r="AW163" s="20">
        <v>11.23</v>
      </c>
      <c r="AX163" s="1">
        <v>4.2299999999999997E-2</v>
      </c>
      <c r="AY163" s="1">
        <v>0.25700000000000001</v>
      </c>
      <c r="AZ163" s="1">
        <v>5.0272337946315818E-2</v>
      </c>
      <c r="BA163" s="1">
        <v>0.32275254053923841</v>
      </c>
      <c r="BB163" s="1">
        <v>0.158312128</v>
      </c>
      <c r="BC163" s="1">
        <v>44637780.829999998</v>
      </c>
      <c r="BD163" s="1">
        <v>0.93889999999999996</v>
      </c>
      <c r="BE163" s="1">
        <v>0.15013202565069786</v>
      </c>
      <c r="BF163" s="1"/>
      <c r="BG163" s="1">
        <f>VLOOKUP(Tabla1[[#This Row],[Municipio]],[1]Juzgados!$A$4:$B$339,2,1)</f>
        <v>1</v>
      </c>
      <c r="BL163" s="19">
        <v>47.299733711917732</v>
      </c>
      <c r="BR163" s="22">
        <v>4.2299999999999997E-2</v>
      </c>
      <c r="BS163" s="19">
        <f t="shared" si="2"/>
        <v>0.42299999999999999</v>
      </c>
    </row>
    <row r="164" spans="1:71" x14ac:dyDescent="0.25">
      <c r="A164" s="1">
        <v>11</v>
      </c>
      <c r="B164" s="1" t="s">
        <v>265</v>
      </c>
      <c r="C164" s="1">
        <v>1101</v>
      </c>
      <c r="D164" s="1" t="s">
        <v>265</v>
      </c>
      <c r="F164" s="1">
        <v>9.1</v>
      </c>
      <c r="G164" s="1">
        <v>5</v>
      </c>
      <c r="H164" s="1">
        <v>442.98903897757765</v>
      </c>
      <c r="J164">
        <v>1173.5864802837471</v>
      </c>
      <c r="M164" s="1">
        <v>326</v>
      </c>
      <c r="N164" s="11">
        <v>1210.566037735849</v>
      </c>
      <c r="O164" s="1">
        <v>549</v>
      </c>
      <c r="Q164" s="11">
        <v>4.7270000000000006E-2</v>
      </c>
      <c r="R164" s="1">
        <v>4.24</v>
      </c>
      <c r="S164" s="1">
        <v>2.23</v>
      </c>
      <c r="T164" s="14">
        <v>149</v>
      </c>
      <c r="U164" s="1">
        <v>0.47865842104423073</v>
      </c>
      <c r="V164" s="14">
        <v>5293.7937828352005</v>
      </c>
      <c r="W164" s="1">
        <v>0.384767906909594</v>
      </c>
      <c r="X164" s="1">
        <v>9102</v>
      </c>
      <c r="Y164" s="1">
        <v>0</v>
      </c>
      <c r="Z164" s="14">
        <v>2435</v>
      </c>
      <c r="AA164" s="14">
        <v>171</v>
      </c>
      <c r="AB164" s="14">
        <v>130</v>
      </c>
      <c r="AC164" s="14">
        <v>11</v>
      </c>
      <c r="AD164" s="14">
        <v>69</v>
      </c>
      <c r="AE164" s="14">
        <v>87689</v>
      </c>
      <c r="AF164" s="1">
        <v>0.49916298618036758</v>
      </c>
      <c r="AG164" s="1">
        <v>5.2395792754187764E-2</v>
      </c>
      <c r="AI164" s="1">
        <v>0.59603921999999998</v>
      </c>
      <c r="AJ164" s="1">
        <v>0</v>
      </c>
      <c r="AQ164" s="1">
        <v>30408</v>
      </c>
      <c r="AR164" s="14">
        <v>12322</v>
      </c>
      <c r="AS164" s="14">
        <v>4742</v>
      </c>
      <c r="AT164" s="14">
        <v>12940</v>
      </c>
      <c r="AU164" s="1">
        <v>13.840000000000003</v>
      </c>
      <c r="AV164" s="1">
        <v>1890.63</v>
      </c>
      <c r="AW164" s="20">
        <v>8.07</v>
      </c>
      <c r="AX164" s="1">
        <v>8.3099999999999993E-2</v>
      </c>
      <c r="AY164" s="1">
        <v>0.37875000000000003</v>
      </c>
      <c r="AZ164" s="1">
        <v>0.15892261455921131</v>
      </c>
      <c r="BA164" s="1">
        <v>0.47145344048569743</v>
      </c>
      <c r="BB164" s="1">
        <v>0.288417056</v>
      </c>
      <c r="BC164" s="1">
        <v>432720703.67000008</v>
      </c>
      <c r="BD164" s="1">
        <v>0.94940000000000002</v>
      </c>
      <c r="BE164" s="1">
        <v>0.59254215000234822</v>
      </c>
      <c r="BF164" s="1"/>
      <c r="BG164" s="1">
        <f>VLOOKUP(Tabla1[[#This Row],[Municipio]],[1]Juzgados!$A$4:$B$339,2,1)</f>
        <v>17</v>
      </c>
      <c r="BL164" s="19">
        <v>877.72915240824125</v>
      </c>
      <c r="BR164" s="22">
        <v>8.3099999999999993E-2</v>
      </c>
      <c r="BS164" s="19">
        <f t="shared" si="2"/>
        <v>0.83099999999999996</v>
      </c>
    </row>
    <row r="165" spans="1:71" x14ac:dyDescent="0.25">
      <c r="A165" s="1">
        <v>11</v>
      </c>
      <c r="B165" s="1" t="s">
        <v>265</v>
      </c>
      <c r="C165" s="1">
        <v>1102</v>
      </c>
      <c r="D165" s="1" t="s">
        <v>266</v>
      </c>
      <c r="F165" s="1">
        <v>4.3</v>
      </c>
      <c r="G165" s="1">
        <v>0</v>
      </c>
      <c r="H165" s="1">
        <v>208.30621012888946</v>
      </c>
      <c r="J165">
        <v>931.83917741093308</v>
      </c>
      <c r="M165" s="1">
        <v>73</v>
      </c>
      <c r="N165" s="11">
        <v>810.47747694837619</v>
      </c>
      <c r="O165" s="1">
        <v>106</v>
      </c>
      <c r="Q165" s="11">
        <v>1.11802</v>
      </c>
      <c r="R165" s="1">
        <v>4.49</v>
      </c>
      <c r="S165" s="1">
        <v>2.41</v>
      </c>
      <c r="T165" s="14">
        <v>0</v>
      </c>
      <c r="U165" s="1">
        <v>0.41553862925817836</v>
      </c>
      <c r="V165" s="14">
        <v>4783.5033624801636</v>
      </c>
      <c r="W165" s="1">
        <v>0.50393487020442895</v>
      </c>
      <c r="X165" s="1">
        <v>1820</v>
      </c>
      <c r="Y165" s="1">
        <v>67900</v>
      </c>
      <c r="Z165" s="14">
        <v>11984</v>
      </c>
      <c r="AA165" s="14">
        <v>24</v>
      </c>
      <c r="AB165" s="14">
        <v>60</v>
      </c>
      <c r="AC165" s="14">
        <v>1</v>
      </c>
      <c r="AD165" s="14">
        <v>41</v>
      </c>
      <c r="AE165" s="14">
        <v>17057</v>
      </c>
      <c r="AF165" s="1">
        <v>0.44322747537013596</v>
      </c>
      <c r="AG165" s="1">
        <v>6.2722948870392384E-2</v>
      </c>
      <c r="AI165" s="1">
        <v>0.55906564000000003</v>
      </c>
      <c r="AJ165" s="1">
        <v>0.6542</v>
      </c>
      <c r="AQ165" s="1">
        <v>7696</v>
      </c>
      <c r="AR165" s="14">
        <v>4172</v>
      </c>
      <c r="AS165" s="14">
        <v>1000</v>
      </c>
      <c r="AT165" s="14">
        <v>4456</v>
      </c>
      <c r="AU165" s="1">
        <v>15.560000000000002</v>
      </c>
      <c r="AV165" s="1">
        <v>1105.02</v>
      </c>
      <c r="AW165" s="20">
        <v>11.86</v>
      </c>
      <c r="AX165" s="1">
        <v>6.6699999999999995E-2</v>
      </c>
      <c r="AY165" s="1">
        <v>0.27437500000000004</v>
      </c>
      <c r="AZ165" s="1">
        <v>0.2167916552618217</v>
      </c>
      <c r="BA165" s="1">
        <v>0.3082879039489877</v>
      </c>
      <c r="BB165" s="1">
        <v>0.178362083</v>
      </c>
      <c r="BC165" s="1">
        <v>61277419.089999996</v>
      </c>
      <c r="BD165" s="1">
        <v>0.97730000000000006</v>
      </c>
      <c r="BE165" s="1">
        <v>0.45955090741310367</v>
      </c>
      <c r="BF165" s="1"/>
      <c r="BG165" s="1">
        <f>VLOOKUP(Tabla1[[#This Row],[Municipio]],[1]Juzgados!$A$4:$B$339,2,1)</f>
        <v>1</v>
      </c>
      <c r="BL165" s="19">
        <v>51.647748340059884</v>
      </c>
      <c r="BR165" s="22">
        <v>6.6699999999999995E-2</v>
      </c>
      <c r="BS165" s="19">
        <f t="shared" si="2"/>
        <v>0.66699999999999993</v>
      </c>
    </row>
    <row r="166" spans="1:71" x14ac:dyDescent="0.25">
      <c r="A166" s="1">
        <v>11</v>
      </c>
      <c r="B166" s="1" t="s">
        <v>265</v>
      </c>
      <c r="C166" s="1">
        <v>1103</v>
      </c>
      <c r="D166" s="1" t="s">
        <v>267</v>
      </c>
      <c r="F166" s="1">
        <v>7</v>
      </c>
      <c r="G166" s="1">
        <v>0</v>
      </c>
      <c r="H166" s="1">
        <v>136.32420374271905</v>
      </c>
      <c r="J166">
        <v>669.01408450704218</v>
      </c>
      <c r="M166" s="1">
        <v>25</v>
      </c>
      <c r="N166" s="11">
        <v>843.85425524955838</v>
      </c>
      <c r="O166" s="1">
        <v>40</v>
      </c>
      <c r="Q166" s="11">
        <v>0.38346999999999998</v>
      </c>
      <c r="R166" s="1">
        <v>4.3899999999999997</v>
      </c>
      <c r="S166" s="1">
        <v>2.63</v>
      </c>
      <c r="T166" s="14">
        <v>0</v>
      </c>
      <c r="U166" s="1">
        <v>0.43657855985352917</v>
      </c>
      <c r="V166" s="14">
        <v>8683.3989424149113</v>
      </c>
      <c r="W166" s="1">
        <v>0.65541829812159191</v>
      </c>
      <c r="X166" s="1">
        <v>1203</v>
      </c>
      <c r="Y166" s="1">
        <v>65489.999999999993</v>
      </c>
      <c r="Z166" s="14">
        <v>448</v>
      </c>
      <c r="AA166" s="14">
        <v>8</v>
      </c>
      <c r="AB166" s="14">
        <v>4</v>
      </c>
      <c r="AC166" s="14">
        <v>0</v>
      </c>
      <c r="AD166" s="14">
        <v>25</v>
      </c>
      <c r="AE166" s="14">
        <v>13060</v>
      </c>
      <c r="AF166" s="1">
        <v>0.52225666460012399</v>
      </c>
      <c r="AG166" s="1">
        <v>2.8831562974203338E-2</v>
      </c>
      <c r="AI166" s="1">
        <v>0.63864021299999996</v>
      </c>
      <c r="AJ166" s="1">
        <v>0.48749999999999999</v>
      </c>
      <c r="AQ166" s="1">
        <v>3587</v>
      </c>
      <c r="AR166" s="14">
        <v>1996</v>
      </c>
      <c r="AS166" s="14">
        <v>354</v>
      </c>
      <c r="AT166" s="14">
        <v>1680</v>
      </c>
      <c r="AU166" s="1">
        <v>12.510000000000005</v>
      </c>
      <c r="AV166" s="1">
        <v>1063.53</v>
      </c>
      <c r="AW166" s="20">
        <v>12.61</v>
      </c>
      <c r="AY166" s="1">
        <v>0.46166666666666667</v>
      </c>
      <c r="AZ166" s="1">
        <v>0.16244034599511431</v>
      </c>
      <c r="BA166" s="1">
        <v>0.27754453562160813</v>
      </c>
      <c r="BB166" s="1">
        <v>0.117957675</v>
      </c>
      <c r="BC166" s="1">
        <v>48544820.829999998</v>
      </c>
      <c r="BD166" s="1">
        <v>0.92689999999999995</v>
      </c>
      <c r="BE166" s="1">
        <v>0.65672609400324156</v>
      </c>
      <c r="BF166" s="1"/>
      <c r="BG166" s="1">
        <f>VLOOKUP(Tabla1[[#This Row],[Municipio]],[1]Juzgados!$A$4:$B$339,2,1)</f>
        <v>1</v>
      </c>
      <c r="BL166" s="19">
        <v>289.70736956252324</v>
      </c>
      <c r="BR166" s="22">
        <v>0</v>
      </c>
      <c r="BS166" s="19">
        <f t="shared" si="2"/>
        <v>0</v>
      </c>
    </row>
    <row r="167" spans="1:71" x14ac:dyDescent="0.25">
      <c r="A167" s="1">
        <v>11</v>
      </c>
      <c r="B167" s="1" t="s">
        <v>265</v>
      </c>
      <c r="C167" s="1">
        <v>1104</v>
      </c>
      <c r="D167" s="1" t="s">
        <v>268</v>
      </c>
      <c r="F167" s="1">
        <v>2.2000000000000002</v>
      </c>
      <c r="G167" s="1">
        <v>0</v>
      </c>
      <c r="H167" s="1">
        <v>122.19337100962272</v>
      </c>
      <c r="J167">
        <v>519.6078431372548</v>
      </c>
      <c r="M167" s="1">
        <v>15</v>
      </c>
      <c r="N167" s="11">
        <v>838.48797250859116</v>
      </c>
      <c r="O167" s="1">
        <v>157</v>
      </c>
      <c r="Q167" s="11">
        <v>0.12948999999999999</v>
      </c>
      <c r="R167" s="1">
        <v>4.42</v>
      </c>
      <c r="S167" s="1">
        <v>2.3199999999999998</v>
      </c>
      <c r="T167" s="14">
        <v>2</v>
      </c>
      <c r="U167" s="1">
        <v>0.46813845574655538</v>
      </c>
      <c r="V167" s="14">
        <v>4279.8787833927081</v>
      </c>
      <c r="W167" s="1">
        <v>0.53221177674896603</v>
      </c>
      <c r="X167" s="1">
        <v>1176</v>
      </c>
      <c r="Y167" s="1">
        <v>68960</v>
      </c>
      <c r="Z167" s="14">
        <v>587</v>
      </c>
      <c r="AA167" s="14">
        <v>20</v>
      </c>
      <c r="AB167" s="14">
        <v>61</v>
      </c>
      <c r="AC167" s="14">
        <v>0</v>
      </c>
      <c r="AD167" s="14">
        <v>7</v>
      </c>
      <c r="AE167" s="14">
        <v>11408</v>
      </c>
      <c r="AF167" s="1">
        <v>0.48157384316985313</v>
      </c>
      <c r="AG167" s="1">
        <v>3.5211267605633804E-2</v>
      </c>
      <c r="AI167" s="1">
        <v>0.61235655200000005</v>
      </c>
      <c r="AJ167" s="1">
        <v>0</v>
      </c>
      <c r="AQ167" s="1">
        <v>4550</v>
      </c>
      <c r="AR167" s="14">
        <v>1829</v>
      </c>
      <c r="AS167" s="14">
        <v>418</v>
      </c>
      <c r="AT167" s="14">
        <v>1474</v>
      </c>
      <c r="AU167" s="1">
        <v>12.269999999999996</v>
      </c>
      <c r="AV167" s="1">
        <v>1165.22</v>
      </c>
      <c r="AW167" s="20">
        <v>10.039999999999999</v>
      </c>
      <c r="AX167" s="1">
        <v>4.1399999999999999E-2</v>
      </c>
      <c r="AY167" s="1">
        <v>0.48333333333333339</v>
      </c>
      <c r="AZ167" s="1">
        <v>8.3044909665680886E-2</v>
      </c>
      <c r="BA167" s="1">
        <v>0.31960546871323597</v>
      </c>
      <c r="BB167" s="1">
        <v>0.200016362</v>
      </c>
      <c r="BC167" s="1">
        <v>39716626.960000001</v>
      </c>
      <c r="BD167" s="1">
        <v>0.96379999999999999</v>
      </c>
      <c r="BE167" s="1">
        <v>0.79948774240761078</v>
      </c>
      <c r="BF167" s="1"/>
      <c r="BG167" s="1">
        <f>VLOOKUP(Tabla1[[#This Row],[Municipio]],[1]Juzgados!$A$4:$B$339,2,1)</f>
        <v>1</v>
      </c>
      <c r="BL167" s="19">
        <v>232.85514434091948</v>
      </c>
      <c r="BR167" s="22">
        <v>4.1399999999999999E-2</v>
      </c>
      <c r="BS167" s="19">
        <f t="shared" si="2"/>
        <v>0.41399999999999998</v>
      </c>
    </row>
    <row r="168" spans="1:71" x14ac:dyDescent="0.25">
      <c r="A168" s="1">
        <v>11</v>
      </c>
      <c r="B168" s="1" t="s">
        <v>265</v>
      </c>
      <c r="C168" s="1">
        <v>1105</v>
      </c>
      <c r="D168" s="1" t="s">
        <v>269</v>
      </c>
      <c r="F168" s="1">
        <v>8.8000000000000007</v>
      </c>
      <c r="G168" s="1">
        <v>0</v>
      </c>
      <c r="H168" s="1">
        <v>187.68768768768768</v>
      </c>
      <c r="J168">
        <v>1120.8695230239216</v>
      </c>
      <c r="M168" s="1">
        <v>53</v>
      </c>
      <c r="N168" s="11">
        <v>704.02964335340437</v>
      </c>
      <c r="O168" s="1">
        <v>66</v>
      </c>
      <c r="Q168" s="11">
        <v>0.61048000000000002</v>
      </c>
      <c r="R168" s="1">
        <v>4.55</v>
      </c>
      <c r="S168" s="1">
        <v>2.27</v>
      </c>
      <c r="T168" s="14">
        <v>17</v>
      </c>
      <c r="U168" s="1">
        <v>0.47339843839539308</v>
      </c>
      <c r="V168" s="14">
        <v>3963.839462801544</v>
      </c>
      <c r="W168" s="1">
        <v>0.53928100338510032</v>
      </c>
      <c r="X168" s="1">
        <v>2312</v>
      </c>
      <c r="Y168" s="1">
        <v>28990</v>
      </c>
      <c r="Z168" s="14">
        <v>2229</v>
      </c>
      <c r="AA168" s="14">
        <v>31</v>
      </c>
      <c r="AB168" s="14">
        <v>114</v>
      </c>
      <c r="AC168" s="14">
        <v>0</v>
      </c>
      <c r="AD168" s="14">
        <v>15</v>
      </c>
      <c r="AE168" s="14">
        <v>22057</v>
      </c>
      <c r="AF168" s="1">
        <v>0.44135493765419753</v>
      </c>
      <c r="AG168" s="1">
        <v>5.0784034212401997E-2</v>
      </c>
      <c r="AI168" s="1">
        <v>0.60871281899999996</v>
      </c>
      <c r="AJ168" s="1">
        <v>0.62380000000000002</v>
      </c>
      <c r="AQ168" s="1">
        <v>6613</v>
      </c>
      <c r="AR168" s="14">
        <v>3451</v>
      </c>
      <c r="AS168" s="14">
        <v>1296</v>
      </c>
      <c r="AT168" s="14">
        <v>3025</v>
      </c>
      <c r="AU168" s="1">
        <v>11.959999999999994</v>
      </c>
      <c r="AV168" s="1">
        <v>1124.3399999999999</v>
      </c>
      <c r="AW168" s="20">
        <v>11.23</v>
      </c>
      <c r="AX168" s="1">
        <v>0.121</v>
      </c>
      <c r="AY168" s="1">
        <v>0.3208333333333333</v>
      </c>
      <c r="AZ168" s="1">
        <v>0.12820584385663905</v>
      </c>
      <c r="BA168" s="1">
        <v>0.34165633323162165</v>
      </c>
      <c r="BB168" s="1">
        <v>0.287344918</v>
      </c>
      <c r="BC168" s="1">
        <v>55635821.579999998</v>
      </c>
      <c r="BD168" s="1">
        <v>0.97560000000000002</v>
      </c>
      <c r="BE168" s="1">
        <v>0.87441817166263269</v>
      </c>
      <c r="BF168" s="1"/>
      <c r="BG168" s="1">
        <f>VLOOKUP(Tabla1[[#This Row],[Municipio]],[1]Juzgados!$A$4:$B$339,2,1)</f>
        <v>1</v>
      </c>
      <c r="BL168" s="19">
        <v>39.201436186186186</v>
      </c>
      <c r="BR168" s="22">
        <v>0.121</v>
      </c>
      <c r="BS168" s="19">
        <f t="shared" si="2"/>
        <v>1.21</v>
      </c>
    </row>
    <row r="169" spans="1:71" x14ac:dyDescent="0.25">
      <c r="A169" s="1">
        <v>11</v>
      </c>
      <c r="B169" s="1" t="s">
        <v>265</v>
      </c>
      <c r="C169" s="1">
        <v>1106</v>
      </c>
      <c r="D169" s="1" t="s">
        <v>270</v>
      </c>
      <c r="F169" s="1">
        <v>7.3</v>
      </c>
      <c r="G169" s="1">
        <v>0</v>
      </c>
      <c r="H169" s="1">
        <v>224.7591865858009</v>
      </c>
      <c r="J169">
        <v>1301.4295229799661</v>
      </c>
      <c r="M169" s="1">
        <v>55</v>
      </c>
      <c r="N169" s="11">
        <v>859.44577361733752</v>
      </c>
      <c r="O169" s="1">
        <v>193</v>
      </c>
      <c r="Q169" s="11">
        <v>0.1038</v>
      </c>
      <c r="R169" s="1">
        <v>4.54</v>
      </c>
      <c r="S169" s="1">
        <v>2.85</v>
      </c>
      <c r="T169" s="14">
        <v>13</v>
      </c>
      <c r="U169" s="1">
        <v>0.43131857720469147</v>
      </c>
      <c r="V169" s="14">
        <v>3713.798758347843</v>
      </c>
      <c r="W169" s="1">
        <v>0.61098315926589086</v>
      </c>
      <c r="X169" s="1">
        <v>3914</v>
      </c>
      <c r="Y169" s="1">
        <v>75400.000000000015</v>
      </c>
      <c r="Z169" s="14">
        <v>12189</v>
      </c>
      <c r="AA169" s="14">
        <v>43</v>
      </c>
      <c r="AB169" s="14">
        <v>250</v>
      </c>
      <c r="AC169" s="14">
        <v>36</v>
      </c>
      <c r="AD169" s="14">
        <v>30</v>
      </c>
      <c r="AE169" s="14">
        <v>35272</v>
      </c>
      <c r="AF169" s="1">
        <v>0.59893768235206102</v>
      </c>
      <c r="AG169" s="1">
        <v>4.9837398373983738E-2</v>
      </c>
      <c r="AI169" s="1">
        <v>0.712812063</v>
      </c>
      <c r="AJ169" s="1">
        <v>0.61309999999999998</v>
      </c>
      <c r="AQ169" s="1">
        <v>14234</v>
      </c>
      <c r="AR169" s="14">
        <v>6052</v>
      </c>
      <c r="AS169" s="14">
        <v>397</v>
      </c>
      <c r="AT169" s="14">
        <v>9423</v>
      </c>
      <c r="AU169" s="1">
        <v>21.819999999999993</v>
      </c>
      <c r="AV169" s="1">
        <v>962.68</v>
      </c>
      <c r="AW169" s="20">
        <v>13.28</v>
      </c>
      <c r="AX169" s="1">
        <v>1.44E-2</v>
      </c>
      <c r="AY169" s="1">
        <v>0.26791666666666669</v>
      </c>
      <c r="AZ169" s="1">
        <v>0.15595867674795968</v>
      </c>
      <c r="BA169" s="1">
        <v>0.28937319334729805</v>
      </c>
      <c r="BB169" s="1">
        <v>0.23449999999999999</v>
      </c>
      <c r="BC169" s="1">
        <v>86753267.450000003</v>
      </c>
      <c r="BD169" s="1">
        <v>0.92920000000000003</v>
      </c>
      <c r="BE169" s="1">
        <v>0.30707914215221105</v>
      </c>
      <c r="BF169" s="1"/>
      <c r="BG169" s="1">
        <f>VLOOKUP(Tabla1[[#This Row],[Municipio]],[1]Juzgados!$A$4:$B$339,2,1)</f>
        <v>1</v>
      </c>
      <c r="BL169" s="19">
        <v>89.302063681769539</v>
      </c>
      <c r="BR169" s="22">
        <v>1.44E-2</v>
      </c>
      <c r="BS169" s="19">
        <f t="shared" si="2"/>
        <v>0.14399999999999999</v>
      </c>
    </row>
    <row r="170" spans="1:71" x14ac:dyDescent="0.25">
      <c r="A170" s="1">
        <v>11</v>
      </c>
      <c r="B170" s="1" t="s">
        <v>265</v>
      </c>
      <c r="C170" s="1">
        <v>1107</v>
      </c>
      <c r="D170" s="1" t="s">
        <v>271</v>
      </c>
      <c r="F170" s="1">
        <v>7.8</v>
      </c>
      <c r="G170" s="1">
        <v>0</v>
      </c>
      <c r="H170" s="1">
        <v>357.79102929738139</v>
      </c>
      <c r="J170">
        <v>1946.4541481508686</v>
      </c>
      <c r="M170" s="1">
        <v>51</v>
      </c>
      <c r="N170" s="11">
        <v>564.80581975916675</v>
      </c>
      <c r="O170" s="1">
        <v>208</v>
      </c>
      <c r="Q170" s="11">
        <v>0.48113000000000006</v>
      </c>
      <c r="R170" s="1">
        <v>4.25</v>
      </c>
      <c r="S170" s="1">
        <v>2.6</v>
      </c>
      <c r="T170" s="14">
        <v>0</v>
      </c>
      <c r="U170" s="1">
        <v>0.46287847309771774</v>
      </c>
      <c r="V170" s="14">
        <v>6189.1723736186941</v>
      </c>
      <c r="W170" s="1">
        <v>0.47363818462099627</v>
      </c>
      <c r="X170" s="1">
        <v>3708</v>
      </c>
      <c r="Y170" s="1">
        <v>69710</v>
      </c>
      <c r="Z170" s="14">
        <v>4390</v>
      </c>
      <c r="AA170" s="14">
        <v>32</v>
      </c>
      <c r="AB170" s="14">
        <v>6</v>
      </c>
      <c r="AC170" s="14">
        <v>7</v>
      </c>
      <c r="AD170" s="14">
        <v>25</v>
      </c>
      <c r="AE170" s="14">
        <v>28355</v>
      </c>
      <c r="AF170" s="1">
        <v>0.59751937984496128</v>
      </c>
      <c r="AG170" s="1">
        <v>4.0868130473410334E-2</v>
      </c>
      <c r="AI170" s="1">
        <v>0.67108010399999996</v>
      </c>
      <c r="AJ170" s="1">
        <v>0.62509999999999999</v>
      </c>
      <c r="AQ170" s="1">
        <v>9187</v>
      </c>
      <c r="AR170" s="14">
        <v>3992</v>
      </c>
      <c r="AS170" s="14">
        <v>385</v>
      </c>
      <c r="AT170" s="14">
        <v>6493</v>
      </c>
      <c r="AU170" s="1">
        <v>19.950000000000003</v>
      </c>
      <c r="AV170" s="1">
        <v>1108.8699999999999</v>
      </c>
      <c r="AW170" s="20">
        <v>11.77</v>
      </c>
      <c r="AX170" s="1">
        <v>2.1299999999999999E-2</v>
      </c>
      <c r="AY170" s="1">
        <v>0.2175</v>
      </c>
      <c r="AZ170" s="1">
        <v>0.13552724257319854</v>
      </c>
      <c r="BA170" s="1">
        <v>0.32200247763370965</v>
      </c>
      <c r="BB170" s="1">
        <v>0.249184763</v>
      </c>
      <c r="BC170" s="1">
        <v>192887782.30000001</v>
      </c>
      <c r="BD170" s="1">
        <v>0.93279999999999996</v>
      </c>
      <c r="BE170" s="1">
        <v>0.4004399016690387</v>
      </c>
      <c r="BF170" s="1"/>
      <c r="BG170" s="1">
        <f>VLOOKUP(Tabla1[[#This Row],[Municipio]],[1]Juzgados!$A$4:$B$339,2,1)</f>
        <v>2</v>
      </c>
      <c r="BL170" s="19">
        <v>131.45858413274564</v>
      </c>
      <c r="BR170" s="22">
        <v>2.1299999999999999E-2</v>
      </c>
      <c r="BS170" s="19">
        <f t="shared" si="2"/>
        <v>0.21299999999999999</v>
      </c>
    </row>
    <row r="171" spans="1:71" x14ac:dyDescent="0.25">
      <c r="A171" s="1">
        <v>11</v>
      </c>
      <c r="B171" s="1" t="s">
        <v>265</v>
      </c>
      <c r="C171" s="1">
        <v>1108</v>
      </c>
      <c r="D171" s="1" t="s">
        <v>272</v>
      </c>
      <c r="F171" s="1">
        <v>4</v>
      </c>
      <c r="G171" s="1">
        <v>0</v>
      </c>
      <c r="H171" s="1">
        <v>386.11879111450094</v>
      </c>
      <c r="J171">
        <v>1906.8496441548302</v>
      </c>
      <c r="M171" s="1">
        <v>57</v>
      </c>
      <c r="N171" s="11">
        <v>836.9733690291672</v>
      </c>
      <c r="O171" s="1">
        <v>131</v>
      </c>
      <c r="Q171" s="11">
        <v>1.6454199999999999</v>
      </c>
      <c r="R171" s="1">
        <v>4.66</v>
      </c>
      <c r="S171" s="1">
        <v>2.75</v>
      </c>
      <c r="T171" s="14">
        <v>0</v>
      </c>
      <c r="U171" s="1">
        <v>0.47339843839539308</v>
      </c>
      <c r="V171" s="14">
        <v>2557.3226448829218</v>
      </c>
      <c r="W171" s="1">
        <v>0.76650614526084482</v>
      </c>
      <c r="X171" s="1">
        <v>3843</v>
      </c>
      <c r="Y171" s="1">
        <v>42729.999999999993</v>
      </c>
      <c r="Z171" s="14">
        <v>774</v>
      </c>
      <c r="AA171" s="14">
        <v>37</v>
      </c>
      <c r="AB171" s="14">
        <v>31</v>
      </c>
      <c r="AC171" s="14">
        <v>2</v>
      </c>
      <c r="AD171" s="14">
        <v>25</v>
      </c>
      <c r="AE171" s="14">
        <v>38696</v>
      </c>
      <c r="AF171" s="1">
        <v>0.51182179657103766</v>
      </c>
      <c r="AG171" s="1">
        <v>4.5803066989507667E-2</v>
      </c>
      <c r="AI171" s="1">
        <v>0.66358323200000002</v>
      </c>
      <c r="AJ171" s="1">
        <v>0.68710000000000004</v>
      </c>
      <c r="AQ171" s="1">
        <v>10899</v>
      </c>
      <c r="AR171" s="14">
        <v>4749</v>
      </c>
      <c r="AS171" s="14">
        <v>868</v>
      </c>
      <c r="AT171" s="14">
        <v>7459</v>
      </c>
      <c r="AU171" s="1">
        <v>18.879999999999995</v>
      </c>
      <c r="AV171" s="1">
        <v>1238.6500000000001</v>
      </c>
      <c r="AW171" s="20">
        <v>11.8</v>
      </c>
      <c r="AX171" s="1">
        <v>1.0500000000000001E-2</v>
      </c>
      <c r="AY171" s="1">
        <v>0.59652046783625734</v>
      </c>
      <c r="AZ171" s="1">
        <v>0.27834965911205972</v>
      </c>
      <c r="BA171" s="1">
        <v>0.35145105612041944</v>
      </c>
      <c r="BB171" s="1">
        <v>0.41184680000000001</v>
      </c>
      <c r="BC171" s="1">
        <v>89125873.189999998</v>
      </c>
      <c r="BD171" s="1">
        <v>0.89639999999999997</v>
      </c>
      <c r="BE171" s="1">
        <v>0.4637851843128018</v>
      </c>
      <c r="BF171" s="1"/>
      <c r="BG171" s="1">
        <f>VLOOKUP(Tabla1[[#This Row],[Municipio]],[1]Juzgados!$A$4:$B$339,2,1)</f>
        <v>1</v>
      </c>
      <c r="BL171" s="19">
        <v>74.388257936886262</v>
      </c>
      <c r="BR171" s="22">
        <v>1.0500000000000001E-2</v>
      </c>
      <c r="BS171" s="19">
        <f t="shared" si="2"/>
        <v>0.10500000000000001</v>
      </c>
    </row>
    <row r="172" spans="1:71" x14ac:dyDescent="0.25">
      <c r="A172" s="1">
        <v>11</v>
      </c>
      <c r="B172" s="1" t="s">
        <v>265</v>
      </c>
      <c r="C172" s="1">
        <v>1109</v>
      </c>
      <c r="D172" s="1" t="s">
        <v>273</v>
      </c>
      <c r="F172" s="1">
        <v>5.8</v>
      </c>
      <c r="G172" s="1">
        <v>0</v>
      </c>
      <c r="H172" s="1">
        <v>351.19336429380098</v>
      </c>
      <c r="J172">
        <v>2294.4797138345525</v>
      </c>
      <c r="M172" s="1">
        <v>72</v>
      </c>
      <c r="N172" s="11">
        <v>418.190305765191</v>
      </c>
      <c r="O172" s="1">
        <v>141</v>
      </c>
      <c r="Q172" s="11">
        <v>1.9091</v>
      </c>
      <c r="R172" s="1">
        <v>4.63</v>
      </c>
      <c r="S172" s="1">
        <v>2.63</v>
      </c>
      <c r="T172" s="14">
        <v>3</v>
      </c>
      <c r="U172" s="1">
        <v>0.46813845574655538</v>
      </c>
      <c r="V172" s="14">
        <v>2765.369921984975</v>
      </c>
      <c r="W172" s="1">
        <v>0.83113907450550106</v>
      </c>
      <c r="X172" s="1">
        <v>3823</v>
      </c>
      <c r="Y172" s="1">
        <v>52859.999999999993</v>
      </c>
      <c r="Z172" s="14">
        <v>13835</v>
      </c>
      <c r="AA172" s="14">
        <v>15</v>
      </c>
      <c r="AB172" s="14">
        <v>28</v>
      </c>
      <c r="AC172" s="14">
        <v>1</v>
      </c>
      <c r="AD172" s="14">
        <v>21</v>
      </c>
      <c r="AE172" s="14">
        <v>22982</v>
      </c>
      <c r="AF172" s="1">
        <v>0.57450758433325788</v>
      </c>
      <c r="AG172" s="1">
        <v>4.1359266711379385E-2</v>
      </c>
      <c r="AI172" s="1">
        <v>0.64358288799999996</v>
      </c>
      <c r="AJ172" s="1">
        <v>0</v>
      </c>
      <c r="AQ172" s="1">
        <v>10088</v>
      </c>
      <c r="AR172" s="14">
        <v>4422</v>
      </c>
      <c r="AS172" s="14">
        <v>676</v>
      </c>
      <c r="AT172" s="14">
        <v>6809</v>
      </c>
      <c r="AU172" s="1">
        <v>18.659999999999997</v>
      </c>
      <c r="AV172" s="1">
        <v>1261</v>
      </c>
      <c r="AW172" s="20">
        <v>10.58</v>
      </c>
      <c r="AX172" s="1">
        <v>2.1299999999999999E-2</v>
      </c>
      <c r="AY172" s="1">
        <v>0.19625000000000001</v>
      </c>
      <c r="AZ172" s="1">
        <v>0.20986031398879568</v>
      </c>
      <c r="BA172" s="1">
        <v>0.29401335082780439</v>
      </c>
      <c r="BB172" s="1">
        <v>0.19782195799999999</v>
      </c>
      <c r="BC172" s="1">
        <v>93144027.620000005</v>
      </c>
      <c r="BD172" s="1">
        <v>0.91569999999999996</v>
      </c>
      <c r="BE172" s="1">
        <v>0.26731493099121706</v>
      </c>
      <c r="BF172" s="1"/>
      <c r="BG172" s="1">
        <f>VLOOKUP(Tabla1[[#This Row],[Municipio]],[1]Juzgados!$A$4:$B$339,2,1)</f>
        <v>2</v>
      </c>
      <c r="BL172" s="19">
        <v>75.363467341327606</v>
      </c>
      <c r="BR172" s="22">
        <v>2.1299999999999999E-2</v>
      </c>
      <c r="BS172" s="19">
        <f t="shared" si="2"/>
        <v>0.21299999999999999</v>
      </c>
    </row>
    <row r="173" spans="1:71" x14ac:dyDescent="0.25">
      <c r="A173" s="1">
        <v>12</v>
      </c>
      <c r="B173" s="1" t="s">
        <v>274</v>
      </c>
      <c r="C173" s="1">
        <v>1201</v>
      </c>
      <c r="D173" s="1" t="s">
        <v>274</v>
      </c>
      <c r="F173" s="1">
        <v>9.3000000000000007</v>
      </c>
      <c r="G173" s="1">
        <v>5</v>
      </c>
      <c r="H173" s="1">
        <v>1146.2893209813703</v>
      </c>
      <c r="J173">
        <v>1954.8759836637116</v>
      </c>
      <c r="M173" s="1">
        <v>85</v>
      </c>
      <c r="N173" s="11">
        <v>337.0392399078861</v>
      </c>
      <c r="O173" s="1">
        <v>101</v>
      </c>
      <c r="Q173" s="11">
        <v>0.123</v>
      </c>
      <c r="R173" s="1">
        <v>4.67</v>
      </c>
      <c r="S173" s="1">
        <v>1.93</v>
      </c>
      <c r="T173" s="14">
        <v>81</v>
      </c>
      <c r="U173" s="1">
        <v>0.57285949195068708</v>
      </c>
      <c r="V173" s="14">
        <v>7296.8585562581011</v>
      </c>
      <c r="W173" s="1">
        <v>0.2350144195117187</v>
      </c>
      <c r="X173" s="1">
        <v>4948</v>
      </c>
      <c r="Y173" s="1">
        <v>0</v>
      </c>
      <c r="Z173" s="14">
        <v>1671</v>
      </c>
      <c r="AA173" s="14">
        <v>80</v>
      </c>
      <c r="AB173" s="14">
        <v>25</v>
      </c>
      <c r="AC173" s="14">
        <v>11</v>
      </c>
      <c r="AD173" s="14">
        <v>69</v>
      </c>
      <c r="AE173" s="14">
        <v>45207</v>
      </c>
      <c r="AF173" s="1">
        <v>0.48681161395856054</v>
      </c>
      <c r="AG173" s="1">
        <v>4.3377728449870513E-2</v>
      </c>
      <c r="AI173" s="1">
        <v>0.598227324</v>
      </c>
      <c r="AJ173" s="1">
        <v>0.63629999999999998</v>
      </c>
      <c r="AQ173" s="1">
        <v>16921</v>
      </c>
      <c r="AR173" s="14">
        <v>6440</v>
      </c>
      <c r="AS173" s="14">
        <v>5150</v>
      </c>
      <c r="AT173" s="14">
        <v>5209</v>
      </c>
      <c r="AU173" s="1">
        <v>10.790000000000006</v>
      </c>
      <c r="AV173" s="1">
        <v>5656.89</v>
      </c>
      <c r="AW173" s="20">
        <v>9.1300000000000008</v>
      </c>
      <c r="AX173" s="1">
        <v>0.1202</v>
      </c>
      <c r="AY173" s="1">
        <v>0.20041666666666669</v>
      </c>
      <c r="AZ173" s="1">
        <v>0.1736352045142753</v>
      </c>
      <c r="BA173" s="1">
        <v>0.45916419115820029</v>
      </c>
      <c r="BB173" s="1">
        <v>0.34575716000000001</v>
      </c>
      <c r="BC173" s="1">
        <v>545612217.07999992</v>
      </c>
      <c r="BD173" s="1">
        <v>0.97719999999999996</v>
      </c>
      <c r="BE173" s="1">
        <v>0.84586316626889424</v>
      </c>
      <c r="BF173" s="1"/>
      <c r="BG173" s="1">
        <f>VLOOKUP(Tabla1[[#This Row],[Municipio]],[1]Juzgados!$A$4:$B$339,2,1)</f>
        <v>20</v>
      </c>
      <c r="BL173" s="19">
        <v>2407.087286775934</v>
      </c>
      <c r="BR173" s="22">
        <v>0.1202</v>
      </c>
      <c r="BS173" s="19">
        <f t="shared" si="2"/>
        <v>1.202</v>
      </c>
    </row>
    <row r="174" spans="1:71" x14ac:dyDescent="0.25">
      <c r="A174" s="1">
        <v>12</v>
      </c>
      <c r="B174" s="1" t="s">
        <v>274</v>
      </c>
      <c r="C174" s="1">
        <v>1202</v>
      </c>
      <c r="D174" s="1" t="s">
        <v>112</v>
      </c>
      <c r="F174" s="1">
        <v>4.2</v>
      </c>
      <c r="G174" s="1">
        <v>5</v>
      </c>
      <c r="H174" s="1">
        <v>428.38300008170796</v>
      </c>
      <c r="J174">
        <v>2024.0942510408363</v>
      </c>
      <c r="M174" s="1">
        <v>101</v>
      </c>
      <c r="N174" s="11">
        <v>226.95854911589328</v>
      </c>
      <c r="O174" s="1">
        <v>51</v>
      </c>
      <c r="Q174" s="11">
        <v>0.82684999999999997</v>
      </c>
      <c r="R174" s="1">
        <v>4.46</v>
      </c>
      <c r="S174" s="1">
        <v>2.0499999999999998</v>
      </c>
      <c r="T174" s="14">
        <v>62</v>
      </c>
      <c r="U174" s="1">
        <v>0.434583062859142</v>
      </c>
      <c r="V174" s="14">
        <v>4870.0600294212845</v>
      </c>
      <c r="W174" s="1">
        <v>0.44262433074115209</v>
      </c>
      <c r="X174" s="1">
        <v>6583</v>
      </c>
      <c r="Y174" s="1">
        <v>37350</v>
      </c>
      <c r="Z174" s="14">
        <v>11387</v>
      </c>
      <c r="AA174" s="14">
        <v>118</v>
      </c>
      <c r="AB174" s="14">
        <v>29</v>
      </c>
      <c r="AC174" s="14">
        <v>4</v>
      </c>
      <c r="AD174" s="14">
        <v>58</v>
      </c>
      <c r="AE174" s="14">
        <v>67562</v>
      </c>
      <c r="AF174" s="1">
        <v>0.46413619871615963</v>
      </c>
      <c r="AG174" s="1">
        <v>5.434782608695652E-2</v>
      </c>
      <c r="AI174" s="1">
        <v>0.58138884400000002</v>
      </c>
      <c r="AJ174" s="1">
        <v>0.73350000000000004</v>
      </c>
      <c r="AQ174" s="1">
        <v>21729</v>
      </c>
      <c r="AR174" s="14">
        <v>9894</v>
      </c>
      <c r="AS174" s="14">
        <v>7776</v>
      </c>
      <c r="AT174" s="14">
        <v>10482</v>
      </c>
      <c r="AU174" s="1">
        <v>12.879999999999995</v>
      </c>
      <c r="AV174" s="1">
        <v>985.72</v>
      </c>
      <c r="AW174" s="20">
        <v>12.45</v>
      </c>
      <c r="AX174" s="1">
        <v>0.10730000000000001</v>
      </c>
      <c r="AY174" s="1">
        <v>0.32125000000000004</v>
      </c>
      <c r="AZ174" s="1">
        <v>0.17969447087731402</v>
      </c>
      <c r="BA174" s="1">
        <v>0.44563637721646476</v>
      </c>
      <c r="BB174" s="1">
        <v>0.30812877700000002</v>
      </c>
      <c r="BC174" s="1">
        <v>150373882.28</v>
      </c>
      <c r="BD174" s="1">
        <v>0.99560000000000004</v>
      </c>
      <c r="BE174" s="1">
        <v>0.7804431164731086</v>
      </c>
      <c r="BF174" s="1"/>
      <c r="BG174" s="1">
        <f>VLOOKUP(Tabla1[[#This Row],[Municipio]],[1]Juzgados!$A$4:$B$339,2,1)</f>
        <v>4</v>
      </c>
      <c r="BL174" s="19">
        <v>180.82077295700995</v>
      </c>
      <c r="BR174" s="22">
        <v>0.10730000000000001</v>
      </c>
      <c r="BS174" s="19">
        <f t="shared" si="2"/>
        <v>1.073</v>
      </c>
    </row>
    <row r="175" spans="1:71" x14ac:dyDescent="0.25">
      <c r="A175" s="1">
        <v>12</v>
      </c>
      <c r="B175" s="1" t="s">
        <v>274</v>
      </c>
      <c r="C175" s="1">
        <v>1203</v>
      </c>
      <c r="D175" s="1" t="s">
        <v>275</v>
      </c>
      <c r="F175" s="1">
        <v>5.0999999999999996</v>
      </c>
      <c r="G175" s="1">
        <v>1</v>
      </c>
      <c r="H175" s="1">
        <v>409.64084976659996</v>
      </c>
      <c r="J175">
        <v>3336.7037411526794</v>
      </c>
      <c r="M175" s="1">
        <v>22</v>
      </c>
      <c r="N175" s="11">
        <v>246.01734220608992</v>
      </c>
      <c r="O175" s="1">
        <v>132</v>
      </c>
      <c r="Q175" s="11">
        <v>2.0338099999999999</v>
      </c>
      <c r="R175" s="1">
        <v>4.67</v>
      </c>
      <c r="S175" s="1">
        <v>2.52</v>
      </c>
      <c r="T175" s="14">
        <v>2</v>
      </c>
      <c r="U175" s="1">
        <v>0.25679908259858392</v>
      </c>
      <c r="V175" s="14">
        <v>3791.2588019509717</v>
      </c>
      <c r="W175" s="1">
        <v>0.555564122449964</v>
      </c>
      <c r="X175" s="1">
        <v>983</v>
      </c>
      <c r="Y175" s="1">
        <v>91090</v>
      </c>
      <c r="Z175" s="14">
        <v>7866</v>
      </c>
      <c r="AA175" s="14">
        <v>25</v>
      </c>
      <c r="AB175" s="14">
        <v>9</v>
      </c>
      <c r="AC175" s="14">
        <v>4</v>
      </c>
      <c r="AD175" s="14">
        <v>21</v>
      </c>
      <c r="AE175" s="14">
        <v>11175</v>
      </c>
      <c r="AF175" s="1">
        <v>0.56833546501004928</v>
      </c>
      <c r="AG175" s="1">
        <v>5.350553505535055E-2</v>
      </c>
      <c r="AI175" s="1">
        <v>0.69131320299999999</v>
      </c>
      <c r="AJ175" s="1">
        <v>0.8236</v>
      </c>
      <c r="AQ175" s="1">
        <v>4520</v>
      </c>
      <c r="AR175" s="14">
        <v>2522</v>
      </c>
      <c r="AS175" s="14">
        <v>516</v>
      </c>
      <c r="AT175" s="14">
        <v>3450</v>
      </c>
      <c r="AU175" s="1">
        <v>18.090000000000003</v>
      </c>
      <c r="AV175" s="1">
        <v>1245.06</v>
      </c>
      <c r="AW175" s="20">
        <v>14.49</v>
      </c>
      <c r="AY175" s="1">
        <v>0.3741666666666667</v>
      </c>
      <c r="AZ175" s="1">
        <v>0.16166266459421152</v>
      </c>
      <c r="BA175" s="1">
        <v>0.28112106061079467</v>
      </c>
      <c r="BB175" s="1">
        <v>0.37432981900000001</v>
      </c>
      <c r="BC175" s="1">
        <v>48292027.090000004</v>
      </c>
      <c r="BD175" s="1">
        <v>0.94370000000000009</v>
      </c>
      <c r="BE175" s="1">
        <v>0.48042574015170048</v>
      </c>
      <c r="BF175" s="1"/>
      <c r="BG175" s="1">
        <f>VLOOKUP(Tabla1[[#This Row],[Municipio]],[1]Juzgados!$A$4:$B$339,2,1)</f>
        <v>1</v>
      </c>
      <c r="BL175" s="19">
        <v>148.08942888444318</v>
      </c>
      <c r="BR175" s="22">
        <v>0</v>
      </c>
      <c r="BS175" s="19">
        <f t="shared" si="2"/>
        <v>0</v>
      </c>
    </row>
    <row r="176" spans="1:71" x14ac:dyDescent="0.25">
      <c r="A176" s="1">
        <v>12</v>
      </c>
      <c r="B176" s="1" t="s">
        <v>274</v>
      </c>
      <c r="C176" s="1">
        <v>1204</v>
      </c>
      <c r="D176" s="1" t="s">
        <v>276</v>
      </c>
      <c r="F176" s="1">
        <v>7.3</v>
      </c>
      <c r="G176" s="1">
        <v>0</v>
      </c>
      <c r="H176" s="1">
        <v>1105.2944970972064</v>
      </c>
      <c r="I176" s="1">
        <v>103</v>
      </c>
      <c r="J176">
        <v>2673.5588839692391</v>
      </c>
      <c r="M176" s="1">
        <v>16</v>
      </c>
      <c r="N176" s="11">
        <v>330.26407915769448</v>
      </c>
      <c r="O176" s="1">
        <v>23</v>
      </c>
      <c r="Q176" s="11">
        <v>9.7465599999999988</v>
      </c>
      <c r="R176" s="1">
        <v>5.86</v>
      </c>
      <c r="S176" s="1">
        <v>3.61</v>
      </c>
      <c r="T176" s="14">
        <v>21</v>
      </c>
      <c r="U176" s="1">
        <v>0.33581418493660975</v>
      </c>
      <c r="V176" s="14">
        <v>2353.545714318479</v>
      </c>
      <c r="W176" s="1">
        <v>0.75320875794038455</v>
      </c>
      <c r="X176" s="1">
        <v>2171</v>
      </c>
      <c r="Y176" s="1">
        <v>84810.000000000015</v>
      </c>
      <c r="Z176" s="14">
        <v>59062</v>
      </c>
      <c r="AA176" s="14">
        <v>4</v>
      </c>
      <c r="AB176" s="14">
        <v>21</v>
      </c>
      <c r="AC176" s="14">
        <v>4</v>
      </c>
      <c r="AD176" s="14">
        <v>44</v>
      </c>
      <c r="AE176" s="14">
        <v>354</v>
      </c>
      <c r="AF176" s="1">
        <v>0.64788878874020661</v>
      </c>
      <c r="AG176" s="1">
        <v>5.8070490820940242E-2</v>
      </c>
      <c r="AI176" s="1">
        <v>0.92172761299999995</v>
      </c>
      <c r="AJ176" s="1">
        <v>0.73629999999999995</v>
      </c>
      <c r="AQ176" s="1">
        <v>19800</v>
      </c>
      <c r="AR176" s="14">
        <v>5117</v>
      </c>
      <c r="AS176" s="14">
        <v>1264</v>
      </c>
      <c r="AT176" s="14">
        <v>13545</v>
      </c>
      <c r="AU176" s="1">
        <v>29.010000000000005</v>
      </c>
      <c r="AV176" s="1">
        <v>1105.81</v>
      </c>
      <c r="AW176" s="20">
        <v>12.22</v>
      </c>
      <c r="AX176" s="1">
        <v>7.9000000000000008E-3</v>
      </c>
      <c r="AY176" s="1">
        <v>0.33517204301075271</v>
      </c>
      <c r="AZ176" s="1">
        <v>0.1179183136158497</v>
      </c>
      <c r="BA176" s="1">
        <v>0.29544584077370889</v>
      </c>
      <c r="BB176" s="1">
        <v>0.350252862</v>
      </c>
      <c r="BC176" s="1">
        <v>131998855.79000001</v>
      </c>
      <c r="BD176" s="1">
        <v>0.76650000000000007</v>
      </c>
      <c r="BE176" s="1">
        <v>0.41371834039617617</v>
      </c>
      <c r="BF176" s="1"/>
      <c r="BG176" s="1">
        <f>VLOOKUP(Tabla1[[#This Row],[Municipio]],[1]Juzgados!$A$4:$B$339,2,1)</f>
        <v>3</v>
      </c>
      <c r="BL176" s="19">
        <v>157.11939500322532</v>
      </c>
      <c r="BR176" s="22">
        <v>7.9000000000000008E-3</v>
      </c>
      <c r="BS176" s="19">
        <f t="shared" si="2"/>
        <v>7.9000000000000015E-2</v>
      </c>
    </row>
    <row r="177" spans="1:71" x14ac:dyDescent="0.25">
      <c r="A177" s="1">
        <v>12</v>
      </c>
      <c r="B177" s="1" t="s">
        <v>274</v>
      </c>
      <c r="C177" s="1">
        <v>1205</v>
      </c>
      <c r="D177" s="1" t="s">
        <v>277</v>
      </c>
      <c r="F177" s="1">
        <v>5.6</v>
      </c>
      <c r="G177" s="1">
        <v>0</v>
      </c>
      <c r="H177" s="1">
        <v>1088.6143521696029</v>
      </c>
      <c r="I177" s="1">
        <v>53</v>
      </c>
      <c r="J177">
        <v>2986.2029862029863</v>
      </c>
      <c r="M177" s="1">
        <v>9</v>
      </c>
      <c r="N177" s="11">
        <v>155.20164274969557</v>
      </c>
      <c r="O177" s="1">
        <v>136</v>
      </c>
      <c r="Q177" s="11">
        <v>8.6135199999999994</v>
      </c>
      <c r="R177" s="1">
        <v>5.81</v>
      </c>
      <c r="S177" s="1">
        <v>3.72</v>
      </c>
      <c r="T177" s="14">
        <v>1</v>
      </c>
      <c r="U177" s="1">
        <v>0.51359816519716783</v>
      </c>
      <c r="V177" s="14">
        <v>3965.5608100582931</v>
      </c>
      <c r="W177" s="1">
        <v>0.71749985320892218</v>
      </c>
      <c r="X177" s="1">
        <v>2513</v>
      </c>
      <c r="Y177" s="1">
        <v>92860</v>
      </c>
      <c r="Z177" s="14">
        <v>46437</v>
      </c>
      <c r="AA177" s="14">
        <v>7</v>
      </c>
      <c r="AB177" s="14">
        <v>54</v>
      </c>
      <c r="AC177" s="14">
        <v>1</v>
      </c>
      <c r="AD177" s="14">
        <v>23</v>
      </c>
      <c r="AE177" s="14">
        <v>779</v>
      </c>
      <c r="AF177" s="1">
        <v>0.78841576302565464</v>
      </c>
      <c r="AG177" s="1">
        <v>3.6025364086126402E-2</v>
      </c>
      <c r="AI177" s="1">
        <v>0.96017570799999996</v>
      </c>
      <c r="AJ177" s="1">
        <v>0.94369999999999998</v>
      </c>
      <c r="AQ177" s="1">
        <v>11540</v>
      </c>
      <c r="AR177" s="14">
        <v>5187</v>
      </c>
      <c r="AS177" s="14">
        <v>473</v>
      </c>
      <c r="AT177" s="14">
        <v>10110</v>
      </c>
      <c r="AU177" s="1">
        <v>24.33</v>
      </c>
      <c r="AV177" s="1">
        <v>1138.73</v>
      </c>
      <c r="AW177" s="20">
        <v>16.96</v>
      </c>
      <c r="AX177" s="1">
        <v>6.7000000000000002E-3</v>
      </c>
      <c r="AY177" s="1">
        <v>0.51397435897435906</v>
      </c>
      <c r="AZ177" s="1">
        <v>0.22650982032947367</v>
      </c>
      <c r="BA177" s="1">
        <v>0.25519389083583921</v>
      </c>
      <c r="BB177" s="1">
        <v>0.28677045699999998</v>
      </c>
      <c r="BC177" s="1">
        <v>89812437.710000008</v>
      </c>
      <c r="BD177" s="1">
        <v>0.85250000000000004</v>
      </c>
      <c r="BE177" s="1">
        <v>0.4505278664375153</v>
      </c>
      <c r="BF177" s="1"/>
      <c r="BG177" s="1">
        <f>VLOOKUP(Tabla1[[#This Row],[Municipio]],[1]Juzgados!$A$4:$B$339,2,1)</f>
        <v>1</v>
      </c>
      <c r="BL177" s="19">
        <v>143.12438572409062</v>
      </c>
      <c r="BR177" s="22">
        <v>6.7000000000000002E-3</v>
      </c>
      <c r="BS177" s="19">
        <f t="shared" si="2"/>
        <v>6.7000000000000004E-2</v>
      </c>
    </row>
    <row r="178" spans="1:71" x14ac:dyDescent="0.25">
      <c r="A178" s="1">
        <v>12</v>
      </c>
      <c r="B178" s="1" t="s">
        <v>274</v>
      </c>
      <c r="C178" s="1">
        <v>1206</v>
      </c>
      <c r="D178" s="1" t="s">
        <v>278</v>
      </c>
      <c r="F178" s="1">
        <v>4.2</v>
      </c>
      <c r="G178" s="1">
        <v>0</v>
      </c>
      <c r="H178" s="1">
        <v>1541.5151299056313</v>
      </c>
      <c r="I178" s="1">
        <v>57</v>
      </c>
      <c r="J178">
        <v>3612.9833942086834</v>
      </c>
      <c r="M178" s="1">
        <v>4</v>
      </c>
      <c r="N178" s="11">
        <v>122.92469724102347</v>
      </c>
      <c r="O178" s="1">
        <v>6</v>
      </c>
      <c r="Q178" s="11">
        <v>9.9112299999999998</v>
      </c>
      <c r="R178" s="1">
        <v>5.68</v>
      </c>
      <c r="S178" s="1">
        <v>3.83</v>
      </c>
      <c r="T178" s="14">
        <v>19</v>
      </c>
      <c r="U178" s="1">
        <v>0.40495239948238226</v>
      </c>
      <c r="V178" s="14">
        <v>1970.9072862571818</v>
      </c>
      <c r="W178" s="1">
        <v>0.7656653526141507</v>
      </c>
      <c r="X178" s="1">
        <v>2705</v>
      </c>
      <c r="Y178" s="1">
        <v>91190</v>
      </c>
      <c r="Z178" s="14">
        <v>66318</v>
      </c>
      <c r="AA178" s="14">
        <v>22</v>
      </c>
      <c r="AB178" s="14">
        <v>12</v>
      </c>
      <c r="AC178" s="14">
        <v>2</v>
      </c>
      <c r="AD178" s="14">
        <v>39</v>
      </c>
      <c r="AE178" s="14">
        <v>1755</v>
      </c>
      <c r="AF178" s="1">
        <v>0.84798939460892619</v>
      </c>
      <c r="AG178" s="1">
        <v>2.3423235432208252E-2</v>
      </c>
      <c r="AI178" s="1">
        <v>0.89959581899999996</v>
      </c>
      <c r="AJ178" s="1">
        <v>0.81320000000000003</v>
      </c>
      <c r="AQ178" s="1">
        <v>19339</v>
      </c>
      <c r="AR178" s="14">
        <v>5072</v>
      </c>
      <c r="AS178" s="14">
        <v>608</v>
      </c>
      <c r="AT178" s="14">
        <v>19200</v>
      </c>
      <c r="AU178" s="1">
        <v>33.730000000000004</v>
      </c>
      <c r="AV178" s="1">
        <v>954.15</v>
      </c>
      <c r="AW178" s="20">
        <v>14.8</v>
      </c>
      <c r="AX178" s="1">
        <v>8.8000000000000005E-3</v>
      </c>
      <c r="AY178" s="1">
        <v>0.22166666666666665</v>
      </c>
      <c r="AZ178" s="1">
        <v>0.15301337623086902</v>
      </c>
      <c r="BA178" s="1">
        <v>0.40409057338186005</v>
      </c>
      <c r="BB178" s="1">
        <v>0.18204441399999999</v>
      </c>
      <c r="BC178" s="1">
        <v>118979526.60000002</v>
      </c>
      <c r="BD178" s="1">
        <v>0.72430000000000005</v>
      </c>
      <c r="BE178" s="1">
        <v>0.32901208837015422</v>
      </c>
      <c r="BF178" s="1"/>
      <c r="BG178" s="1">
        <f>VLOOKUP(Tabla1[[#This Row],[Municipio]],[1]Juzgados!$A$4:$B$339,2,1)</f>
        <v>1</v>
      </c>
      <c r="BL178" s="19">
        <v>108.10791057548315</v>
      </c>
      <c r="BR178" s="22">
        <v>8.8000000000000005E-3</v>
      </c>
      <c r="BS178" s="19">
        <f t="shared" si="2"/>
        <v>8.8000000000000009E-2</v>
      </c>
    </row>
    <row r="179" spans="1:71" x14ac:dyDescent="0.25">
      <c r="A179" s="1">
        <v>12</v>
      </c>
      <c r="B179" s="1" t="s">
        <v>274</v>
      </c>
      <c r="C179" s="1">
        <v>1207</v>
      </c>
      <c r="D179" s="1" t="s">
        <v>279</v>
      </c>
      <c r="F179" s="1">
        <v>5.6</v>
      </c>
      <c r="G179" s="1">
        <v>0</v>
      </c>
      <c r="H179" s="1">
        <v>1882.3328744258579</v>
      </c>
      <c r="I179" s="1">
        <v>111</v>
      </c>
      <c r="J179">
        <v>1395.5285141725819</v>
      </c>
      <c r="M179" s="1">
        <v>13</v>
      </c>
      <c r="N179" s="11">
        <v>223.08217618939221</v>
      </c>
      <c r="O179" s="1">
        <v>26</v>
      </c>
      <c r="Q179" s="11">
        <v>9.3766700000000007</v>
      </c>
      <c r="R179" s="1">
        <v>5.75</v>
      </c>
      <c r="S179" s="1">
        <v>3.1</v>
      </c>
      <c r="T179" s="14">
        <v>10</v>
      </c>
      <c r="U179" s="1">
        <v>0.50372127740491457</v>
      </c>
      <c r="V179" s="14">
        <v>2680.2447081898936</v>
      </c>
      <c r="W179" s="1">
        <v>0.70089106031056747</v>
      </c>
      <c r="X179" s="1">
        <v>3339</v>
      </c>
      <c r="Y179" s="1">
        <v>88490</v>
      </c>
      <c r="Z179" s="14">
        <v>7099</v>
      </c>
      <c r="AA179" s="14">
        <v>95</v>
      </c>
      <c r="AB179" s="14">
        <v>44</v>
      </c>
      <c r="AC179" s="14">
        <v>6</v>
      </c>
      <c r="AD179" s="14">
        <v>89</v>
      </c>
      <c r="AE179" s="14">
        <v>68455</v>
      </c>
      <c r="AF179" s="1">
        <v>0.80969714979075358</v>
      </c>
      <c r="AG179" s="1">
        <v>3.3618469462840327E-2</v>
      </c>
      <c r="AI179" s="1">
        <v>0.80524986899999995</v>
      </c>
      <c r="AJ179" s="1">
        <v>0.5948</v>
      </c>
      <c r="AQ179" s="1">
        <v>21049</v>
      </c>
      <c r="AR179" s="14">
        <v>6281</v>
      </c>
      <c r="AS179" s="14">
        <v>655</v>
      </c>
      <c r="AT179" s="14">
        <v>19575</v>
      </c>
      <c r="AU179" s="1">
        <v>29.840000000000003</v>
      </c>
      <c r="AV179" s="1">
        <v>1118.95</v>
      </c>
      <c r="AW179" s="20">
        <v>14.65</v>
      </c>
      <c r="AX179" s="1">
        <v>9.5999999999999992E-3</v>
      </c>
      <c r="AY179" s="1">
        <v>0.14583333333333331</v>
      </c>
      <c r="AZ179" s="1">
        <v>0.14474999063360483</v>
      </c>
      <c r="BA179" s="1">
        <v>0.2630740366480232</v>
      </c>
      <c r="BB179" s="1">
        <v>0.283541667</v>
      </c>
      <c r="BC179" s="1">
        <v>142698544.96000001</v>
      </c>
      <c r="BD179" s="1">
        <v>0.9133</v>
      </c>
      <c r="BE179" s="1">
        <v>0.48850531107738998</v>
      </c>
      <c r="BF179" s="1"/>
      <c r="BG179" s="1">
        <f>VLOOKUP(Tabla1[[#This Row],[Municipio]],[1]Juzgados!$A$4:$B$339,2,1)</f>
        <v>1</v>
      </c>
      <c r="BL179" s="19">
        <v>157.58315671487225</v>
      </c>
      <c r="BR179" s="22">
        <v>9.5999999999999992E-3</v>
      </c>
      <c r="BS179" s="19">
        <f t="shared" si="2"/>
        <v>9.5999999999999988E-2</v>
      </c>
    </row>
    <row r="180" spans="1:71" x14ac:dyDescent="0.25">
      <c r="A180" s="1">
        <v>12</v>
      </c>
      <c r="B180" s="1" t="s">
        <v>274</v>
      </c>
      <c r="C180" s="1">
        <v>1208</v>
      </c>
      <c r="D180" s="1" t="s">
        <v>280</v>
      </c>
      <c r="F180" s="1">
        <v>7.9</v>
      </c>
      <c r="G180" s="1">
        <v>0</v>
      </c>
      <c r="H180" s="1">
        <v>2120.8037963559668</v>
      </c>
      <c r="J180">
        <v>3414.1398394263001</v>
      </c>
      <c r="N180" s="11">
        <v>43.105770785063847</v>
      </c>
      <c r="O180" s="1">
        <v>7</v>
      </c>
      <c r="Q180" s="11">
        <v>9.4353899999999999</v>
      </c>
      <c r="R180" s="1">
        <v>6.39</v>
      </c>
      <c r="S180" s="1">
        <v>3.25</v>
      </c>
      <c r="T180" s="14">
        <v>0</v>
      </c>
      <c r="U180" s="1">
        <v>0.48396750182040804</v>
      </c>
      <c r="V180" s="14">
        <v>2980.3345069916177</v>
      </c>
      <c r="W180" s="1">
        <v>0.74739568042596038</v>
      </c>
      <c r="X180" s="1">
        <v>775</v>
      </c>
      <c r="Y180" s="1">
        <v>84000</v>
      </c>
      <c r="Z180" s="14">
        <v>1212</v>
      </c>
      <c r="AA180" s="14">
        <v>10</v>
      </c>
      <c r="AB180" s="14">
        <v>11</v>
      </c>
      <c r="AC180" s="14">
        <v>0</v>
      </c>
      <c r="AD180" s="14">
        <v>7</v>
      </c>
      <c r="AE180" s="14">
        <v>14493</v>
      </c>
      <c r="AF180" s="1">
        <v>0.59660849114989478</v>
      </c>
      <c r="AG180" s="1">
        <v>5.831578947368421E-2</v>
      </c>
      <c r="AI180" s="1">
        <v>0.87119410100000005</v>
      </c>
      <c r="AJ180" s="1">
        <v>0.72770000000000001</v>
      </c>
      <c r="AQ180" s="1">
        <v>4584</v>
      </c>
      <c r="AR180" s="14">
        <v>1845</v>
      </c>
      <c r="AS180" s="14">
        <v>171</v>
      </c>
      <c r="AT180" s="14">
        <v>3123</v>
      </c>
      <c r="AU180" s="1">
        <v>23.840000000000003</v>
      </c>
      <c r="AV180" s="1">
        <v>1259.42</v>
      </c>
      <c r="AW180" s="20">
        <v>13.76</v>
      </c>
      <c r="AY180" s="1">
        <v>0.40905797101449276</v>
      </c>
      <c r="AZ180" s="1">
        <v>0.16019902345969339</v>
      </c>
      <c r="BA180" s="1">
        <v>0.26054791479505507</v>
      </c>
      <c r="BB180" s="1">
        <v>0.30403452600000003</v>
      </c>
      <c r="BC180" s="1">
        <v>46158930.219999999</v>
      </c>
      <c r="BD180" s="1">
        <v>0.78560000000000008</v>
      </c>
      <c r="BE180" s="1">
        <v>0.5558035714285714</v>
      </c>
      <c r="BF180" s="1"/>
      <c r="BG180" s="1">
        <f>VLOOKUP(Tabla1[[#This Row],[Municipio]],[1]Juzgados!$A$4:$B$339,2,1)</f>
        <v>1</v>
      </c>
      <c r="BL180" s="19">
        <v>380.67477415197141</v>
      </c>
      <c r="BR180" s="22">
        <v>0</v>
      </c>
      <c r="BS180" s="19">
        <f t="shared" si="2"/>
        <v>0</v>
      </c>
    </row>
    <row r="181" spans="1:71" x14ac:dyDescent="0.25">
      <c r="A181" s="1">
        <v>12</v>
      </c>
      <c r="B181" s="1" t="s">
        <v>274</v>
      </c>
      <c r="C181" s="1">
        <v>1209</v>
      </c>
      <c r="D181" s="1" t="s">
        <v>281</v>
      </c>
      <c r="F181" s="1">
        <v>7.9</v>
      </c>
      <c r="G181" s="1">
        <v>0</v>
      </c>
      <c r="H181" s="1">
        <v>1660.7523066004258</v>
      </c>
      <c r="I181" s="1">
        <v>57</v>
      </c>
      <c r="J181">
        <v>5738.4573399161436</v>
      </c>
      <c r="M181" s="1">
        <v>8</v>
      </c>
      <c r="N181" s="11">
        <v>81.708715596330279</v>
      </c>
      <c r="O181" s="1">
        <v>4</v>
      </c>
      <c r="Q181" s="11">
        <v>9.9705300000000001</v>
      </c>
      <c r="R181" s="1">
        <v>5.49</v>
      </c>
      <c r="S181" s="1">
        <v>3.47</v>
      </c>
      <c r="T181" s="14">
        <v>0</v>
      </c>
      <c r="U181" s="1">
        <v>0.54322882857392751</v>
      </c>
      <c r="V181" s="14">
        <v>2348.6527897055548</v>
      </c>
      <c r="W181" s="1">
        <v>0.77480018870824552</v>
      </c>
      <c r="X181" s="1">
        <v>1937</v>
      </c>
      <c r="Y181" s="1">
        <v>98590.000000000015</v>
      </c>
      <c r="Z181" s="14">
        <v>48843</v>
      </c>
      <c r="AA181" s="14">
        <v>1</v>
      </c>
      <c r="AB181" s="14">
        <v>26</v>
      </c>
      <c r="AC181" s="14">
        <v>4</v>
      </c>
      <c r="AD181" s="14">
        <v>28</v>
      </c>
      <c r="AE181" s="14">
        <v>2005</v>
      </c>
      <c r="AF181" s="1">
        <v>0.69859474693701806</v>
      </c>
      <c r="AG181" s="1">
        <v>6.6937669376693765E-2</v>
      </c>
      <c r="AI181" s="1">
        <v>0.85534659999999996</v>
      </c>
      <c r="AJ181" s="1">
        <v>0.49580000000000002</v>
      </c>
      <c r="AQ181" s="1">
        <v>13590</v>
      </c>
      <c r="AR181" s="14">
        <v>3146</v>
      </c>
      <c r="AS181" s="14">
        <v>245</v>
      </c>
      <c r="AT181" s="14">
        <v>15996</v>
      </c>
      <c r="AU181" s="1">
        <v>37.159999999999997</v>
      </c>
      <c r="AV181" s="1">
        <v>878.14</v>
      </c>
      <c r="AW181" s="20">
        <v>15.69</v>
      </c>
      <c r="AY181" s="1">
        <v>0.21875</v>
      </c>
      <c r="AZ181" s="1">
        <v>0.13104670376884486</v>
      </c>
      <c r="BA181" s="1">
        <v>0.23140791251758169</v>
      </c>
      <c r="BB181" s="1">
        <v>4.7887324000000002E-2</v>
      </c>
      <c r="BC181" s="1">
        <v>96959547.700000003</v>
      </c>
      <c r="BD181" s="1">
        <v>0.87319999999999998</v>
      </c>
      <c r="BE181" s="1">
        <v>0.4616837560712358</v>
      </c>
      <c r="BF181" s="1"/>
      <c r="BG181" s="1">
        <f>VLOOKUP(Tabla1[[#This Row],[Municipio]],[1]Juzgados!$A$4:$B$339,2,1)</f>
        <v>1</v>
      </c>
      <c r="BL181" s="19">
        <v>147.90900591436005</v>
      </c>
      <c r="BR181" s="22">
        <v>0</v>
      </c>
      <c r="BS181" s="19">
        <f t="shared" si="2"/>
        <v>0</v>
      </c>
    </row>
    <row r="182" spans="1:71" x14ac:dyDescent="0.25">
      <c r="A182" s="1">
        <v>12</v>
      </c>
      <c r="B182" s="1" t="s">
        <v>274</v>
      </c>
      <c r="C182" s="1">
        <v>1210</v>
      </c>
      <c r="D182" s="1" t="s">
        <v>282</v>
      </c>
      <c r="F182" s="1">
        <v>4.7</v>
      </c>
      <c r="G182" s="1">
        <v>0</v>
      </c>
      <c r="H182" s="1">
        <v>652.91786743515854</v>
      </c>
      <c r="J182">
        <v>2248.3802681377897</v>
      </c>
      <c r="M182" s="1">
        <v>12</v>
      </c>
      <c r="N182" s="11">
        <v>316.77001959678938</v>
      </c>
      <c r="O182" s="1">
        <v>106</v>
      </c>
      <c r="Q182" s="11">
        <v>2.5960699999999997</v>
      </c>
      <c r="R182" s="1">
        <v>5.27</v>
      </c>
      <c r="S182" s="1">
        <v>2.98</v>
      </c>
      <c r="T182" s="14">
        <v>14</v>
      </c>
      <c r="U182" s="1">
        <v>0.434583062859142</v>
      </c>
      <c r="V182" s="14">
        <v>2218.9607238702188</v>
      </c>
      <c r="W182" s="1">
        <v>0.59791654434076835</v>
      </c>
      <c r="X182" s="1">
        <v>2867</v>
      </c>
      <c r="Y182" s="1">
        <v>88530</v>
      </c>
      <c r="Z182" s="14">
        <v>4327</v>
      </c>
      <c r="AA182" s="14">
        <v>21</v>
      </c>
      <c r="AB182" s="14">
        <v>30</v>
      </c>
      <c r="AC182" s="14">
        <v>0</v>
      </c>
      <c r="AD182" s="14">
        <v>36</v>
      </c>
      <c r="AE182" s="14">
        <v>34255</v>
      </c>
      <c r="AF182" s="1">
        <v>0.58040140540020213</v>
      </c>
      <c r="AG182" s="1">
        <v>9.0279780790308628E-2</v>
      </c>
      <c r="AI182" s="1">
        <v>0.82160354199999996</v>
      </c>
      <c r="AJ182" s="1">
        <v>0.65629999999999999</v>
      </c>
      <c r="AQ182" s="1">
        <v>10173</v>
      </c>
      <c r="AR182" s="14">
        <v>3755</v>
      </c>
      <c r="AS182" s="14">
        <v>539</v>
      </c>
      <c r="AT182" s="14">
        <v>4981</v>
      </c>
      <c r="AU182" s="1">
        <v>10.469999999999999</v>
      </c>
      <c r="AV182" s="1">
        <v>1087.42</v>
      </c>
      <c r="AW182" s="20">
        <v>13.87</v>
      </c>
      <c r="AX182" s="1">
        <v>2.5399999999999999E-2</v>
      </c>
      <c r="AY182" s="1">
        <v>0.38958333333333328</v>
      </c>
      <c r="AZ182" s="1">
        <v>0.12934159364188058</v>
      </c>
      <c r="BA182" s="1">
        <v>0.32624113717833547</v>
      </c>
      <c r="BB182" s="1">
        <v>0.17499999999999999</v>
      </c>
      <c r="BC182" s="1">
        <v>84563084.769999996</v>
      </c>
      <c r="BD182" s="1">
        <v>0.91</v>
      </c>
      <c r="BE182" s="1">
        <v>0.47893660531697341</v>
      </c>
      <c r="BF182" s="1"/>
      <c r="BG182" s="1">
        <f>VLOOKUP(Tabla1[[#This Row],[Municipio]],[1]Juzgados!$A$4:$B$339,2,1)</f>
        <v>1</v>
      </c>
      <c r="BL182" s="19">
        <v>203.18990206231987</v>
      </c>
      <c r="BR182" s="22">
        <v>2.5399999999999999E-2</v>
      </c>
      <c r="BS182" s="19">
        <f t="shared" si="2"/>
        <v>0.254</v>
      </c>
    </row>
    <row r="183" spans="1:71" x14ac:dyDescent="0.25">
      <c r="A183" s="1">
        <v>12</v>
      </c>
      <c r="B183" s="1" t="s">
        <v>274</v>
      </c>
      <c r="C183" s="1">
        <v>1211</v>
      </c>
      <c r="D183" s="1" t="s">
        <v>283</v>
      </c>
      <c r="F183" s="1">
        <v>5.3</v>
      </c>
      <c r="G183" s="1">
        <v>5</v>
      </c>
      <c r="H183" s="1">
        <v>479.5117698343505</v>
      </c>
      <c r="J183">
        <v>1271.8273064760072</v>
      </c>
      <c r="M183" s="1">
        <v>4</v>
      </c>
      <c r="N183" s="11">
        <v>543.20149380410794</v>
      </c>
      <c r="O183" s="1">
        <v>40</v>
      </c>
      <c r="Q183" s="11">
        <v>1.86893</v>
      </c>
      <c r="R183" s="1">
        <v>4.5599999999999996</v>
      </c>
      <c r="S183" s="1">
        <v>2.34</v>
      </c>
      <c r="T183" s="14">
        <v>0</v>
      </c>
      <c r="U183" s="1">
        <v>0.88891990130279042</v>
      </c>
      <c r="V183" s="14">
        <v>4032.9281145516279</v>
      </c>
      <c r="W183" s="1">
        <v>0.55307280351521071</v>
      </c>
      <c r="X183" s="1">
        <v>1612</v>
      </c>
      <c r="Y183" s="1">
        <v>77830</v>
      </c>
      <c r="Z183" s="14">
        <v>309</v>
      </c>
      <c r="AA183" s="14">
        <v>24</v>
      </c>
      <c r="AB183" s="14">
        <v>1</v>
      </c>
      <c r="AC183" s="14">
        <v>9</v>
      </c>
      <c r="AD183" s="14">
        <v>14</v>
      </c>
      <c r="AE183" s="14">
        <v>16782</v>
      </c>
      <c r="AF183" s="1">
        <v>0.50989578353571086</v>
      </c>
      <c r="AG183" s="1">
        <v>4.1105945681428918E-2</v>
      </c>
      <c r="AI183" s="1">
        <v>0.64798076900000001</v>
      </c>
      <c r="AJ183" s="1">
        <v>0.54190000000000005</v>
      </c>
      <c r="AQ183" s="1">
        <v>4861</v>
      </c>
      <c r="AR183" s="14">
        <v>2414</v>
      </c>
      <c r="AS183" s="14">
        <v>620</v>
      </c>
      <c r="AT183" s="14">
        <v>2144</v>
      </c>
      <c r="AU183" s="1">
        <v>12.239999999999995</v>
      </c>
      <c r="AV183" s="1">
        <v>1151.3</v>
      </c>
      <c r="AW183" s="20">
        <v>10.78</v>
      </c>
      <c r="AX183" s="1">
        <v>3.1399999999999997E-2</v>
      </c>
      <c r="AY183" s="1">
        <v>0.40722648261758693</v>
      </c>
      <c r="AZ183" s="1">
        <v>0.12659392547597029</v>
      </c>
      <c r="BA183" s="1">
        <v>0.31686799862654869</v>
      </c>
      <c r="BB183" s="1">
        <v>0.12562499999999999</v>
      </c>
      <c r="BC183" s="1">
        <v>47407904.140000001</v>
      </c>
      <c r="BD183" s="1">
        <v>0.96579999999999999</v>
      </c>
      <c r="BE183" s="1">
        <v>0.82841181165203515</v>
      </c>
      <c r="BF183" s="1"/>
      <c r="BG183" s="1">
        <f>VLOOKUP(Tabla1[[#This Row],[Municipio]],[1]Juzgados!$A$4:$B$339,2,1)</f>
        <v>1</v>
      </c>
      <c r="BL183" s="19">
        <v>189.69536780732346</v>
      </c>
      <c r="BR183" s="22">
        <v>3.1399999999999997E-2</v>
      </c>
      <c r="BS183" s="19">
        <f t="shared" si="2"/>
        <v>0.31399999999999995</v>
      </c>
    </row>
    <row r="184" spans="1:71" x14ac:dyDescent="0.25">
      <c r="A184" s="1">
        <v>12</v>
      </c>
      <c r="B184" s="1" t="s">
        <v>274</v>
      </c>
      <c r="C184" s="1">
        <v>1212</v>
      </c>
      <c r="D184" s="1" t="s">
        <v>284</v>
      </c>
      <c r="F184" s="1">
        <v>5.4</v>
      </c>
      <c r="G184" s="1">
        <v>0</v>
      </c>
      <c r="H184" s="1">
        <v>935.31031031031034</v>
      </c>
      <c r="J184">
        <v>1970.4238195297944</v>
      </c>
      <c r="M184" s="1">
        <v>32</v>
      </c>
      <c r="N184" s="11">
        <v>389.36744105107459</v>
      </c>
      <c r="O184" s="1">
        <v>22</v>
      </c>
      <c r="Q184" s="11">
        <v>4.7890199999999998</v>
      </c>
      <c r="R184" s="1">
        <v>4.8</v>
      </c>
      <c r="S184" s="1">
        <v>2.93</v>
      </c>
      <c r="T184" s="14">
        <v>6</v>
      </c>
      <c r="U184" s="1">
        <v>0.68150525766547254</v>
      </c>
      <c r="V184" s="14">
        <v>3692.5578591133158</v>
      </c>
      <c r="W184" s="1">
        <v>0.70172149995548505</v>
      </c>
      <c r="X184" s="1">
        <v>2099</v>
      </c>
      <c r="Y184" s="1">
        <v>91010</v>
      </c>
      <c r="Z184" s="14">
        <v>530</v>
      </c>
      <c r="AA184" s="14">
        <v>19</v>
      </c>
      <c r="AB184" s="14">
        <v>7</v>
      </c>
      <c r="AC184" s="14">
        <v>1</v>
      </c>
      <c r="AD184" s="14">
        <v>33</v>
      </c>
      <c r="AE184" s="14">
        <v>29477</v>
      </c>
      <c r="AF184" s="1">
        <v>0.56076945496939667</v>
      </c>
      <c r="AG184" s="1">
        <v>7.1641051065939515E-2</v>
      </c>
      <c r="AI184" s="1">
        <v>0.70971227100000001</v>
      </c>
      <c r="AJ184" s="1">
        <v>0.66579999999999995</v>
      </c>
      <c r="AQ184" s="1">
        <v>8273</v>
      </c>
      <c r="AR184" s="14">
        <v>3642</v>
      </c>
      <c r="AS184" s="14">
        <v>420</v>
      </c>
      <c r="AT184" s="14">
        <v>5550</v>
      </c>
      <c r="AU184" s="1">
        <v>19.900000000000006</v>
      </c>
      <c r="AV184" s="1">
        <v>1152.6600000000001</v>
      </c>
      <c r="AW184" s="20">
        <v>13.14</v>
      </c>
      <c r="AX184" s="1">
        <v>4.2299999999999997E-2</v>
      </c>
      <c r="AY184" s="1">
        <v>0.15208333333333332</v>
      </c>
      <c r="AZ184" s="1">
        <v>0.10998810954192359</v>
      </c>
      <c r="BA184" s="1">
        <v>0.26090504833677891</v>
      </c>
      <c r="BB184" s="1">
        <v>0.180425212</v>
      </c>
      <c r="BC184" s="1">
        <v>62999701.710000008</v>
      </c>
      <c r="BD184" s="1">
        <v>0.91020000000000001</v>
      </c>
      <c r="BE184" s="1">
        <v>0.57147415443522653</v>
      </c>
      <c r="BF184" s="1"/>
      <c r="BG184" s="1">
        <f>VLOOKUP(Tabla1[[#This Row],[Municipio]],[1]Juzgados!$A$4:$B$339,2,1)</f>
        <v>1</v>
      </c>
      <c r="BL184" s="19">
        <v>199.28276589089089</v>
      </c>
      <c r="BR184" s="22">
        <v>4.2299999999999997E-2</v>
      </c>
      <c r="BS184" s="19">
        <f t="shared" si="2"/>
        <v>0.42299999999999999</v>
      </c>
    </row>
    <row r="185" spans="1:71" x14ac:dyDescent="0.25">
      <c r="A185" s="1">
        <v>12</v>
      </c>
      <c r="B185" s="1" t="s">
        <v>274</v>
      </c>
      <c r="C185" s="1">
        <v>1213</v>
      </c>
      <c r="D185" s="1" t="s">
        <v>285</v>
      </c>
      <c r="F185" s="1">
        <v>5.7</v>
      </c>
      <c r="G185" s="1">
        <v>0</v>
      </c>
      <c r="H185" s="1">
        <v>517.79687020558458</v>
      </c>
      <c r="J185">
        <v>1038.2306818796301</v>
      </c>
      <c r="M185" s="1">
        <v>30</v>
      </c>
      <c r="N185" s="11">
        <v>359.21405695490347</v>
      </c>
      <c r="O185" s="1">
        <v>25</v>
      </c>
      <c r="Q185" s="11">
        <v>4.02942</v>
      </c>
      <c r="R185" s="1">
        <v>4.93</v>
      </c>
      <c r="S185" s="1">
        <v>3.02</v>
      </c>
      <c r="T185" s="14">
        <v>0</v>
      </c>
      <c r="U185" s="1">
        <v>0.91855056467954999</v>
      </c>
      <c r="V185" s="14">
        <v>3084.6080142476326</v>
      </c>
      <c r="W185" s="1">
        <v>0.67182567273844684</v>
      </c>
      <c r="X185" s="1">
        <v>3680</v>
      </c>
      <c r="Y185" s="1">
        <v>80050</v>
      </c>
      <c r="Z185" s="14">
        <v>1392</v>
      </c>
      <c r="AA185" s="14">
        <v>23</v>
      </c>
      <c r="AB185" s="14">
        <v>15</v>
      </c>
      <c r="AC185" s="14">
        <v>2</v>
      </c>
      <c r="AD185" s="14">
        <v>27</v>
      </c>
      <c r="AE185" s="14">
        <v>42936</v>
      </c>
      <c r="AF185" s="1">
        <v>0.5322842561088772</v>
      </c>
      <c r="AG185" s="1">
        <v>6.8872504945153748E-2</v>
      </c>
      <c r="AI185" s="1">
        <v>0.70363406100000003</v>
      </c>
      <c r="AJ185" s="1">
        <v>0</v>
      </c>
      <c r="AQ185" s="1">
        <v>11044</v>
      </c>
      <c r="AR185" s="14">
        <v>5154</v>
      </c>
      <c r="AS185" s="14">
        <v>703</v>
      </c>
      <c r="AT185" s="14">
        <v>8515</v>
      </c>
      <c r="AU185" s="1">
        <v>18.28</v>
      </c>
      <c r="AV185" s="1">
        <v>800.69</v>
      </c>
      <c r="AW185" s="20">
        <v>16.489999999999998</v>
      </c>
      <c r="AX185" s="1">
        <v>1.01E-2</v>
      </c>
      <c r="AY185" s="1">
        <v>9.5833333333333326E-2</v>
      </c>
      <c r="AZ185" s="1">
        <v>6.9349497682638553E-2</v>
      </c>
      <c r="BA185" s="1">
        <v>0.30362662660488149</v>
      </c>
      <c r="BB185" s="1">
        <v>0.118848684</v>
      </c>
      <c r="BC185" s="1">
        <v>79601352.650000006</v>
      </c>
      <c r="BD185" s="1">
        <v>0.91949999999999998</v>
      </c>
      <c r="BE185" s="1">
        <v>0.49183333333333334</v>
      </c>
      <c r="BF185" s="1"/>
      <c r="BG185" s="1">
        <f>VLOOKUP(Tabla1[[#This Row],[Municipio]],[1]Juzgados!$A$4:$B$339,2,1)</f>
        <v>1</v>
      </c>
      <c r="BL185" s="19">
        <v>129.13295489413932</v>
      </c>
      <c r="BR185" s="22">
        <v>1.01E-2</v>
      </c>
      <c r="BS185" s="19">
        <f t="shared" si="2"/>
        <v>0.10099999999999999</v>
      </c>
    </row>
    <row r="186" spans="1:71" x14ac:dyDescent="0.25">
      <c r="A186" s="1">
        <v>12</v>
      </c>
      <c r="B186" s="1" t="s">
        <v>274</v>
      </c>
      <c r="C186" s="1">
        <v>1214</v>
      </c>
      <c r="D186" s="1" t="s">
        <v>286</v>
      </c>
      <c r="F186" s="1">
        <v>7.4</v>
      </c>
      <c r="G186" s="1">
        <v>0</v>
      </c>
      <c r="H186" s="1">
        <v>871.08911911757127</v>
      </c>
      <c r="J186">
        <v>2320.9283713485393</v>
      </c>
      <c r="M186" s="1">
        <v>20</v>
      </c>
      <c r="N186" s="11">
        <v>412.61882377520112</v>
      </c>
      <c r="O186" s="1">
        <v>89</v>
      </c>
      <c r="Q186" s="11">
        <v>3.0518000000000001</v>
      </c>
      <c r="R186" s="1">
        <v>4.8</v>
      </c>
      <c r="S186" s="1">
        <v>2.58</v>
      </c>
      <c r="T186" s="14">
        <v>2</v>
      </c>
      <c r="U186" s="1">
        <v>0.71113592104223222</v>
      </c>
      <c r="V186" s="14">
        <v>4133.9839925728729</v>
      </c>
      <c r="W186" s="1">
        <v>0.66269083664435158</v>
      </c>
      <c r="X186" s="1">
        <v>1789</v>
      </c>
      <c r="Y186" s="1">
        <v>86820</v>
      </c>
      <c r="Z186" s="14">
        <v>146</v>
      </c>
      <c r="AA186" s="14">
        <v>6</v>
      </c>
      <c r="AB186" s="14">
        <v>2</v>
      </c>
      <c r="AC186" s="14">
        <v>1</v>
      </c>
      <c r="AD186" s="14">
        <v>9</v>
      </c>
      <c r="AE186" s="14">
        <v>17717</v>
      </c>
      <c r="AF186" s="1">
        <v>0.54403755868544601</v>
      </c>
      <c r="AG186" s="1">
        <v>6.0543278084714547E-2</v>
      </c>
      <c r="AI186" s="1">
        <v>0.68943688599999997</v>
      </c>
      <c r="AJ186" s="1">
        <v>0.54830000000000001</v>
      </c>
      <c r="AQ186" s="1">
        <v>4265</v>
      </c>
      <c r="AR186" s="14">
        <v>2267</v>
      </c>
      <c r="AS186" s="14">
        <v>343</v>
      </c>
      <c r="AT186" s="14">
        <v>3146</v>
      </c>
      <c r="AU186" s="1">
        <v>19</v>
      </c>
      <c r="AV186" s="1">
        <v>990.56</v>
      </c>
      <c r="AW186" s="20">
        <v>18.88</v>
      </c>
      <c r="AY186" s="1">
        <v>3.7499999999999999E-2</v>
      </c>
      <c r="AZ186" s="1">
        <v>5.673723010808817E-2</v>
      </c>
      <c r="BA186" s="1">
        <v>0.26238589131155804</v>
      </c>
      <c r="BB186" s="1">
        <v>0.1</v>
      </c>
      <c r="BC186" s="1">
        <v>39561303.32</v>
      </c>
      <c r="BD186" s="1">
        <v>0.95940000000000003</v>
      </c>
      <c r="BE186" s="1">
        <v>0.49758389261744967</v>
      </c>
      <c r="BF186" s="1"/>
      <c r="BG186" s="1">
        <f>VLOOKUP(Tabla1[[#This Row],[Municipio]],[1]Juzgados!$A$4:$B$339,2,1)</f>
        <v>1</v>
      </c>
      <c r="BL186" s="19">
        <v>306.84574661099941</v>
      </c>
      <c r="BR186" s="22">
        <v>0</v>
      </c>
      <c r="BS186" s="19">
        <f t="shared" si="2"/>
        <v>0</v>
      </c>
    </row>
    <row r="187" spans="1:71" x14ac:dyDescent="0.25">
      <c r="A187" s="1">
        <v>12</v>
      </c>
      <c r="B187" s="1" t="s">
        <v>274</v>
      </c>
      <c r="C187" s="1">
        <v>1215</v>
      </c>
      <c r="D187" s="1" t="s">
        <v>287</v>
      </c>
      <c r="F187" s="1">
        <v>5.2</v>
      </c>
      <c r="G187" s="1">
        <v>3</v>
      </c>
      <c r="H187" s="1">
        <v>1413.3079639217697</v>
      </c>
      <c r="I187" s="1">
        <v>75</v>
      </c>
      <c r="J187">
        <v>840.99936601586251</v>
      </c>
      <c r="M187" s="1">
        <v>62</v>
      </c>
      <c r="N187" s="11">
        <v>512.57502669661596</v>
      </c>
      <c r="O187" s="1">
        <v>81</v>
      </c>
      <c r="Q187" s="11">
        <v>2.6492399999999998</v>
      </c>
      <c r="R187" s="1">
        <v>5.07</v>
      </c>
      <c r="S187" s="1">
        <v>2.66</v>
      </c>
      <c r="T187" s="14">
        <v>8</v>
      </c>
      <c r="U187" s="1">
        <v>0.84941235013377736</v>
      </c>
      <c r="V187" s="14">
        <v>4568.7826495580448</v>
      </c>
      <c r="W187" s="1">
        <v>0.5929339064712621</v>
      </c>
      <c r="X187" s="1">
        <v>4203</v>
      </c>
      <c r="Y187" s="1">
        <v>90640</v>
      </c>
      <c r="Z187" s="14">
        <v>4210</v>
      </c>
      <c r="AA187" s="14">
        <v>70</v>
      </c>
      <c r="AB187" s="14">
        <v>52</v>
      </c>
      <c r="AC187" s="14">
        <v>8</v>
      </c>
      <c r="AD187" s="14">
        <v>44</v>
      </c>
      <c r="AE187" s="14">
        <v>88432</v>
      </c>
      <c r="AF187" s="1">
        <v>0.57099714885954378</v>
      </c>
      <c r="AG187" s="1">
        <v>6.0558034783334026E-2</v>
      </c>
      <c r="AI187" s="1">
        <v>0.66839229200000005</v>
      </c>
      <c r="AJ187" s="1">
        <v>1.1299999999999999E-2</v>
      </c>
      <c r="AQ187" s="1">
        <v>31501</v>
      </c>
      <c r="AR187" s="14">
        <v>9538</v>
      </c>
      <c r="AS187" s="14">
        <v>2244</v>
      </c>
      <c r="AT187" s="14">
        <v>19799</v>
      </c>
      <c r="AU187" s="1">
        <v>23.230000000000004</v>
      </c>
      <c r="AV187" s="1">
        <v>939.98</v>
      </c>
      <c r="AW187" s="20">
        <v>12.31</v>
      </c>
      <c r="AX187" s="1">
        <v>0.3271</v>
      </c>
      <c r="AY187" s="1">
        <v>0.11874999999999999</v>
      </c>
      <c r="AZ187" s="1">
        <v>5.3876089425875733E-2</v>
      </c>
      <c r="BA187" s="1">
        <v>0.28138125977920858</v>
      </c>
      <c r="BB187" s="1">
        <v>0.13187499999999999</v>
      </c>
      <c r="BC187" s="1">
        <v>214782200.92000002</v>
      </c>
      <c r="BD187" s="1">
        <v>0.94669999999999999</v>
      </c>
      <c r="BE187" s="1">
        <v>0.41817337630414597</v>
      </c>
      <c r="BF187" s="1"/>
      <c r="BG187" s="1">
        <f>VLOOKUP(Tabla1[[#This Row],[Municipio]],[1]Juzgados!$A$4:$B$339,2,1)</f>
        <v>9</v>
      </c>
      <c r="BL187" s="19">
        <v>545.33957344627606</v>
      </c>
      <c r="BR187" s="22">
        <v>0.3271</v>
      </c>
      <c r="BS187" s="19">
        <f t="shared" si="2"/>
        <v>3.2709999999999999</v>
      </c>
    </row>
    <row r="188" spans="1:71" x14ac:dyDescent="0.25">
      <c r="A188" s="1">
        <v>12</v>
      </c>
      <c r="B188" s="1" t="s">
        <v>274</v>
      </c>
      <c r="C188" s="1">
        <v>1216</v>
      </c>
      <c r="D188" s="1" t="s">
        <v>288</v>
      </c>
      <c r="F188" s="1">
        <v>6</v>
      </c>
      <c r="G188" s="1">
        <v>24</v>
      </c>
      <c r="H188" s="1">
        <v>703.70597996435367</v>
      </c>
      <c r="J188">
        <v>1467.9837852729349</v>
      </c>
      <c r="M188" s="1">
        <v>25</v>
      </c>
      <c r="N188" s="11">
        <v>807.04497378828296</v>
      </c>
      <c r="O188" s="1">
        <v>6</v>
      </c>
      <c r="Q188" s="11">
        <v>0.17579</v>
      </c>
      <c r="R188" s="1">
        <v>4.47</v>
      </c>
      <c r="S188" s="1">
        <v>2.42</v>
      </c>
      <c r="T188" s="14">
        <v>0</v>
      </c>
      <c r="U188" s="1">
        <v>0.80990479896476453</v>
      </c>
      <c r="V188" s="14">
        <v>5183.8335115189739</v>
      </c>
      <c r="W188" s="1">
        <v>0.51570301949391273</v>
      </c>
      <c r="X188" s="1">
        <v>2055</v>
      </c>
      <c r="Y188" s="1">
        <v>88650</v>
      </c>
      <c r="Z188" s="14">
        <v>990</v>
      </c>
      <c r="AA188" s="14">
        <v>44</v>
      </c>
      <c r="AB188" s="14">
        <v>18</v>
      </c>
      <c r="AC188" s="14">
        <v>1</v>
      </c>
      <c r="AD188" s="14">
        <v>18</v>
      </c>
      <c r="AE188" s="14">
        <v>28943</v>
      </c>
      <c r="AF188" s="1">
        <v>0.56686442061720999</v>
      </c>
      <c r="AG188" s="1">
        <v>4.8038658328595794E-2</v>
      </c>
      <c r="AI188" s="1">
        <v>0.624134199</v>
      </c>
      <c r="AJ188" s="1">
        <v>0.71579999999999999</v>
      </c>
      <c r="AQ188" s="1">
        <v>7879</v>
      </c>
      <c r="AR188" s="14">
        <v>3888</v>
      </c>
      <c r="AS188" s="14">
        <v>807</v>
      </c>
      <c r="AT188" s="14">
        <v>4671</v>
      </c>
      <c r="AU188" s="1">
        <v>16.78</v>
      </c>
      <c r="AV188" s="1">
        <v>1046.22</v>
      </c>
      <c r="AW188" s="20">
        <v>13.65</v>
      </c>
      <c r="AX188" s="1">
        <v>3.1699999999999999E-2</v>
      </c>
      <c r="AY188" s="1">
        <v>0.3</v>
      </c>
      <c r="AZ188" s="1">
        <v>9.3652562561173363E-3</v>
      </c>
      <c r="BA188" s="1">
        <v>0.28730792322351506</v>
      </c>
      <c r="BB188" s="1">
        <v>0.33148304899999997</v>
      </c>
      <c r="BC188" s="1">
        <v>61057453.629999995</v>
      </c>
      <c r="BD188" s="1">
        <v>0.95669999999999999</v>
      </c>
      <c r="BE188" s="1">
        <v>0.24482501861504097</v>
      </c>
      <c r="BF188" s="1"/>
      <c r="BG188" s="1">
        <f>VLOOKUP(Tabla1[[#This Row],[Municipio]],[1]Juzgados!$A$4:$B$339,2,1)</f>
        <v>1</v>
      </c>
      <c r="BL188" s="19">
        <v>117.58907780714154</v>
      </c>
      <c r="BR188" s="22">
        <v>3.1699999999999999E-2</v>
      </c>
      <c r="BS188" s="19">
        <f t="shared" si="2"/>
        <v>0.317</v>
      </c>
    </row>
    <row r="189" spans="1:71" x14ac:dyDescent="0.25">
      <c r="A189" s="1">
        <v>12</v>
      </c>
      <c r="B189" s="1" t="s">
        <v>274</v>
      </c>
      <c r="C189" s="1">
        <v>1217</v>
      </c>
      <c r="D189" s="1" t="s">
        <v>289</v>
      </c>
      <c r="F189" s="1">
        <v>3.6</v>
      </c>
      <c r="G189" s="1">
        <v>101</v>
      </c>
      <c r="H189" s="1">
        <v>487.24748291399868</v>
      </c>
      <c r="J189">
        <v>626.83770073346466</v>
      </c>
      <c r="M189" s="1">
        <v>45</v>
      </c>
      <c r="N189" s="11">
        <v>378.90076205883605</v>
      </c>
      <c r="O189" s="1">
        <v>1</v>
      </c>
      <c r="Q189" s="11">
        <v>0.44484999999999997</v>
      </c>
      <c r="R189" s="1">
        <v>4.26</v>
      </c>
      <c r="S189" s="1">
        <v>2.2400000000000002</v>
      </c>
      <c r="T189" s="14">
        <v>23</v>
      </c>
      <c r="U189" s="1">
        <v>0.92842745247180325</v>
      </c>
      <c r="V189" s="14">
        <v>8498.1045047516109</v>
      </c>
      <c r="W189" s="1">
        <v>0.29231475501104237</v>
      </c>
      <c r="X189" s="1">
        <v>2198</v>
      </c>
      <c r="Y189" s="1">
        <v>36370</v>
      </c>
      <c r="Z189" s="14">
        <v>656</v>
      </c>
      <c r="AA189" s="14">
        <v>167</v>
      </c>
      <c r="AB189" s="14">
        <v>10</v>
      </c>
      <c r="AC189" s="14">
        <v>3</v>
      </c>
      <c r="AD189" s="14">
        <v>22</v>
      </c>
      <c r="AE189" s="14">
        <v>36191</v>
      </c>
      <c r="AF189" s="1">
        <v>0.48121108971200788</v>
      </c>
      <c r="AG189" s="1">
        <v>6.6921827882161916E-2</v>
      </c>
      <c r="AI189" s="1">
        <v>0.59735276400000004</v>
      </c>
      <c r="AJ189" s="1">
        <v>0.75390000000000001</v>
      </c>
      <c r="AQ189" s="1">
        <v>10027</v>
      </c>
      <c r="AR189" s="14">
        <v>5721</v>
      </c>
      <c r="AS189" s="14">
        <v>734</v>
      </c>
      <c r="AT189" s="14">
        <v>5273</v>
      </c>
      <c r="AU189" s="1">
        <v>13.560000000000002</v>
      </c>
      <c r="AV189" s="1">
        <v>763.16</v>
      </c>
      <c r="AW189" s="20">
        <v>15.42</v>
      </c>
      <c r="AX189" s="1">
        <v>2.5499999999999998E-2</v>
      </c>
      <c r="AY189" s="1">
        <v>0</v>
      </c>
      <c r="AZ189" s="1">
        <v>6.0955326872316959E-2</v>
      </c>
      <c r="BA189" s="1">
        <v>0.42536923705870827</v>
      </c>
      <c r="BB189" s="1">
        <v>7.5172414000000007E-2</v>
      </c>
      <c r="BC189" s="1">
        <v>76361963.460000008</v>
      </c>
      <c r="BD189" s="1">
        <v>0.98180000000000012</v>
      </c>
      <c r="BE189" s="1">
        <v>0.66626367299942424</v>
      </c>
      <c r="BF189" s="1"/>
      <c r="BG189" s="1">
        <f>VLOOKUP(Tabla1[[#This Row],[Municipio]],[1]Juzgados!$A$4:$B$339,2,1)</f>
        <v>1</v>
      </c>
      <c r="BL189" s="19">
        <v>131.31374382855788</v>
      </c>
      <c r="BR189" s="22">
        <v>2.5499999999999998E-2</v>
      </c>
      <c r="BS189" s="19">
        <f t="shared" si="2"/>
        <v>0.255</v>
      </c>
    </row>
    <row r="190" spans="1:71" x14ac:dyDescent="0.25">
      <c r="A190" s="1">
        <v>12</v>
      </c>
      <c r="B190" s="1" t="s">
        <v>274</v>
      </c>
      <c r="C190" s="1">
        <v>1218</v>
      </c>
      <c r="D190" s="1" t="s">
        <v>290</v>
      </c>
      <c r="F190" s="1">
        <v>5.6</v>
      </c>
      <c r="G190" s="1">
        <v>7</v>
      </c>
      <c r="H190" s="1">
        <v>1471.5090795241076</v>
      </c>
      <c r="J190">
        <v>943.92004441976678</v>
      </c>
      <c r="M190" s="1">
        <v>24</v>
      </c>
      <c r="N190" s="11">
        <v>124.02710621393777</v>
      </c>
      <c r="O190" s="1">
        <v>5</v>
      </c>
      <c r="Q190" s="11">
        <v>1.0017400000000001</v>
      </c>
      <c r="R190" s="1">
        <v>4.21</v>
      </c>
      <c r="S190" s="1">
        <v>2.56</v>
      </c>
      <c r="T190" s="14">
        <v>0</v>
      </c>
      <c r="U190" s="1">
        <v>0.63212081870420644</v>
      </c>
      <c r="V190" s="14">
        <v>5641.9354241776709</v>
      </c>
      <c r="W190" s="1">
        <v>0.40027190885034775</v>
      </c>
      <c r="X190" s="1">
        <v>823</v>
      </c>
      <c r="Y190" s="1">
        <v>59260</v>
      </c>
      <c r="Z190" s="14">
        <v>75</v>
      </c>
      <c r="AA190" s="14">
        <v>14</v>
      </c>
      <c r="AB190" s="14">
        <v>2</v>
      </c>
      <c r="AC190" s="14">
        <v>1</v>
      </c>
      <c r="AD190" s="14">
        <v>7</v>
      </c>
      <c r="AE190" s="14">
        <v>10742</v>
      </c>
      <c r="AF190" s="1">
        <v>0.49675425038639875</v>
      </c>
      <c r="AG190" s="1">
        <v>7.8895463510848127E-2</v>
      </c>
      <c r="AI190" s="1">
        <v>0.61757684300000004</v>
      </c>
      <c r="AJ190" s="1">
        <v>0</v>
      </c>
      <c r="AQ190" s="1">
        <v>2581</v>
      </c>
      <c r="AR190" s="14">
        <v>1339</v>
      </c>
      <c r="AS190" s="14">
        <v>109</v>
      </c>
      <c r="AT190" s="14">
        <v>1773</v>
      </c>
      <c r="AU190" s="1">
        <v>14.870000000000005</v>
      </c>
      <c r="AV190" s="1">
        <v>765.28</v>
      </c>
      <c r="AW190" s="20">
        <v>18.079999999999998</v>
      </c>
      <c r="AY190" s="1">
        <v>5.6999999999999995E-2</v>
      </c>
      <c r="AZ190" s="1">
        <v>2.3712616466588423E-2</v>
      </c>
      <c r="BA190" s="1">
        <v>0.3331414124867812</v>
      </c>
      <c r="BB190" s="1">
        <v>0</v>
      </c>
      <c r="BC190" s="1">
        <v>31687432.349999998</v>
      </c>
      <c r="BD190" s="1">
        <v>0.9839</v>
      </c>
      <c r="BE190" s="1">
        <v>0.36144578313253012</v>
      </c>
      <c r="BF190" s="1"/>
      <c r="BG190" s="1">
        <f>VLOOKUP(Tabla1[[#This Row],[Municipio]],[1]Juzgados!$A$4:$B$339,2,1)</f>
        <v>1</v>
      </c>
      <c r="BL190" s="19">
        <v>347.5069544458359</v>
      </c>
      <c r="BR190" s="22">
        <v>0</v>
      </c>
      <c r="BS190" s="19">
        <f t="shared" si="2"/>
        <v>0</v>
      </c>
    </row>
    <row r="191" spans="1:71" x14ac:dyDescent="0.25">
      <c r="A191" s="1">
        <v>12</v>
      </c>
      <c r="B191" s="1" t="s">
        <v>274</v>
      </c>
      <c r="C191" s="1">
        <v>1219</v>
      </c>
      <c r="D191" s="1" t="s">
        <v>291</v>
      </c>
      <c r="F191" s="1">
        <v>6</v>
      </c>
      <c r="G191" s="1">
        <v>0</v>
      </c>
      <c r="H191" s="1">
        <v>1026.4856272861327</v>
      </c>
      <c r="J191">
        <v>1965.3547943861029</v>
      </c>
      <c r="M191" s="1">
        <v>23</v>
      </c>
      <c r="N191" s="11">
        <v>399.88107625984838</v>
      </c>
      <c r="O191" s="1">
        <v>211</v>
      </c>
      <c r="Q191" s="11">
        <v>6.60121</v>
      </c>
      <c r="R191" s="1">
        <v>4.9400000000000004</v>
      </c>
      <c r="S191" s="1">
        <v>2.5499999999999998</v>
      </c>
      <c r="T191" s="14">
        <v>11</v>
      </c>
      <c r="U191" s="1">
        <v>0.80002791117251149</v>
      </c>
      <c r="V191" s="14">
        <v>3865.5243964469983</v>
      </c>
      <c r="W191" s="1">
        <v>0.65023424197058555</v>
      </c>
      <c r="X191" s="1">
        <v>3358</v>
      </c>
      <c r="Y191" s="1">
        <v>65740</v>
      </c>
      <c r="Z191" s="14">
        <v>3058</v>
      </c>
      <c r="AA191" s="14">
        <v>77</v>
      </c>
      <c r="AB191" s="14">
        <v>35</v>
      </c>
      <c r="AC191" s="14">
        <v>4</v>
      </c>
      <c r="AD191" s="14">
        <v>27</v>
      </c>
      <c r="AE191" s="14">
        <v>45736</v>
      </c>
      <c r="AF191" s="1">
        <v>0.55839545615903441</v>
      </c>
      <c r="AG191" s="1">
        <v>5.7921500079453361E-2</v>
      </c>
      <c r="AI191" s="1">
        <v>0.68162606100000001</v>
      </c>
      <c r="AJ191" s="1">
        <v>0.64490000000000003</v>
      </c>
      <c r="AQ191" s="1">
        <v>12697</v>
      </c>
      <c r="AR191" s="14">
        <v>5608</v>
      </c>
      <c r="AS191" s="14">
        <v>808</v>
      </c>
      <c r="AT191" s="14">
        <v>9640</v>
      </c>
      <c r="AU191" s="1">
        <v>20.659999999999997</v>
      </c>
      <c r="AV191" s="1">
        <v>983.2</v>
      </c>
      <c r="AW191" s="20">
        <v>15.19</v>
      </c>
      <c r="AX191" s="1">
        <v>4.58E-2</v>
      </c>
      <c r="AY191" s="1">
        <v>3.7499999999999999E-2</v>
      </c>
      <c r="AZ191" s="1">
        <v>0.1145536997149849</v>
      </c>
      <c r="BA191" s="1">
        <v>0.26425275549391092</v>
      </c>
      <c r="BB191" s="1">
        <v>7.5254706000000005E-2</v>
      </c>
      <c r="BC191" s="1">
        <v>87193293.979999989</v>
      </c>
      <c r="BD191" s="1">
        <v>0.9484999999999999</v>
      </c>
      <c r="BE191" s="1">
        <v>0.67826833703778533</v>
      </c>
      <c r="BF191" s="1"/>
      <c r="BG191" s="1">
        <f>VLOOKUP(Tabla1[[#This Row],[Municipio]],[1]Juzgados!$A$4:$B$339,2,1)</f>
        <v>1</v>
      </c>
      <c r="BL191" s="19">
        <v>141.1395028439014</v>
      </c>
      <c r="BR191" s="22">
        <v>4.58E-2</v>
      </c>
      <c r="BS191" s="19">
        <f t="shared" si="2"/>
        <v>0.45800000000000002</v>
      </c>
    </row>
    <row r="192" spans="1:71" x14ac:dyDescent="0.25">
      <c r="A192" s="1">
        <v>12</v>
      </c>
      <c r="B192" s="1" t="s">
        <v>274</v>
      </c>
      <c r="C192" s="1">
        <v>1220</v>
      </c>
      <c r="D192" s="1" t="s">
        <v>292</v>
      </c>
      <c r="F192" s="1">
        <v>7.4</v>
      </c>
      <c r="G192" s="1">
        <v>0</v>
      </c>
      <c r="H192" s="1">
        <v>760.97033374536466</v>
      </c>
      <c r="J192">
        <v>1699.5557392292592</v>
      </c>
      <c r="M192" s="1">
        <v>19</v>
      </c>
      <c r="N192" s="11">
        <v>367.68802228412255</v>
      </c>
      <c r="O192" s="1">
        <v>63</v>
      </c>
      <c r="Q192" s="11">
        <v>5.9646999999999997</v>
      </c>
      <c r="R192" s="1">
        <v>5.07</v>
      </c>
      <c r="S192" s="1">
        <v>2.86</v>
      </c>
      <c r="T192" s="14">
        <v>0</v>
      </c>
      <c r="U192" s="1">
        <v>0.91855056467954999</v>
      </c>
      <c r="V192" s="14">
        <v>4014.9949581428991</v>
      </c>
      <c r="W192" s="1">
        <v>0.6601995177095985</v>
      </c>
      <c r="X192" s="1">
        <v>1222</v>
      </c>
      <c r="Y192" s="1">
        <v>55280.000000000007</v>
      </c>
      <c r="Z192" s="14">
        <v>85</v>
      </c>
      <c r="AA192" s="14">
        <v>8</v>
      </c>
      <c r="AB192" s="14">
        <v>5</v>
      </c>
      <c r="AC192" s="14">
        <v>0</v>
      </c>
      <c r="AD192" s="14">
        <v>15</v>
      </c>
      <c r="AE192" s="14">
        <v>23398</v>
      </c>
      <c r="AF192" s="1">
        <v>0.5651706942846183</v>
      </c>
      <c r="AG192" s="1">
        <v>7.0061679582476666E-2</v>
      </c>
      <c r="AI192" s="1">
        <v>0.76920761500000001</v>
      </c>
      <c r="AJ192" s="1">
        <v>0.53749999999999998</v>
      </c>
      <c r="AQ192" s="1">
        <v>6021</v>
      </c>
      <c r="AR192" s="14">
        <v>2560</v>
      </c>
      <c r="AS192" s="14">
        <v>229</v>
      </c>
      <c r="AT192" s="14">
        <v>4754</v>
      </c>
      <c r="AU192" s="1">
        <v>20.310000000000002</v>
      </c>
      <c r="AV192" s="1">
        <v>1125.8800000000001</v>
      </c>
      <c r="AW192" s="20">
        <v>16.91</v>
      </c>
      <c r="AX192" s="1">
        <v>2.7799999999999998E-2</v>
      </c>
      <c r="AY192" s="1">
        <v>0.41000000000000003</v>
      </c>
      <c r="AZ192" s="1">
        <v>8.6999989890113955E-2</v>
      </c>
      <c r="BA192" s="1">
        <v>0.2765789013686939</v>
      </c>
      <c r="BB192" s="1">
        <v>0.255608944</v>
      </c>
      <c r="BC192" s="1">
        <v>57881324.009999998</v>
      </c>
      <c r="BD192" s="1">
        <v>0.93859999999999999</v>
      </c>
      <c r="BE192" s="1">
        <v>0.59378372544787394</v>
      </c>
      <c r="BF192" s="1"/>
      <c r="BG192" s="1">
        <f>VLOOKUP(Tabla1[[#This Row],[Municipio]],[1]Juzgados!$A$4:$B$339,2,1)</f>
        <v>2</v>
      </c>
      <c r="BL192" s="19">
        <v>188.84877163164401</v>
      </c>
      <c r="BR192" s="22">
        <v>2.7799999999999998E-2</v>
      </c>
      <c r="BS192" s="19">
        <f t="shared" si="2"/>
        <v>0.27799999999999997</v>
      </c>
    </row>
    <row r="193" spans="1:71" x14ac:dyDescent="0.25">
      <c r="A193" s="1">
        <v>12</v>
      </c>
      <c r="B193" s="1" t="s">
        <v>274</v>
      </c>
      <c r="C193" s="1">
        <v>1221</v>
      </c>
      <c r="D193" s="1" t="s">
        <v>293</v>
      </c>
      <c r="F193" s="1">
        <v>6.8</v>
      </c>
      <c r="G193" s="1">
        <v>0</v>
      </c>
      <c r="H193" s="1">
        <v>957.11936585571539</v>
      </c>
      <c r="J193">
        <v>1393.2614374706945</v>
      </c>
      <c r="M193" s="1">
        <v>16</v>
      </c>
      <c r="N193" s="11">
        <v>316.8685927306617</v>
      </c>
      <c r="O193" s="1">
        <v>91</v>
      </c>
      <c r="Q193" s="11">
        <v>8.8032000000000004</v>
      </c>
      <c r="R193" s="1">
        <v>4.8600000000000003</v>
      </c>
      <c r="S193" s="1">
        <v>2.99</v>
      </c>
      <c r="T193" s="14">
        <v>0</v>
      </c>
      <c r="U193" s="1">
        <v>0.90867367688729683</v>
      </c>
      <c r="V193" s="14">
        <v>2953.3686532772472</v>
      </c>
      <c r="W193" s="1">
        <v>0.70089106031056747</v>
      </c>
      <c r="X193" s="1">
        <v>1182</v>
      </c>
      <c r="Y193" s="1">
        <v>78510</v>
      </c>
      <c r="Z193" s="14">
        <v>65</v>
      </c>
      <c r="AA193" s="14">
        <v>11</v>
      </c>
      <c r="AB193" s="14">
        <v>1</v>
      </c>
      <c r="AC193" s="14">
        <v>0</v>
      </c>
      <c r="AD193" s="14">
        <v>15</v>
      </c>
      <c r="AE193" s="14">
        <v>17826</v>
      </c>
      <c r="AF193" s="1">
        <v>0.59270760292497249</v>
      </c>
      <c r="AG193" s="1">
        <v>5.519611807521229E-2</v>
      </c>
      <c r="AI193" s="1">
        <v>0.77476228199999997</v>
      </c>
      <c r="AJ193" s="1">
        <v>1.1299999999999999E-2</v>
      </c>
      <c r="AQ193" s="1">
        <v>4869</v>
      </c>
      <c r="AR193" s="14">
        <v>2190</v>
      </c>
      <c r="AS193" s="14">
        <v>167</v>
      </c>
      <c r="AT193" s="14">
        <v>3455</v>
      </c>
      <c r="AU193" s="1">
        <v>23.129999999999995</v>
      </c>
      <c r="AV193" s="1">
        <v>813.36</v>
      </c>
      <c r="AW193" s="20">
        <v>18.309999999999999</v>
      </c>
      <c r="AX193" s="1">
        <v>3.1300000000000001E-2</v>
      </c>
      <c r="AY193" s="1">
        <v>1.95E-2</v>
      </c>
      <c r="AZ193" s="1">
        <v>8.9454346018206635E-2</v>
      </c>
      <c r="BA193" s="1">
        <v>0.2484584793054477</v>
      </c>
      <c r="BB193" s="1">
        <v>3.5000000000000003E-2</v>
      </c>
      <c r="BC193" s="1">
        <v>41638186.140000001</v>
      </c>
      <c r="BD193" s="1">
        <v>0.90079999999999993</v>
      </c>
      <c r="BE193" s="1">
        <v>0.71298806941431669</v>
      </c>
      <c r="BF193" s="1"/>
      <c r="BG193" s="1">
        <f>VLOOKUP(Tabla1[[#This Row],[Municipio]],[1]Juzgados!$A$4:$B$339,2,1)</f>
        <v>1</v>
      </c>
      <c r="BL193" s="19">
        <v>203.17654551587469</v>
      </c>
      <c r="BR193" s="22">
        <v>3.1300000000000001E-2</v>
      </c>
      <c r="BS193" s="19">
        <f t="shared" si="2"/>
        <v>0.313</v>
      </c>
    </row>
    <row r="194" spans="1:71" x14ac:dyDescent="0.25">
      <c r="A194" s="1">
        <v>12</v>
      </c>
      <c r="B194" s="1" t="s">
        <v>274</v>
      </c>
      <c r="C194" s="1">
        <v>1222</v>
      </c>
      <c r="D194" s="1" t="s">
        <v>294</v>
      </c>
      <c r="F194" s="1">
        <v>5.4</v>
      </c>
      <c r="G194" s="1">
        <v>38</v>
      </c>
      <c r="H194" s="1">
        <v>604.20353027491262</v>
      </c>
      <c r="J194">
        <v>1294.3746586564719</v>
      </c>
      <c r="M194" s="1">
        <v>54</v>
      </c>
      <c r="N194" s="11">
        <v>586.87704444872043</v>
      </c>
      <c r="O194" s="1">
        <v>55</v>
      </c>
      <c r="Q194" s="11">
        <v>0.34791999999999995</v>
      </c>
      <c r="R194" s="1">
        <v>4.5999999999999996</v>
      </c>
      <c r="S194" s="1">
        <v>2.44</v>
      </c>
      <c r="T194" s="14">
        <v>8</v>
      </c>
      <c r="U194" s="1">
        <v>0.83953546234152421</v>
      </c>
      <c r="V194" s="14">
        <v>5429.4177766135745</v>
      </c>
      <c r="W194" s="1">
        <v>0.40276322778510093</v>
      </c>
      <c r="X194" s="1">
        <v>1922</v>
      </c>
      <c r="Y194" s="1">
        <v>68620</v>
      </c>
      <c r="Z194" s="14">
        <v>134</v>
      </c>
      <c r="AA194" s="14">
        <v>40</v>
      </c>
      <c r="AB194" s="14">
        <v>11</v>
      </c>
      <c r="AC194" s="14">
        <v>0</v>
      </c>
      <c r="AD194" s="14">
        <v>12</v>
      </c>
      <c r="AE194" s="14">
        <v>21528</v>
      </c>
      <c r="AF194" s="1">
        <v>0.51230650154798762</v>
      </c>
      <c r="AG194" s="1">
        <v>4.5825602968460111E-2</v>
      </c>
      <c r="AI194" s="1">
        <v>0.63186359199999997</v>
      </c>
      <c r="AJ194" s="1">
        <v>0.5988</v>
      </c>
      <c r="AQ194" s="1">
        <v>6770</v>
      </c>
      <c r="AR194" s="14">
        <v>3029</v>
      </c>
      <c r="AS194" s="14">
        <v>568</v>
      </c>
      <c r="AT194" s="14">
        <v>3152</v>
      </c>
      <c r="AU194" s="1">
        <v>13.989999999999995</v>
      </c>
      <c r="AV194" s="1">
        <v>995.11</v>
      </c>
      <c r="AW194" s="20">
        <v>13.08</v>
      </c>
      <c r="AX194" s="1">
        <v>0.2089</v>
      </c>
      <c r="AY194" s="1">
        <v>0.22333333333333333</v>
      </c>
      <c r="AZ194" s="1">
        <v>3.7996539496923019E-2</v>
      </c>
      <c r="BA194" s="1">
        <v>0.342086658928627</v>
      </c>
      <c r="BB194" s="1">
        <v>0.02</v>
      </c>
      <c r="BC194" s="1">
        <v>47921548.659999996</v>
      </c>
      <c r="BD194" s="1">
        <v>0.94090000000000007</v>
      </c>
      <c r="BE194" s="1">
        <v>0.49576540334533137</v>
      </c>
      <c r="BF194" s="1"/>
      <c r="BG194" s="1">
        <f>VLOOKUP(Tabla1[[#This Row],[Municipio]],[1]Juzgados!$A$4:$B$339,2,1)</f>
        <v>1</v>
      </c>
      <c r="BL194" s="19">
        <v>169.79661171291701</v>
      </c>
      <c r="BR194" s="22">
        <v>0.2089</v>
      </c>
      <c r="BS194" s="19">
        <f t="shared" si="2"/>
        <v>2.089</v>
      </c>
    </row>
    <row r="195" spans="1:71" x14ac:dyDescent="0.25">
      <c r="A195" s="1">
        <v>12</v>
      </c>
      <c r="B195" s="1" t="s">
        <v>274</v>
      </c>
      <c r="C195" s="1">
        <v>1223</v>
      </c>
      <c r="D195" s="1" t="s">
        <v>295</v>
      </c>
      <c r="F195" s="1">
        <v>3.8</v>
      </c>
      <c r="G195" s="1">
        <v>0</v>
      </c>
      <c r="H195" s="1">
        <v>1636.8450613816899</v>
      </c>
      <c r="J195">
        <v>5617.4765938475257</v>
      </c>
      <c r="M195" s="1">
        <v>10</v>
      </c>
      <c r="N195" s="11">
        <v>160.38492381716119</v>
      </c>
      <c r="O195" s="1">
        <v>27</v>
      </c>
      <c r="Q195" s="11">
        <v>9.7161200000000001</v>
      </c>
      <c r="R195" s="1">
        <v>5.29</v>
      </c>
      <c r="S195" s="1">
        <v>3.09</v>
      </c>
      <c r="T195" s="14">
        <v>1</v>
      </c>
      <c r="U195" s="1">
        <v>0.46421372623590162</v>
      </c>
      <c r="V195" s="14">
        <v>2758.4169903017037</v>
      </c>
      <c r="W195" s="1">
        <v>0.73493908575219447</v>
      </c>
      <c r="X195" s="1">
        <v>1260</v>
      </c>
      <c r="Y195" s="1">
        <v>93180</v>
      </c>
      <c r="Z195" s="14">
        <v>20170</v>
      </c>
      <c r="AA195" s="14">
        <v>38</v>
      </c>
      <c r="AB195" s="14">
        <v>12</v>
      </c>
      <c r="AC195" s="14">
        <v>1</v>
      </c>
      <c r="AD195" s="14">
        <v>13</v>
      </c>
      <c r="AE195" s="14">
        <v>2141</v>
      </c>
      <c r="AF195" s="1">
        <v>0.64378757515030061</v>
      </c>
      <c r="AG195" s="1">
        <v>6.786193029490617E-2</v>
      </c>
      <c r="AI195" s="1">
        <v>0.80603761399999996</v>
      </c>
      <c r="AJ195" s="1">
        <v>0.7883</v>
      </c>
      <c r="AQ195" s="1">
        <v>5900</v>
      </c>
      <c r="AR195" s="14">
        <v>1737</v>
      </c>
      <c r="AS195" s="14">
        <v>274</v>
      </c>
      <c r="AT195" s="14">
        <v>5216</v>
      </c>
      <c r="AU195" s="1">
        <v>27.379999999999995</v>
      </c>
      <c r="AV195" s="1">
        <v>1167.94</v>
      </c>
      <c r="AW195" s="20">
        <v>12.57</v>
      </c>
      <c r="AX195" s="1">
        <v>1.2999999999999999E-2</v>
      </c>
      <c r="AY195" s="1">
        <v>0.24916666666666668</v>
      </c>
      <c r="AZ195" s="1">
        <v>0.1399620837708799</v>
      </c>
      <c r="BA195" s="1">
        <v>0.31397997339464773</v>
      </c>
      <c r="BB195" s="1">
        <v>0.15563180099999999</v>
      </c>
      <c r="BC195" s="1">
        <v>60172559.299999997</v>
      </c>
      <c r="BD195" s="1">
        <v>0.9043000000000001</v>
      </c>
      <c r="BE195" s="1">
        <v>0.53762423095125411</v>
      </c>
      <c r="BF195" s="1"/>
      <c r="BG195" s="1">
        <f>VLOOKUP(Tabla1[[#This Row],[Municipio]],[1]Juzgados!$A$4:$B$339,2,1)</f>
        <v>2</v>
      </c>
      <c r="BL195" s="19">
        <v>267.67229719971112</v>
      </c>
      <c r="BR195" s="22">
        <v>1.2999999999999999E-2</v>
      </c>
      <c r="BS195" s="19">
        <f t="shared" si="2"/>
        <v>0.13</v>
      </c>
    </row>
    <row r="196" spans="1:71" x14ac:dyDescent="0.25">
      <c r="A196" s="1">
        <v>12</v>
      </c>
      <c r="B196" s="1" t="s">
        <v>274</v>
      </c>
      <c r="C196" s="1">
        <v>1224</v>
      </c>
      <c r="D196" s="1" t="s">
        <v>296</v>
      </c>
      <c r="F196" s="1">
        <v>5.3</v>
      </c>
      <c r="G196" s="1">
        <v>0</v>
      </c>
      <c r="H196" s="1">
        <v>1647.0484891075193</v>
      </c>
      <c r="J196">
        <v>2210.9390063628766</v>
      </c>
      <c r="M196" s="1">
        <v>5</v>
      </c>
      <c r="N196" s="11">
        <v>148.34794335805799</v>
      </c>
      <c r="O196" s="1">
        <v>7</v>
      </c>
      <c r="Q196" s="11">
        <v>9.8222000000000005</v>
      </c>
      <c r="R196" s="1">
        <v>6.03</v>
      </c>
      <c r="S196" s="1">
        <v>3.45</v>
      </c>
      <c r="T196" s="14">
        <v>0</v>
      </c>
      <c r="U196" s="1">
        <v>0.28642974597534354</v>
      </c>
      <c r="V196" s="14">
        <v>3810.5269826590879</v>
      </c>
      <c r="W196" s="1">
        <v>0.72414337036826393</v>
      </c>
      <c r="X196" s="1">
        <v>898</v>
      </c>
      <c r="Y196" s="1">
        <v>91110</v>
      </c>
      <c r="Z196" s="14">
        <v>1612</v>
      </c>
      <c r="AA196" s="14">
        <v>20</v>
      </c>
      <c r="AB196" s="14">
        <v>6</v>
      </c>
      <c r="AC196" s="14">
        <v>0</v>
      </c>
      <c r="AD196" s="14">
        <v>18</v>
      </c>
      <c r="AE196" s="14">
        <v>17353</v>
      </c>
      <c r="AF196" s="1">
        <v>0.67139663718534359</v>
      </c>
      <c r="AG196" s="1">
        <v>6.1290322580645158E-2</v>
      </c>
      <c r="AI196" s="1">
        <v>0.83928398599999998</v>
      </c>
      <c r="AJ196" s="1">
        <v>0.7671</v>
      </c>
      <c r="AQ196" s="1">
        <v>5842</v>
      </c>
      <c r="AR196" s="14">
        <v>1343</v>
      </c>
      <c r="AS196" s="14">
        <v>92</v>
      </c>
      <c r="AT196" s="14">
        <v>4703</v>
      </c>
      <c r="AU196" s="1">
        <v>30.5</v>
      </c>
      <c r="AV196" s="1">
        <v>1103.93</v>
      </c>
      <c r="AW196" s="20">
        <v>13.39</v>
      </c>
      <c r="AY196" s="1">
        <v>0.25624999999999998</v>
      </c>
      <c r="AZ196" s="1">
        <v>0.25633936545478048</v>
      </c>
      <c r="BA196" s="1">
        <v>0.25694648812682258</v>
      </c>
      <c r="BB196" s="1">
        <v>0.191392857</v>
      </c>
      <c r="BC196" s="1">
        <v>50831373.57</v>
      </c>
      <c r="BD196" s="1">
        <v>0.93359999999999999</v>
      </c>
      <c r="BE196" s="1">
        <v>0.52331113225499526</v>
      </c>
      <c r="BF196" s="1"/>
      <c r="BG196" s="1">
        <f>VLOOKUP(Tabla1[[#This Row],[Municipio]],[1]Juzgados!$A$4:$B$339,2,1)</f>
        <v>1</v>
      </c>
      <c r="BL196" s="19">
        <v>238.33533951159521</v>
      </c>
      <c r="BR196" s="22">
        <v>0</v>
      </c>
      <c r="BS196" s="19">
        <f t="shared" si="2"/>
        <v>0</v>
      </c>
    </row>
    <row r="197" spans="1:71" x14ac:dyDescent="0.25">
      <c r="A197" s="1">
        <v>12</v>
      </c>
      <c r="B197" s="1" t="s">
        <v>274</v>
      </c>
      <c r="C197" s="1">
        <v>1225</v>
      </c>
      <c r="D197" s="1" t="s">
        <v>297</v>
      </c>
      <c r="F197" s="1">
        <v>4.5</v>
      </c>
      <c r="G197" s="1">
        <v>0</v>
      </c>
      <c r="H197" s="1">
        <v>1167.509868238172</v>
      </c>
      <c r="J197">
        <v>5045.5705432008754</v>
      </c>
      <c r="M197" s="1">
        <v>6</v>
      </c>
      <c r="N197" s="11">
        <v>181.57543391188253</v>
      </c>
      <c r="O197" s="1">
        <v>6</v>
      </c>
      <c r="Q197" s="11">
        <v>5.7892900000000003</v>
      </c>
      <c r="R197" s="1">
        <v>4.8499999999999996</v>
      </c>
      <c r="S197" s="1">
        <v>2.71</v>
      </c>
      <c r="T197" s="14">
        <v>0</v>
      </c>
      <c r="U197" s="1">
        <v>0.49384438961266136</v>
      </c>
      <c r="V197" s="14">
        <v>4377.012342581178</v>
      </c>
      <c r="W197" s="1">
        <v>0.57217291534831871</v>
      </c>
      <c r="X197" s="1">
        <v>914</v>
      </c>
      <c r="Y197" s="1">
        <v>66980</v>
      </c>
      <c r="Z197" s="14">
        <v>1707</v>
      </c>
      <c r="AA197" s="14">
        <v>25</v>
      </c>
      <c r="AB197" s="14">
        <v>1</v>
      </c>
      <c r="AC197" s="14">
        <v>0</v>
      </c>
      <c r="AD197" s="14">
        <v>6</v>
      </c>
      <c r="AE197" s="14">
        <v>14880</v>
      </c>
      <c r="AF197" s="1">
        <v>0.60320512820512817</v>
      </c>
      <c r="AG197" s="1">
        <v>9.0470723306544196E-2</v>
      </c>
      <c r="AI197" s="1">
        <v>0.74789650799999996</v>
      </c>
      <c r="AJ197" s="1">
        <v>0.63629999999999998</v>
      </c>
      <c r="AQ197" s="1">
        <v>3969</v>
      </c>
      <c r="AR197" s="14">
        <v>1319</v>
      </c>
      <c r="AS197" s="14">
        <v>254</v>
      </c>
      <c r="AT197" s="14">
        <v>3243</v>
      </c>
      <c r="AU197" s="1">
        <v>20.25</v>
      </c>
      <c r="AV197" s="1">
        <v>1189.79</v>
      </c>
      <c r="AW197" s="20">
        <v>14.37</v>
      </c>
      <c r="AY197" s="1">
        <v>0.21249999999999999</v>
      </c>
      <c r="AZ197" s="1">
        <v>0.19669208733713639</v>
      </c>
      <c r="BA197" s="1">
        <v>0.29908365409704818</v>
      </c>
      <c r="BB197" s="1">
        <v>0.37790368000000002</v>
      </c>
      <c r="BC197" s="1">
        <v>40505888.340000004</v>
      </c>
      <c r="BD197" s="1">
        <v>0.94900000000000007</v>
      </c>
      <c r="BE197" s="1">
        <v>0.70575350467289721</v>
      </c>
      <c r="BF197" s="1"/>
      <c r="BG197" s="1">
        <f>VLOOKUP(Tabla1[[#This Row],[Municipio]],[1]Juzgados!$A$4:$B$339,2,1)</f>
        <v>1</v>
      </c>
      <c r="BL197" s="19">
        <v>121.15102351698448</v>
      </c>
      <c r="BR197" s="22">
        <v>0</v>
      </c>
      <c r="BS197" s="19">
        <f t="shared" si="2"/>
        <v>0</v>
      </c>
    </row>
    <row r="198" spans="1:71" x14ac:dyDescent="0.25">
      <c r="A198" s="1">
        <v>12</v>
      </c>
      <c r="B198" s="1" t="s">
        <v>274</v>
      </c>
      <c r="C198" s="1">
        <v>1226</v>
      </c>
      <c r="D198" s="1" t="s">
        <v>298</v>
      </c>
      <c r="F198" s="1">
        <v>7</v>
      </c>
      <c r="G198" s="1">
        <v>0</v>
      </c>
      <c r="H198" s="1">
        <v>663.73303997066375</v>
      </c>
      <c r="J198">
        <v>1774.1834367751237</v>
      </c>
      <c r="M198" s="1">
        <v>10</v>
      </c>
      <c r="N198" s="11">
        <v>246.87971471677412</v>
      </c>
      <c r="O198" s="1">
        <v>14</v>
      </c>
      <c r="Q198" s="11">
        <v>7.5455899999999998</v>
      </c>
      <c r="R198" s="1">
        <v>5.68</v>
      </c>
      <c r="S198" s="1">
        <v>3.38</v>
      </c>
      <c r="T198" s="14">
        <v>0</v>
      </c>
      <c r="U198" s="1">
        <v>0.54322882857392751</v>
      </c>
      <c r="V198" s="14">
        <v>5942.2291977752002</v>
      </c>
      <c r="W198" s="1">
        <v>0.69756930173089637</v>
      </c>
      <c r="X198" s="1">
        <v>723</v>
      </c>
      <c r="Y198" s="1">
        <v>90690</v>
      </c>
      <c r="Z198" s="14">
        <v>18498</v>
      </c>
      <c r="AA198" s="14">
        <v>10</v>
      </c>
      <c r="AB198" s="14">
        <v>8</v>
      </c>
      <c r="AC198" s="14">
        <v>6</v>
      </c>
      <c r="AD198" s="14">
        <v>8</v>
      </c>
      <c r="AE198" s="14">
        <v>1648</v>
      </c>
      <c r="AF198" s="1">
        <v>0.67669551217548807</v>
      </c>
      <c r="AG198" s="1">
        <v>4.9392981872609348E-2</v>
      </c>
      <c r="AI198" s="1">
        <v>0.91569353499999995</v>
      </c>
      <c r="AJ198" s="1">
        <v>0.625</v>
      </c>
      <c r="AQ198" s="1">
        <v>6615</v>
      </c>
      <c r="AR198" s="14">
        <v>2168</v>
      </c>
      <c r="AS198" s="14">
        <v>214</v>
      </c>
      <c r="AT198" s="14">
        <v>4777</v>
      </c>
      <c r="AU198" s="1">
        <v>26.08</v>
      </c>
      <c r="AV198" s="1">
        <v>901.43</v>
      </c>
      <c r="AW198" s="20">
        <v>13.36</v>
      </c>
      <c r="AX198" s="1">
        <v>4.3499999999999997E-2</v>
      </c>
      <c r="AY198" s="1">
        <v>7.7083333333333337E-2</v>
      </c>
      <c r="AZ198" s="1">
        <v>7.1811991177204562E-2</v>
      </c>
      <c r="BA198" s="1">
        <v>0.28072459120331394</v>
      </c>
      <c r="BB198" s="1">
        <v>0.17319173199999999</v>
      </c>
      <c r="BC198" s="1">
        <v>50333961.509999998</v>
      </c>
      <c r="BD198" s="1">
        <v>0.70629999999999993</v>
      </c>
      <c r="BE198" s="1">
        <v>0.40619718309859154</v>
      </c>
      <c r="BF198" s="1"/>
      <c r="BG198" s="1">
        <f>VLOOKUP(Tabla1[[#This Row],[Municipio]],[1]Juzgados!$A$4:$B$339,2,1)</f>
        <v>1</v>
      </c>
      <c r="BL198" s="19">
        <v>188.22360249358269</v>
      </c>
      <c r="BR198" s="22">
        <v>4.3499999999999997E-2</v>
      </c>
      <c r="BS198" s="19">
        <f t="shared" si="2"/>
        <v>0.43499999999999994</v>
      </c>
    </row>
    <row r="199" spans="1:71" x14ac:dyDescent="0.25">
      <c r="A199" s="1">
        <v>12</v>
      </c>
      <c r="B199" s="1" t="s">
        <v>274</v>
      </c>
      <c r="C199" s="1">
        <v>1227</v>
      </c>
      <c r="D199" s="1" t="s">
        <v>299</v>
      </c>
      <c r="F199" s="1">
        <v>7.6</v>
      </c>
      <c r="G199" s="1">
        <v>0</v>
      </c>
      <c r="H199" s="1">
        <v>342.41689256669997</v>
      </c>
      <c r="J199">
        <v>2470.2910077664451</v>
      </c>
      <c r="M199" s="1">
        <v>12</v>
      </c>
      <c r="N199" s="11">
        <v>201.94986072423399</v>
      </c>
      <c r="O199" s="1">
        <v>48</v>
      </c>
      <c r="Q199" s="11">
        <v>0.23610999999999999</v>
      </c>
      <c r="R199" s="1">
        <v>4.9000000000000004</v>
      </c>
      <c r="S199" s="1">
        <v>2.35</v>
      </c>
      <c r="T199" s="14">
        <v>0</v>
      </c>
      <c r="U199" s="1">
        <v>0.64199770649645971</v>
      </c>
      <c r="V199" s="14">
        <v>3816.5069495076691</v>
      </c>
      <c r="W199" s="1">
        <v>0.45342004612508269</v>
      </c>
      <c r="X199" s="1">
        <v>963</v>
      </c>
      <c r="Y199" s="1">
        <v>69350</v>
      </c>
      <c r="Z199" s="14">
        <v>447</v>
      </c>
      <c r="AA199" s="14">
        <v>14</v>
      </c>
      <c r="AB199" s="14">
        <v>29</v>
      </c>
      <c r="AC199" s="14">
        <v>2</v>
      </c>
      <c r="AD199" s="14">
        <v>20</v>
      </c>
      <c r="AE199" s="14">
        <v>12380</v>
      </c>
      <c r="AF199" s="1">
        <v>0.53177620858229224</v>
      </c>
      <c r="AG199" s="1">
        <v>4.4839000902798673E-2</v>
      </c>
      <c r="AI199" s="1">
        <v>0.71893333299999995</v>
      </c>
      <c r="AJ199" s="1">
        <v>0.625</v>
      </c>
      <c r="AQ199" s="1">
        <v>3390</v>
      </c>
      <c r="AR199" s="14">
        <v>1635</v>
      </c>
      <c r="AS199" s="14">
        <v>328</v>
      </c>
      <c r="AT199" s="14">
        <v>1848</v>
      </c>
      <c r="AU199" s="1">
        <v>13.909999999999997</v>
      </c>
      <c r="AV199" s="1">
        <v>949.48</v>
      </c>
      <c r="AW199" s="20">
        <v>12.24</v>
      </c>
      <c r="AY199" s="1">
        <v>0.19499999999999998</v>
      </c>
      <c r="AZ199" s="1">
        <v>8.6151723976342506E-2</v>
      </c>
      <c r="BA199" s="1">
        <v>0.29677320980645527</v>
      </c>
      <c r="BB199" s="1">
        <v>0.30386163300000002</v>
      </c>
      <c r="BC199" s="1">
        <v>35952587.269999996</v>
      </c>
      <c r="BD199" s="1">
        <v>0.96550000000000002</v>
      </c>
      <c r="BE199" s="1">
        <v>0.43952073031570937</v>
      </c>
      <c r="BF199" s="1"/>
      <c r="BG199" s="1">
        <f>VLOOKUP(Tabla1[[#This Row],[Municipio]],[1]Juzgados!$A$4:$B$339,2,1)</f>
        <v>1</v>
      </c>
      <c r="BL199" s="19">
        <v>146.36599015551434</v>
      </c>
      <c r="BR199" s="22">
        <v>0</v>
      </c>
      <c r="BS199" s="19">
        <f t="shared" si="2"/>
        <v>0</v>
      </c>
    </row>
    <row r="200" spans="1:71" x14ac:dyDescent="0.25">
      <c r="A200" s="1">
        <v>12</v>
      </c>
      <c r="B200" s="1" t="s">
        <v>274</v>
      </c>
      <c r="C200" s="1">
        <v>1228</v>
      </c>
      <c r="D200" s="1" t="s">
        <v>300</v>
      </c>
      <c r="F200" s="1">
        <v>5.3</v>
      </c>
      <c r="G200" s="1">
        <v>0</v>
      </c>
      <c r="H200" s="1">
        <v>657.35414954806902</v>
      </c>
      <c r="J200">
        <v>4521.0384959713519</v>
      </c>
      <c r="M200" s="1">
        <v>1</v>
      </c>
      <c r="N200" s="11">
        <v>374.5928338762215</v>
      </c>
      <c r="O200" s="1">
        <v>52</v>
      </c>
      <c r="Q200" s="11">
        <v>1.8576300000000001</v>
      </c>
      <c r="R200" s="1">
        <v>4.7300000000000004</v>
      </c>
      <c r="S200" s="1">
        <v>2.41</v>
      </c>
      <c r="T200" s="14">
        <v>0</v>
      </c>
      <c r="U200" s="1">
        <v>0.50372127740491457</v>
      </c>
      <c r="V200" s="14">
        <v>4086.6738981648923</v>
      </c>
      <c r="W200" s="1">
        <v>0.44511564967590533</v>
      </c>
      <c r="X200" s="1">
        <v>499</v>
      </c>
      <c r="Y200" s="1">
        <v>81180.000000000015</v>
      </c>
      <c r="Z200" s="14">
        <v>1951</v>
      </c>
      <c r="AA200" s="14">
        <v>7</v>
      </c>
      <c r="AB200" s="14">
        <v>0</v>
      </c>
      <c r="AC200" s="14">
        <v>0</v>
      </c>
      <c r="AD200" s="14">
        <v>5</v>
      </c>
      <c r="AE200" s="14">
        <v>3355</v>
      </c>
      <c r="AF200" s="1">
        <v>0.74340836012861733</v>
      </c>
      <c r="AG200" s="1">
        <v>2.7982326951399118E-2</v>
      </c>
      <c r="AI200" s="1">
        <v>0.72662337700000001</v>
      </c>
      <c r="AJ200" s="1">
        <v>0.52500000000000002</v>
      </c>
      <c r="AQ200" s="1">
        <v>1599</v>
      </c>
      <c r="AR200" s="14">
        <v>666</v>
      </c>
      <c r="AS200" s="14">
        <v>194</v>
      </c>
      <c r="AT200" s="14">
        <v>725</v>
      </c>
      <c r="AU200" s="1">
        <v>15.939999999999998</v>
      </c>
      <c r="AV200" s="1">
        <v>1227.1099999999999</v>
      </c>
      <c r="AW200" s="20">
        <v>10.11</v>
      </c>
      <c r="AX200" s="1">
        <v>1.9199999999999998E-2</v>
      </c>
      <c r="AY200" s="1">
        <v>7.5000000000000011E-2</v>
      </c>
      <c r="AZ200" s="1">
        <v>2.5182297176318733E-2</v>
      </c>
      <c r="BA200" s="1">
        <v>0.34538359350092029</v>
      </c>
      <c r="BB200" s="1">
        <v>0.26049014599999998</v>
      </c>
      <c r="BC200" s="1">
        <v>29289814.640000001</v>
      </c>
      <c r="BD200" s="1">
        <v>0.95790000000000008</v>
      </c>
      <c r="BE200" s="1">
        <v>0.48309608540925264</v>
      </c>
      <c r="BF200" s="1"/>
      <c r="BG200" s="1">
        <f>VLOOKUP(Tabla1[[#This Row],[Municipio]],[1]Juzgados!$A$4:$B$339,2,1)</f>
        <v>2</v>
      </c>
      <c r="BL200" s="19">
        <v>161.20047493837305</v>
      </c>
      <c r="BR200" s="22">
        <v>1.9199999999999998E-2</v>
      </c>
      <c r="BS200" s="19">
        <f t="shared" ref="BS200:BS263" si="3">BR200*10</f>
        <v>0.19199999999999998</v>
      </c>
    </row>
    <row r="201" spans="1:71" x14ac:dyDescent="0.25">
      <c r="A201" s="1">
        <v>12</v>
      </c>
      <c r="B201" s="1" t="s">
        <v>274</v>
      </c>
      <c r="C201" s="1">
        <v>1229</v>
      </c>
      <c r="D201" s="1" t="s">
        <v>250</v>
      </c>
      <c r="F201" s="1">
        <v>7.5</v>
      </c>
      <c r="G201" s="1">
        <v>0</v>
      </c>
      <c r="H201" s="1">
        <v>1171.4589989350372</v>
      </c>
      <c r="J201">
        <v>3326.5381764269832</v>
      </c>
      <c r="M201" s="1">
        <v>4</v>
      </c>
      <c r="N201" s="11">
        <v>365.44364858938752</v>
      </c>
      <c r="O201" s="1">
        <v>55</v>
      </c>
      <c r="Q201" s="11">
        <v>1.34169</v>
      </c>
      <c r="R201" s="1">
        <v>5.24</v>
      </c>
      <c r="S201" s="1">
        <v>3.11</v>
      </c>
      <c r="T201" s="14">
        <v>4</v>
      </c>
      <c r="U201" s="1">
        <v>0.57285949195068708</v>
      </c>
      <c r="V201" s="14">
        <v>3643.5274909536765</v>
      </c>
      <c r="W201" s="1">
        <v>0.69341710350630781</v>
      </c>
      <c r="X201" s="1">
        <v>812</v>
      </c>
      <c r="Y201" s="1">
        <v>72110</v>
      </c>
      <c r="Z201" s="14">
        <v>7675</v>
      </c>
      <c r="AA201" s="14">
        <v>4</v>
      </c>
      <c r="AB201" s="14">
        <v>15</v>
      </c>
      <c r="AC201" s="14">
        <v>0</v>
      </c>
      <c r="AD201" s="14">
        <v>11</v>
      </c>
      <c r="AE201" s="14">
        <v>5420</v>
      </c>
      <c r="AF201" s="1">
        <v>0.67933395998388613</v>
      </c>
      <c r="AG201" s="1">
        <v>2.1823617339312408E-2</v>
      </c>
      <c r="AI201" s="1">
        <v>0.72606522900000003</v>
      </c>
      <c r="AJ201" s="1">
        <v>0.42499999999999999</v>
      </c>
      <c r="AQ201" s="1">
        <v>4170</v>
      </c>
      <c r="AR201" s="14">
        <v>1772</v>
      </c>
      <c r="AS201" s="14">
        <v>388</v>
      </c>
      <c r="AT201" s="14">
        <v>2178</v>
      </c>
      <c r="AU201" s="1">
        <v>17</v>
      </c>
      <c r="AV201" s="1">
        <v>1243.46</v>
      </c>
      <c r="AW201" s="20">
        <v>10.83</v>
      </c>
      <c r="AX201" s="1">
        <v>2.3800000000000002E-2</v>
      </c>
      <c r="AY201" s="1">
        <v>0.13199999999999998</v>
      </c>
      <c r="AZ201" s="1">
        <v>0.11962640666394607</v>
      </c>
      <c r="BA201" s="1">
        <v>0.30672163504217764</v>
      </c>
      <c r="BB201" s="1">
        <v>6.2253366999999997E-2</v>
      </c>
      <c r="BC201" s="1">
        <v>39695932.490000002</v>
      </c>
      <c r="BD201" s="1">
        <v>0.91</v>
      </c>
      <c r="BE201" s="1">
        <v>0.41620111731843579</v>
      </c>
      <c r="BF201" s="1"/>
      <c r="BG201" s="1">
        <f>VLOOKUP(Tabla1[[#This Row],[Municipio]],[1]Juzgados!$A$4:$B$339,2,1)</f>
        <v>2</v>
      </c>
      <c r="BL201" s="19">
        <v>310.59353851615197</v>
      </c>
      <c r="BR201" s="22">
        <v>2.3800000000000002E-2</v>
      </c>
      <c r="BS201" s="19">
        <f t="shared" si="3"/>
        <v>0.23800000000000002</v>
      </c>
    </row>
    <row r="202" spans="1:71" x14ac:dyDescent="0.25">
      <c r="A202" s="1">
        <v>12</v>
      </c>
      <c r="B202" s="1" t="s">
        <v>274</v>
      </c>
      <c r="C202" s="1">
        <v>1230</v>
      </c>
      <c r="D202" s="1" t="s">
        <v>301</v>
      </c>
      <c r="F202" s="1">
        <v>5.6</v>
      </c>
      <c r="G202" s="1">
        <v>0</v>
      </c>
      <c r="H202" s="1">
        <v>253.59256128486899</v>
      </c>
      <c r="J202">
        <v>1240.8088235294117</v>
      </c>
      <c r="M202" s="1">
        <v>42</v>
      </c>
      <c r="N202" s="11">
        <v>476.72991598225241</v>
      </c>
      <c r="O202" s="1">
        <v>126</v>
      </c>
      <c r="Q202" s="11">
        <v>1.0017400000000001</v>
      </c>
      <c r="R202" s="1">
        <v>4.3499999999999996</v>
      </c>
      <c r="S202" s="1">
        <v>2.66</v>
      </c>
      <c r="T202" s="14">
        <v>0</v>
      </c>
      <c r="U202" s="1">
        <v>0.63212081870420644</v>
      </c>
      <c r="V202" s="14">
        <v>2828.7182690937657</v>
      </c>
      <c r="W202" s="1">
        <v>0.40027190885034775</v>
      </c>
      <c r="X202" s="1">
        <v>2229</v>
      </c>
      <c r="Y202" s="1">
        <v>52180.000000000007</v>
      </c>
      <c r="Z202" s="14">
        <v>161</v>
      </c>
      <c r="AA202" s="14">
        <v>40</v>
      </c>
      <c r="AB202" s="14">
        <v>4</v>
      </c>
      <c r="AC202" s="14">
        <v>1</v>
      </c>
      <c r="AD202" s="14">
        <v>19</v>
      </c>
      <c r="AE202" s="14">
        <v>28887</v>
      </c>
      <c r="AF202" s="1">
        <v>0.49646748892348219</v>
      </c>
      <c r="AG202" s="1">
        <v>9.095935858446226E-2</v>
      </c>
      <c r="AI202" s="1">
        <v>0.66335275999999999</v>
      </c>
      <c r="AJ202" s="1">
        <v>0.70179999999999998</v>
      </c>
      <c r="AQ202" s="1">
        <v>7194</v>
      </c>
      <c r="AR202" s="14">
        <v>3433</v>
      </c>
      <c r="AS202" s="14">
        <v>332</v>
      </c>
      <c r="AT202" s="14">
        <v>5573</v>
      </c>
      <c r="AU202" s="1">
        <v>20.329999999999998</v>
      </c>
      <c r="AV202" s="1">
        <v>658.84</v>
      </c>
      <c r="AW202" s="20">
        <v>13.97</v>
      </c>
      <c r="AX202" s="1">
        <v>1.9699999999999999E-2</v>
      </c>
      <c r="AY202" s="1">
        <v>4.0000000000000008E-2</v>
      </c>
      <c r="AZ202" s="1">
        <v>8.2131387161168579E-2</v>
      </c>
      <c r="BA202" s="1">
        <v>0.28240053034149026</v>
      </c>
      <c r="BB202" s="1">
        <v>6.1458332999999997E-2</v>
      </c>
      <c r="BC202" s="1">
        <v>44364639.57</v>
      </c>
      <c r="BD202" s="1">
        <v>0.91069999999999995</v>
      </c>
      <c r="BE202" s="1">
        <v>0.32613890963405523</v>
      </c>
      <c r="BF202" s="1"/>
      <c r="BG202" s="1">
        <f>VLOOKUP(Tabla1[[#This Row],[Municipio]],[1]Juzgados!$A$4:$B$339,2,1)</f>
        <v>3</v>
      </c>
      <c r="BL202" s="19">
        <v>2.0986970589092606</v>
      </c>
      <c r="BR202" s="22">
        <v>1.9699999999999999E-2</v>
      </c>
      <c r="BS202" s="19">
        <f t="shared" si="3"/>
        <v>0.19699999999999998</v>
      </c>
    </row>
    <row r="203" spans="1:71" x14ac:dyDescent="0.25">
      <c r="A203" s="1">
        <v>13</v>
      </c>
      <c r="B203" s="1" t="s">
        <v>302</v>
      </c>
      <c r="C203" s="1">
        <v>1301</v>
      </c>
      <c r="D203" s="1" t="s">
        <v>302</v>
      </c>
      <c r="F203" s="1">
        <v>9.1</v>
      </c>
      <c r="G203" s="1">
        <v>22</v>
      </c>
      <c r="H203" s="1">
        <v>424.23877722951016</v>
      </c>
      <c r="I203" s="1">
        <v>56</v>
      </c>
      <c r="J203">
        <v>1432.1270543615676</v>
      </c>
      <c r="M203" s="1">
        <v>336</v>
      </c>
      <c r="N203" s="11">
        <v>339.16949307910897</v>
      </c>
      <c r="O203" s="1">
        <v>193</v>
      </c>
      <c r="Q203" s="11">
        <v>8.7249999999999994E-2</v>
      </c>
      <c r="R203" s="1">
        <v>4.3499999999999996</v>
      </c>
      <c r="S203" s="1">
        <v>1.83</v>
      </c>
      <c r="T203" s="14">
        <v>309</v>
      </c>
      <c r="U203" s="1">
        <v>0.64345109366078956</v>
      </c>
      <c r="V203" s="14">
        <v>5895.8649918307101</v>
      </c>
      <c r="W203" s="1">
        <v>0.29609177813797133</v>
      </c>
      <c r="X203" s="1">
        <v>12650</v>
      </c>
      <c r="Y203" s="1">
        <v>0</v>
      </c>
      <c r="Z203" s="14">
        <v>8742</v>
      </c>
      <c r="AA203" s="14">
        <v>310</v>
      </c>
      <c r="AB203" s="14">
        <v>56</v>
      </c>
      <c r="AC203" s="14">
        <v>16</v>
      </c>
      <c r="AD203" s="14">
        <v>119</v>
      </c>
      <c r="AE203" s="14">
        <v>108575</v>
      </c>
      <c r="AF203" s="1">
        <v>0.41349072059731956</v>
      </c>
      <c r="AG203" s="1">
        <v>5.9480247927712643E-2</v>
      </c>
      <c r="AI203" s="1">
        <v>0.562200005</v>
      </c>
      <c r="AJ203" s="1">
        <v>0.64429999999999998</v>
      </c>
      <c r="AQ203" s="1">
        <v>38585</v>
      </c>
      <c r="AR203" s="14">
        <v>16409</v>
      </c>
      <c r="AS203" s="14">
        <v>11150</v>
      </c>
      <c r="AT203" s="14">
        <v>14298</v>
      </c>
      <c r="AU203" s="1">
        <v>9.0100000000000051</v>
      </c>
      <c r="AV203" s="1">
        <v>2094.0700000000002</v>
      </c>
      <c r="AW203" s="20">
        <v>10.8</v>
      </c>
      <c r="AX203" s="1">
        <v>0.14749999999999999</v>
      </c>
      <c r="AY203" s="1">
        <v>0.3075</v>
      </c>
      <c r="AZ203" s="1">
        <v>9.8109698872854381E-2</v>
      </c>
      <c r="BA203" s="1">
        <v>0.35593438704502278</v>
      </c>
      <c r="BB203" s="1">
        <v>0.17354166700000001</v>
      </c>
      <c r="BC203" s="1">
        <v>696064705.37</v>
      </c>
      <c r="BD203" s="1">
        <v>0.98719999999999997</v>
      </c>
      <c r="BE203" s="1">
        <v>0.6771504778839742</v>
      </c>
      <c r="BF203" s="1"/>
      <c r="BG203" s="1">
        <f>VLOOKUP(Tabla1[[#This Row],[Municipio]],[1]Juzgados!$A$4:$B$339,2,1)</f>
        <v>28</v>
      </c>
      <c r="BL203" s="19">
        <v>1628.7536091888314</v>
      </c>
      <c r="BR203" s="22">
        <v>0.14749999999999999</v>
      </c>
      <c r="BS203" s="19">
        <f t="shared" si="3"/>
        <v>1.4749999999999999</v>
      </c>
    </row>
    <row r="204" spans="1:71" x14ac:dyDescent="0.25">
      <c r="A204" s="1">
        <v>13</v>
      </c>
      <c r="B204" s="1" t="s">
        <v>302</v>
      </c>
      <c r="C204" s="1">
        <v>1302</v>
      </c>
      <c r="D204" s="1" t="s">
        <v>303</v>
      </c>
      <c r="F204" s="1">
        <v>9.3000000000000007</v>
      </c>
      <c r="G204" s="1">
        <v>0</v>
      </c>
      <c r="H204" s="1">
        <v>382.37828522188715</v>
      </c>
      <c r="I204" s="1">
        <v>51</v>
      </c>
      <c r="J204">
        <v>2111.1902865685825</v>
      </c>
      <c r="M204" s="1">
        <v>51</v>
      </c>
      <c r="N204" s="11">
        <v>216.41848955414343</v>
      </c>
      <c r="O204" s="1">
        <v>53</v>
      </c>
      <c r="Q204" s="11">
        <v>7.7115599999999995</v>
      </c>
      <c r="R204" s="1">
        <v>5.17</v>
      </c>
      <c r="S204" s="1">
        <v>2.99</v>
      </c>
      <c r="T204" s="14">
        <v>1</v>
      </c>
      <c r="U204" s="1">
        <v>0.5576576145060177</v>
      </c>
      <c r="V204" s="14">
        <v>4599.9813989243203</v>
      </c>
      <c r="W204" s="1">
        <v>0.72753979771044386</v>
      </c>
      <c r="X204" s="1">
        <v>6471</v>
      </c>
      <c r="Y204" s="1">
        <v>91760.000000000015</v>
      </c>
      <c r="Z204" s="14">
        <v>8223</v>
      </c>
      <c r="AA204" s="14">
        <v>51</v>
      </c>
      <c r="AB204" s="14">
        <v>156</v>
      </c>
      <c r="AC204" s="14">
        <v>2</v>
      </c>
      <c r="AD204" s="14">
        <v>92</v>
      </c>
      <c r="AE204" s="14">
        <v>78923</v>
      </c>
      <c r="AF204" s="1">
        <v>0.54070790961622106</v>
      </c>
      <c r="AG204" s="1">
        <v>0.10885434558570938</v>
      </c>
      <c r="AI204" s="1">
        <v>0.71135856600000003</v>
      </c>
      <c r="AJ204" s="1">
        <v>0.3876</v>
      </c>
      <c r="AQ204" s="1">
        <v>20809</v>
      </c>
      <c r="AR204" s="14">
        <v>5106</v>
      </c>
      <c r="AS204" s="14">
        <v>2003</v>
      </c>
      <c r="AT204" s="14">
        <v>19678</v>
      </c>
      <c r="AU204" s="1">
        <v>25.22</v>
      </c>
      <c r="AV204" s="1">
        <v>1088.01</v>
      </c>
      <c r="AW204" s="20">
        <v>15.7</v>
      </c>
      <c r="AX204" s="1">
        <v>7.2700000000000001E-2</v>
      </c>
      <c r="AY204" s="1">
        <v>3.7499999999999999E-2</v>
      </c>
      <c r="AZ204" s="1">
        <v>0.11953536020757898</v>
      </c>
      <c r="BA204" s="1">
        <v>0.28825558436637966</v>
      </c>
      <c r="BB204" s="1">
        <v>9.4375000000000001E-2</v>
      </c>
      <c r="BC204" s="1">
        <v>168600429.36000001</v>
      </c>
      <c r="BD204" s="1">
        <v>0.84950000000000003</v>
      </c>
      <c r="BE204" s="1">
        <v>0.36182033096926713</v>
      </c>
      <c r="BF204" s="1"/>
      <c r="BG204" s="1">
        <f>VLOOKUP(Tabla1[[#This Row],[Municipio]],[1]Juzgados!$A$4:$B$339,2,1)</f>
        <v>1</v>
      </c>
      <c r="BL204" s="19">
        <v>102.48521994829815</v>
      </c>
      <c r="BR204" s="22">
        <v>7.2700000000000001E-2</v>
      </c>
      <c r="BS204" s="19">
        <f t="shared" si="3"/>
        <v>0.72699999999999998</v>
      </c>
    </row>
    <row r="205" spans="1:71" x14ac:dyDescent="0.25">
      <c r="A205" s="1">
        <v>13</v>
      </c>
      <c r="B205" s="1" t="s">
        <v>302</v>
      </c>
      <c r="C205" s="1">
        <v>1303</v>
      </c>
      <c r="D205" s="1" t="s">
        <v>304</v>
      </c>
      <c r="F205" s="1">
        <v>6.5</v>
      </c>
      <c r="G205" s="1">
        <v>0</v>
      </c>
      <c r="H205" s="1">
        <v>290.73668202352729</v>
      </c>
      <c r="J205">
        <v>2424.9639701735696</v>
      </c>
      <c r="M205" s="1">
        <v>22</v>
      </c>
      <c r="N205" s="11">
        <v>217.68049340911838</v>
      </c>
      <c r="O205" s="1">
        <v>31</v>
      </c>
      <c r="Q205" s="11">
        <v>2.30965</v>
      </c>
      <c r="R205" s="1">
        <v>4.76</v>
      </c>
      <c r="S205" s="1">
        <v>2.46</v>
      </c>
      <c r="T205" s="14">
        <v>43</v>
      </c>
      <c r="U205" s="1">
        <v>0.63487174574531235</v>
      </c>
      <c r="V205" s="14">
        <v>4253.6668768548998</v>
      </c>
      <c r="W205" s="1">
        <v>0.70122052854262418</v>
      </c>
      <c r="X205" s="1">
        <v>2183</v>
      </c>
      <c r="Y205" s="1">
        <v>95640</v>
      </c>
      <c r="Z205" s="14">
        <v>5752</v>
      </c>
      <c r="AA205" s="14">
        <v>12</v>
      </c>
      <c r="AB205" s="14">
        <v>11</v>
      </c>
      <c r="AC205" s="14">
        <v>1</v>
      </c>
      <c r="AD205" s="14">
        <v>17</v>
      </c>
      <c r="AE205" s="14">
        <v>13362</v>
      </c>
      <c r="AF205" s="1">
        <v>0.56410021945866862</v>
      </c>
      <c r="AG205" s="1">
        <v>8.1624527174995021E-2</v>
      </c>
      <c r="AI205" s="1">
        <v>0.72056049600000005</v>
      </c>
      <c r="AJ205" s="1">
        <v>0.30009999999999998</v>
      </c>
      <c r="AQ205" s="1">
        <v>5294</v>
      </c>
      <c r="AR205" s="14">
        <v>2448</v>
      </c>
      <c r="AS205" s="14">
        <v>392</v>
      </c>
      <c r="AT205" s="14">
        <v>3473</v>
      </c>
      <c r="AU205" s="1">
        <v>17.28</v>
      </c>
      <c r="AV205" s="1">
        <v>941.61</v>
      </c>
      <c r="AW205" s="20">
        <v>10.99</v>
      </c>
      <c r="AX205" s="1">
        <v>0.05</v>
      </c>
      <c r="AY205" s="1">
        <v>0.34916666666666668</v>
      </c>
      <c r="AZ205" s="1">
        <v>0.1256980681698904</v>
      </c>
      <c r="BA205" s="1">
        <v>0.28371777666096681</v>
      </c>
      <c r="BB205" s="1">
        <v>0.319496065</v>
      </c>
      <c r="BC205" s="1">
        <v>48759018.859999999</v>
      </c>
      <c r="BD205" s="1">
        <v>0.90170000000000006</v>
      </c>
      <c r="BE205" s="1">
        <v>0.38498879761015681</v>
      </c>
      <c r="BF205" s="1"/>
      <c r="BG205" s="1">
        <f>VLOOKUP(Tabla1[[#This Row],[Municipio]],[1]Juzgados!$A$4:$B$339,2,1)</f>
        <v>1</v>
      </c>
      <c r="BL205" s="19">
        <v>106.81867826631481</v>
      </c>
      <c r="BR205" s="22">
        <v>0.05</v>
      </c>
      <c r="BS205" s="19">
        <f t="shared" si="3"/>
        <v>0.5</v>
      </c>
    </row>
    <row r="206" spans="1:71" x14ac:dyDescent="0.25">
      <c r="A206" s="1">
        <v>13</v>
      </c>
      <c r="B206" s="1" t="s">
        <v>302</v>
      </c>
      <c r="C206" s="1">
        <v>1304</v>
      </c>
      <c r="D206" s="1" t="s">
        <v>305</v>
      </c>
      <c r="F206" s="1">
        <v>9.3000000000000007</v>
      </c>
      <c r="G206" s="1">
        <v>0</v>
      </c>
      <c r="H206" s="1">
        <v>1052.1072334259147</v>
      </c>
      <c r="I206" s="1">
        <v>53</v>
      </c>
      <c r="J206">
        <v>6219.9070230781999</v>
      </c>
      <c r="M206" s="1">
        <v>32</v>
      </c>
      <c r="N206" s="11">
        <v>152.86853306156706</v>
      </c>
      <c r="O206" s="1">
        <v>18</v>
      </c>
      <c r="Q206" s="11">
        <v>7.4643300000000004</v>
      </c>
      <c r="R206" s="1">
        <v>5.31</v>
      </c>
      <c r="S206" s="1">
        <v>2.91</v>
      </c>
      <c r="T206" s="14">
        <v>0</v>
      </c>
      <c r="U206" s="1">
        <v>0.49760217909767723</v>
      </c>
      <c r="V206" s="14">
        <v>1939.5471659458308</v>
      </c>
      <c r="W206" s="1">
        <v>0.77829838824838182</v>
      </c>
      <c r="X206" s="1">
        <v>4592</v>
      </c>
      <c r="Y206" s="1">
        <v>96370.000000000015</v>
      </c>
      <c r="Z206" s="14">
        <v>11890</v>
      </c>
      <c r="AA206" s="14">
        <v>38</v>
      </c>
      <c r="AB206" s="14">
        <v>34</v>
      </c>
      <c r="AC206" s="14">
        <v>3</v>
      </c>
      <c r="AD206" s="14">
        <v>58</v>
      </c>
      <c r="AE206" s="14">
        <v>48372</v>
      </c>
      <c r="AF206" s="1">
        <v>0.62939427140397564</v>
      </c>
      <c r="AG206" s="1">
        <v>0.10265410431676827</v>
      </c>
      <c r="AI206" s="1">
        <v>0.84333414699999998</v>
      </c>
      <c r="AJ206" s="1">
        <v>0.3821</v>
      </c>
      <c r="AQ206" s="1">
        <v>12941</v>
      </c>
      <c r="AR206" s="14">
        <v>2256</v>
      </c>
      <c r="AS206" s="14">
        <v>432</v>
      </c>
      <c r="AT206" s="14">
        <v>16030</v>
      </c>
      <c r="AU206" s="1">
        <v>26.489999999999995</v>
      </c>
      <c r="AV206" s="1">
        <v>812.15</v>
      </c>
      <c r="AW206" s="20">
        <v>18.89</v>
      </c>
      <c r="AX206" s="1">
        <v>0.44679999999999997</v>
      </c>
      <c r="AY206" s="1">
        <v>0.1525</v>
      </c>
      <c r="AZ206" s="1">
        <v>0.13495617322815553</v>
      </c>
      <c r="BA206" s="1">
        <v>0.27911487177865568</v>
      </c>
      <c r="BB206" s="1">
        <v>0.15887499999999999</v>
      </c>
      <c r="BC206" s="1">
        <v>96208457.090000004</v>
      </c>
      <c r="BD206" s="1">
        <v>0.8176000000000001</v>
      </c>
      <c r="BE206" s="1">
        <v>0.49265417436438819</v>
      </c>
      <c r="BF206" s="1"/>
      <c r="BG206" s="1">
        <f>VLOOKUP(Tabla1[[#This Row],[Municipio]],[1]Juzgados!$A$4:$B$339,2,1)</f>
        <v>1</v>
      </c>
      <c r="BL206" s="19">
        <v>143.58358803284625</v>
      </c>
      <c r="BR206" s="22">
        <v>0.44679999999999997</v>
      </c>
      <c r="BS206" s="19">
        <f t="shared" si="3"/>
        <v>4.468</v>
      </c>
    </row>
    <row r="207" spans="1:71" x14ac:dyDescent="0.25">
      <c r="A207" s="1">
        <v>13</v>
      </c>
      <c r="B207" s="1" t="s">
        <v>302</v>
      </c>
      <c r="C207" s="1">
        <v>1305</v>
      </c>
      <c r="D207" s="1" t="s">
        <v>306</v>
      </c>
      <c r="F207" s="1">
        <v>3.7</v>
      </c>
      <c r="G207" s="1">
        <v>4</v>
      </c>
      <c r="H207" s="1">
        <v>546.41551422667305</v>
      </c>
      <c r="J207">
        <v>3148.301574150787</v>
      </c>
      <c r="M207" s="1">
        <v>7</v>
      </c>
      <c r="N207" s="11">
        <v>42.329535433348617</v>
      </c>
      <c r="O207" s="1">
        <v>2</v>
      </c>
      <c r="Q207" s="11">
        <v>8.2819500000000001</v>
      </c>
      <c r="R207" s="1">
        <v>5.36</v>
      </c>
      <c r="S207" s="1">
        <v>3.01</v>
      </c>
      <c r="T207" s="14">
        <v>0</v>
      </c>
      <c r="U207" s="1">
        <v>0.56623696242149479</v>
      </c>
      <c r="V207" s="14">
        <v>2360.0516055390431</v>
      </c>
      <c r="W207" s="1">
        <v>0.78769812723688881</v>
      </c>
      <c r="X207" s="1">
        <v>3240</v>
      </c>
      <c r="Y207" s="1">
        <v>59270</v>
      </c>
      <c r="Z207" s="14">
        <v>35612</v>
      </c>
      <c r="AA207" s="14">
        <v>35</v>
      </c>
      <c r="AB207" s="14">
        <v>7</v>
      </c>
      <c r="AC207" s="14">
        <v>2</v>
      </c>
      <c r="AD207" s="14">
        <v>25</v>
      </c>
      <c r="AE207" s="14">
        <v>9998</v>
      </c>
      <c r="AF207" s="1">
        <v>0.55716151868863517</v>
      </c>
      <c r="AG207" s="1">
        <v>0.14504367337126373</v>
      </c>
      <c r="AI207" s="1">
        <v>0.80307097199999999</v>
      </c>
      <c r="AJ207" s="1">
        <v>0.52059999999999995</v>
      </c>
      <c r="AQ207" s="1">
        <v>10667</v>
      </c>
      <c r="AR207" s="14">
        <v>1717</v>
      </c>
      <c r="AS207" s="14">
        <v>423</v>
      </c>
      <c r="AT207" s="14">
        <v>12182</v>
      </c>
      <c r="AU207" s="1">
        <v>32.92</v>
      </c>
      <c r="AV207" s="1">
        <v>989.37</v>
      </c>
      <c r="AW207" s="20">
        <v>19.239999999999998</v>
      </c>
      <c r="AX207" s="1">
        <v>8.3299999999999999E-2</v>
      </c>
      <c r="AY207" s="1">
        <v>0</v>
      </c>
      <c r="AZ207" s="1">
        <v>5.72266996933503E-2</v>
      </c>
      <c r="BA207" s="1">
        <v>0.3267832054458602</v>
      </c>
      <c r="BB207" s="1">
        <v>4.7532894999999999E-2</v>
      </c>
      <c r="BC207" s="1">
        <v>84386336.829999998</v>
      </c>
      <c r="BD207" s="1">
        <v>0.71040000000000003</v>
      </c>
      <c r="BE207" s="1">
        <v>0.58025343189017953</v>
      </c>
      <c r="BF207" s="1"/>
      <c r="BG207" s="1">
        <f>VLOOKUP(Tabla1[[#This Row],[Municipio]],[1]Juzgados!$A$4:$B$339,2,1)</f>
        <v>1</v>
      </c>
      <c r="BL207" s="19">
        <v>126.33954577968527</v>
      </c>
      <c r="BR207" s="22">
        <v>8.3299999999999999E-2</v>
      </c>
      <c r="BS207" s="19">
        <f t="shared" si="3"/>
        <v>0.83299999999999996</v>
      </c>
    </row>
    <row r="208" spans="1:71" x14ac:dyDescent="0.25">
      <c r="A208" s="1">
        <v>13</v>
      </c>
      <c r="B208" s="1" t="s">
        <v>302</v>
      </c>
      <c r="C208" s="1">
        <v>1306</v>
      </c>
      <c r="D208" s="1" t="s">
        <v>307</v>
      </c>
      <c r="F208" s="1">
        <v>8.8000000000000007</v>
      </c>
      <c r="G208" s="1">
        <v>0</v>
      </c>
      <c r="H208" s="1">
        <v>582.41544010137432</v>
      </c>
      <c r="I208" s="1">
        <v>42</v>
      </c>
      <c r="J208">
        <v>1736.941071485483</v>
      </c>
      <c r="M208" s="1">
        <v>18</v>
      </c>
      <c r="N208" s="11">
        <v>304.56852791878202</v>
      </c>
      <c r="O208" s="1">
        <v>5</v>
      </c>
      <c r="Q208" s="11">
        <v>8.8562600000000007</v>
      </c>
      <c r="R208" s="1">
        <v>5.43</v>
      </c>
      <c r="S208" s="1">
        <v>3.09</v>
      </c>
      <c r="T208" s="14">
        <v>0</v>
      </c>
      <c r="U208" s="1">
        <v>0.52334022284410875</v>
      </c>
      <c r="V208" s="14">
        <v>1897.2380057432604</v>
      </c>
      <c r="W208" s="1">
        <v>0.83563679607827468</v>
      </c>
      <c r="X208" s="1">
        <v>2901</v>
      </c>
      <c r="Y208" s="1">
        <v>89060</v>
      </c>
      <c r="Z208" s="14">
        <v>31512</v>
      </c>
      <c r="AA208" s="14">
        <v>3</v>
      </c>
      <c r="AB208" s="14">
        <v>31</v>
      </c>
      <c r="AC208" s="14">
        <v>1</v>
      </c>
      <c r="AD208" s="14">
        <v>24</v>
      </c>
      <c r="AE208" s="14">
        <v>6939</v>
      </c>
      <c r="AF208" s="1">
        <v>0.58304972584609571</v>
      </c>
      <c r="AG208" s="1">
        <v>9.2652382350063595E-2</v>
      </c>
      <c r="AI208" s="1">
        <v>0.71934994200000002</v>
      </c>
      <c r="AJ208" s="1">
        <v>1.1299999999999999E-2</v>
      </c>
      <c r="AQ208" s="1">
        <v>8862</v>
      </c>
      <c r="AR208" s="14">
        <v>2446</v>
      </c>
      <c r="AS208" s="14">
        <v>409</v>
      </c>
      <c r="AT208" s="14">
        <v>8612</v>
      </c>
      <c r="AU208" s="1">
        <v>25.849999999999994</v>
      </c>
      <c r="AV208" s="1">
        <v>1073.6400000000001</v>
      </c>
      <c r="AW208" s="20">
        <v>15.09</v>
      </c>
      <c r="AX208" s="1">
        <v>5.1499999999999997E-2</v>
      </c>
      <c r="AY208" s="1">
        <v>0.10083333333333333</v>
      </c>
      <c r="AZ208" s="1">
        <v>8.6545736831812409E-2</v>
      </c>
      <c r="BA208" s="1">
        <v>0.2407083179080004</v>
      </c>
      <c r="BB208" s="1">
        <v>0.150838415</v>
      </c>
      <c r="BC208" s="1">
        <v>126545887.55</v>
      </c>
      <c r="BD208" s="1">
        <v>0.84360000000000002</v>
      </c>
      <c r="BE208" s="1">
        <v>0.56108214738621953</v>
      </c>
      <c r="BF208" s="1"/>
      <c r="BG208" s="1">
        <f>VLOOKUP(Tabla1[[#This Row],[Municipio]],[1]Juzgados!$A$4:$B$339,2,1)</f>
        <v>1</v>
      </c>
      <c r="BL208" s="19">
        <v>931.29167462715657</v>
      </c>
      <c r="BR208" s="22">
        <v>5.1499999999999997E-2</v>
      </c>
      <c r="BS208" s="19">
        <f t="shared" si="3"/>
        <v>0.51500000000000001</v>
      </c>
    </row>
    <row r="209" spans="1:71" x14ac:dyDescent="0.25">
      <c r="A209" s="1">
        <v>13</v>
      </c>
      <c r="B209" s="1" t="s">
        <v>302</v>
      </c>
      <c r="C209" s="1">
        <v>1307</v>
      </c>
      <c r="D209" s="1" t="s">
        <v>308</v>
      </c>
      <c r="F209" s="1">
        <v>7.2</v>
      </c>
      <c r="G209" s="1">
        <v>5</v>
      </c>
      <c r="H209" s="1">
        <v>540.31683259375063</v>
      </c>
      <c r="J209">
        <v>6159.6280017835525</v>
      </c>
      <c r="M209" s="1">
        <v>7</v>
      </c>
      <c r="N209" s="11">
        <v>216.75731063293134</v>
      </c>
      <c r="O209" s="1">
        <v>20</v>
      </c>
      <c r="Q209" s="11">
        <v>4.1950000000000003</v>
      </c>
      <c r="R209" s="1">
        <v>3.98</v>
      </c>
      <c r="S209" s="1">
        <v>2.11</v>
      </c>
      <c r="T209" s="14">
        <v>4</v>
      </c>
      <c r="U209" s="1">
        <v>0.44612609160481409</v>
      </c>
      <c r="V209" s="14">
        <v>1329.6287095855816</v>
      </c>
      <c r="W209" s="1">
        <v>0.663621572588596</v>
      </c>
      <c r="X209" s="1">
        <v>4583</v>
      </c>
      <c r="Y209" s="1">
        <v>39380.000000000007</v>
      </c>
      <c r="Z209" s="14">
        <v>36325</v>
      </c>
      <c r="AA209" s="14">
        <v>43</v>
      </c>
      <c r="AB209" s="14">
        <v>33</v>
      </c>
      <c r="AC209" s="14">
        <v>1</v>
      </c>
      <c r="AD209" s="14">
        <v>17</v>
      </c>
      <c r="AE209" s="14">
        <v>752</v>
      </c>
      <c r="AF209" s="1">
        <v>0.49193409987986958</v>
      </c>
      <c r="AG209" s="1">
        <v>8.0469715698393077E-2</v>
      </c>
      <c r="AI209" s="1">
        <v>0.594363902</v>
      </c>
      <c r="AJ209" s="1">
        <v>0</v>
      </c>
      <c r="AQ209" s="1">
        <v>10273</v>
      </c>
      <c r="AR209" s="14">
        <v>3441</v>
      </c>
      <c r="AS209" s="14">
        <v>2262</v>
      </c>
      <c r="AT209" s="14">
        <v>5636</v>
      </c>
      <c r="AU209" s="1">
        <v>16.659999999999997</v>
      </c>
      <c r="AV209" s="1">
        <v>1326</v>
      </c>
      <c r="AW209" s="20">
        <v>13.59</v>
      </c>
      <c r="AX209" s="1">
        <v>0.1076</v>
      </c>
      <c r="AY209" s="1">
        <v>0</v>
      </c>
      <c r="AZ209" s="1">
        <v>9.4279507015392672E-2</v>
      </c>
      <c r="BA209" s="1">
        <v>0.27505257194502752</v>
      </c>
      <c r="BB209" s="1">
        <v>2.0526961E-2</v>
      </c>
      <c r="BC209" s="1">
        <v>89463754.63000001</v>
      </c>
      <c r="BD209" s="1">
        <v>0.93379999999999996</v>
      </c>
      <c r="BE209" s="1">
        <v>0.87821612349914235</v>
      </c>
      <c r="BF209" s="1"/>
      <c r="BG209" s="1">
        <f>VLOOKUP(Tabla1[[#This Row],[Municipio]],[1]Juzgados!$A$4:$B$339,2,1)</f>
        <v>1</v>
      </c>
      <c r="BL209" s="19">
        <v>191.07110776446785</v>
      </c>
      <c r="BR209" s="22">
        <v>0.1076</v>
      </c>
      <c r="BS209" s="19">
        <f t="shared" si="3"/>
        <v>1.0760000000000001</v>
      </c>
    </row>
    <row r="210" spans="1:71" x14ac:dyDescent="0.25">
      <c r="A210" s="1">
        <v>13</v>
      </c>
      <c r="B210" s="1" t="s">
        <v>302</v>
      </c>
      <c r="C210" s="1">
        <v>1308</v>
      </c>
      <c r="D210" s="1" t="s">
        <v>309</v>
      </c>
      <c r="F210" s="1">
        <v>7</v>
      </c>
      <c r="G210" s="1">
        <v>0</v>
      </c>
      <c r="H210" s="1">
        <v>737.7386568723681</v>
      </c>
      <c r="I210" s="1">
        <v>46</v>
      </c>
      <c r="J210">
        <v>4521.6984320965184</v>
      </c>
      <c r="M210" s="1">
        <v>13</v>
      </c>
      <c r="N210" s="11">
        <v>362.75094414629297</v>
      </c>
      <c r="O210" s="1">
        <v>34</v>
      </c>
      <c r="Q210" s="11">
        <v>8.5907999999999998</v>
      </c>
      <c r="R210" s="1">
        <v>5.5</v>
      </c>
      <c r="S210" s="1">
        <v>3.29</v>
      </c>
      <c r="T210" s="14">
        <v>0</v>
      </c>
      <c r="U210" s="1">
        <v>0.43754674368933694</v>
      </c>
      <c r="V210" s="14">
        <v>3201.8676653298949</v>
      </c>
      <c r="W210" s="1">
        <v>0.67960112886905799</v>
      </c>
      <c r="X210" s="1">
        <v>2992</v>
      </c>
      <c r="Y210" s="1">
        <v>71110</v>
      </c>
      <c r="Z210" s="14">
        <v>46985</v>
      </c>
      <c r="AA210" s="14">
        <v>37</v>
      </c>
      <c r="AB210" s="14">
        <v>93</v>
      </c>
      <c r="AC210" s="14">
        <v>1</v>
      </c>
      <c r="AD210" s="14">
        <v>40</v>
      </c>
      <c r="AE210" s="14">
        <v>1874</v>
      </c>
      <c r="AF210" s="1">
        <v>0.6401201201201201</v>
      </c>
      <c r="AG210" s="1">
        <v>6.2073568673983982E-2</v>
      </c>
      <c r="AI210" s="1">
        <v>0.88511669000000004</v>
      </c>
      <c r="AJ210" s="1">
        <v>2.53E-2</v>
      </c>
      <c r="AQ210" s="1">
        <v>13400</v>
      </c>
      <c r="AR210" s="14">
        <v>3093</v>
      </c>
      <c r="AS210" s="14">
        <v>547</v>
      </c>
      <c r="AT210" s="14">
        <v>13145</v>
      </c>
      <c r="AU210" s="1">
        <v>32.81</v>
      </c>
      <c r="AV210" s="1">
        <v>759.87</v>
      </c>
      <c r="AW210" s="20">
        <v>17.170000000000002</v>
      </c>
      <c r="AX210" s="1">
        <v>5.4600000000000003E-2</v>
      </c>
      <c r="AY210" s="1">
        <v>0.05</v>
      </c>
      <c r="AZ210" s="1">
        <v>8.6397187696564876E-2</v>
      </c>
      <c r="BA210" s="1">
        <v>0.26463251548582778</v>
      </c>
      <c r="BB210" s="1">
        <v>2.435558E-3</v>
      </c>
      <c r="BC210" s="1">
        <v>83331234.200000003</v>
      </c>
      <c r="BD210" s="1">
        <v>0.88859999999999995</v>
      </c>
      <c r="BE210" s="1">
        <v>0.605744418265455</v>
      </c>
      <c r="BF210" s="1"/>
      <c r="BG210" s="1">
        <f>VLOOKUP(Tabla1[[#This Row],[Municipio]],[1]Juzgados!$A$4:$B$339,2,1)</f>
        <v>4</v>
      </c>
      <c r="BL210" s="19">
        <v>120.49292657442295</v>
      </c>
      <c r="BR210" s="22">
        <v>5.4600000000000003E-2</v>
      </c>
      <c r="BS210" s="19">
        <f t="shared" si="3"/>
        <v>0.54600000000000004</v>
      </c>
    </row>
    <row r="211" spans="1:71" x14ac:dyDescent="0.25">
      <c r="A211" s="1">
        <v>13</v>
      </c>
      <c r="B211" s="1" t="s">
        <v>302</v>
      </c>
      <c r="C211" s="1">
        <v>1309</v>
      </c>
      <c r="D211" s="1" t="s">
        <v>310</v>
      </c>
      <c r="F211" s="1">
        <v>8</v>
      </c>
      <c r="G211" s="1">
        <v>0</v>
      </c>
      <c r="H211" s="1">
        <v>618.54182821488462</v>
      </c>
      <c r="J211">
        <v>1999.7147339894452</v>
      </c>
      <c r="M211" s="1">
        <v>10</v>
      </c>
      <c r="N211" s="11">
        <v>294.4396210033596</v>
      </c>
      <c r="O211" s="1">
        <v>57</v>
      </c>
      <c r="Q211" s="11">
        <v>9.8399300000000007</v>
      </c>
      <c r="R211" s="1">
        <v>5.56</v>
      </c>
      <c r="S211" s="1">
        <v>3.03</v>
      </c>
      <c r="T211" s="14">
        <v>0</v>
      </c>
      <c r="U211" s="1">
        <v>0.41180869994290531</v>
      </c>
      <c r="V211" s="14">
        <v>2129.6306217158576</v>
      </c>
      <c r="W211" s="1">
        <v>0.86383601304379576</v>
      </c>
      <c r="X211" s="1">
        <v>4190</v>
      </c>
      <c r="Y211" s="1">
        <v>75520</v>
      </c>
      <c r="Z211" s="14">
        <v>41626</v>
      </c>
      <c r="AA211" s="14">
        <v>5</v>
      </c>
      <c r="AB211" s="14">
        <v>10</v>
      </c>
      <c r="AC211" s="14">
        <v>0</v>
      </c>
      <c r="AD211" s="14">
        <v>37</v>
      </c>
      <c r="AE211" s="14">
        <v>2746</v>
      </c>
      <c r="AF211" s="1">
        <v>0.47160046005485268</v>
      </c>
      <c r="AG211" s="1">
        <v>0.17736364366615792</v>
      </c>
      <c r="AI211" s="1">
        <v>0.82506881399999998</v>
      </c>
      <c r="AJ211" s="1">
        <v>0.43630000000000002</v>
      </c>
      <c r="AQ211" s="1">
        <v>11113</v>
      </c>
      <c r="AR211" s="14">
        <v>2178</v>
      </c>
      <c r="AS211" s="14">
        <v>641</v>
      </c>
      <c r="AT211" s="14">
        <v>10680</v>
      </c>
      <c r="AU211" s="1">
        <v>29.159999999999997</v>
      </c>
      <c r="AV211" s="1">
        <v>990.39</v>
      </c>
      <c r="AW211" s="20">
        <v>17.23</v>
      </c>
      <c r="AX211" s="1">
        <v>1.7399999999999999E-2</v>
      </c>
      <c r="AY211" s="1">
        <v>3.7499999999999999E-2</v>
      </c>
      <c r="AZ211" s="1">
        <v>5.8130016648363425E-2</v>
      </c>
      <c r="BA211" s="1">
        <v>0.23888141791624148</v>
      </c>
      <c r="BB211" s="1">
        <v>2.2499999999999999E-2</v>
      </c>
      <c r="BC211" s="1">
        <v>84151874.079999998</v>
      </c>
      <c r="BD211" s="1">
        <v>0.71430000000000005</v>
      </c>
      <c r="BE211" s="1">
        <v>0.40931863727454909</v>
      </c>
      <c r="BF211" s="1"/>
      <c r="BG211" s="1">
        <f>VLOOKUP(Tabla1[[#This Row],[Municipio]],[1]Juzgados!$A$4:$B$339,2,1)</f>
        <v>1</v>
      </c>
      <c r="BL211" s="19">
        <v>158.2078102176618</v>
      </c>
      <c r="BR211" s="22">
        <v>1.7399999999999999E-2</v>
      </c>
      <c r="BS211" s="19">
        <f t="shared" si="3"/>
        <v>0.17399999999999999</v>
      </c>
    </row>
    <row r="212" spans="1:71" x14ac:dyDescent="0.25">
      <c r="A212" s="1">
        <v>13</v>
      </c>
      <c r="B212" s="1" t="s">
        <v>302</v>
      </c>
      <c r="C212" s="1">
        <v>1310</v>
      </c>
      <c r="D212" s="1" t="s">
        <v>258</v>
      </c>
      <c r="F212" s="1">
        <v>5.2</v>
      </c>
      <c r="G212" s="1">
        <v>0</v>
      </c>
      <c r="H212" s="1">
        <v>717.82913837642593</v>
      </c>
      <c r="J212">
        <v>3116.3174889239322</v>
      </c>
      <c r="M212" s="1">
        <v>9</v>
      </c>
      <c r="N212" s="11">
        <v>267.39457411843352</v>
      </c>
      <c r="O212" s="1">
        <v>25</v>
      </c>
      <c r="Q212" s="11">
        <v>7.2275599999999995</v>
      </c>
      <c r="R212" s="1">
        <v>5.91</v>
      </c>
      <c r="S212" s="1">
        <v>3.71</v>
      </c>
      <c r="T212" s="14">
        <v>0</v>
      </c>
      <c r="U212" s="1">
        <v>0.49760217909767723</v>
      </c>
      <c r="V212" s="14">
        <v>1952.3796206337304</v>
      </c>
      <c r="W212" s="1">
        <v>0.91835449917713652</v>
      </c>
      <c r="X212" s="1">
        <v>1041</v>
      </c>
      <c r="Y212" s="1">
        <v>96630</v>
      </c>
      <c r="Z212" s="14">
        <v>33257</v>
      </c>
      <c r="AA212" s="14">
        <v>1</v>
      </c>
      <c r="AB212" s="14">
        <v>3</v>
      </c>
      <c r="AC212" s="14">
        <v>6</v>
      </c>
      <c r="AD212" s="14">
        <v>24</v>
      </c>
      <c r="AE212" s="14">
        <v>317</v>
      </c>
      <c r="AF212" s="1">
        <v>0.59369475545079553</v>
      </c>
      <c r="AG212" s="1">
        <v>0.1164114238410596</v>
      </c>
      <c r="AI212" s="1">
        <v>0.85659043199999996</v>
      </c>
      <c r="AJ212" s="1">
        <v>0</v>
      </c>
      <c r="AQ212" s="1">
        <v>8089</v>
      </c>
      <c r="AR212" s="14">
        <v>964</v>
      </c>
      <c r="AS212" s="14">
        <v>61</v>
      </c>
      <c r="AT212" s="14">
        <v>12161</v>
      </c>
      <c r="AU212" s="1">
        <v>44.77</v>
      </c>
      <c r="AV212" s="1">
        <v>713.46</v>
      </c>
      <c r="AW212" s="20">
        <v>22.72</v>
      </c>
      <c r="AY212" s="1">
        <v>0</v>
      </c>
      <c r="AZ212" s="1">
        <v>7.5881303677373391E-2</v>
      </c>
      <c r="BA212" s="1">
        <v>0.2448611149812201</v>
      </c>
      <c r="BB212" s="1">
        <v>6.1934673000000003E-2</v>
      </c>
      <c r="BC212" s="1">
        <v>55486293.170000002</v>
      </c>
      <c r="BD212" s="1">
        <v>0.91510000000000002</v>
      </c>
      <c r="BE212" s="1">
        <v>0.20152926700650378</v>
      </c>
      <c r="BF212" s="1"/>
      <c r="BG212" s="1">
        <f>VLOOKUP(Tabla1[[#This Row],[Municipio]],[1]Juzgados!$A$4:$B$339,2,1)</f>
        <v>2</v>
      </c>
      <c r="BL212" s="19">
        <v>101.99881329584161</v>
      </c>
      <c r="BR212" s="22">
        <v>0</v>
      </c>
      <c r="BS212" s="19">
        <f t="shared" si="3"/>
        <v>0</v>
      </c>
    </row>
    <row r="213" spans="1:71" x14ac:dyDescent="0.25">
      <c r="A213" s="1">
        <v>13</v>
      </c>
      <c r="B213" s="1" t="s">
        <v>302</v>
      </c>
      <c r="C213" s="1">
        <v>1311</v>
      </c>
      <c r="D213" s="1" t="s">
        <v>311</v>
      </c>
      <c r="F213" s="1">
        <v>5.9</v>
      </c>
      <c r="G213" s="1">
        <v>0</v>
      </c>
      <c r="H213" s="1">
        <v>574.86882538620728</v>
      </c>
      <c r="I213" s="1">
        <v>95</v>
      </c>
      <c r="J213">
        <v>3393.3875758749837</v>
      </c>
      <c r="M213" s="1">
        <v>10</v>
      </c>
      <c r="N213" s="11">
        <v>313.18297546357843</v>
      </c>
      <c r="O213" s="1">
        <v>6</v>
      </c>
      <c r="Q213" s="11">
        <v>8.2790499999999998</v>
      </c>
      <c r="R213" s="1">
        <v>5.27</v>
      </c>
      <c r="S213" s="1">
        <v>2.74</v>
      </c>
      <c r="T213" s="14">
        <v>0</v>
      </c>
      <c r="U213" s="1">
        <v>0.61771304991435805</v>
      </c>
      <c r="V213" s="14">
        <v>1977.8783956996224</v>
      </c>
      <c r="W213" s="1">
        <v>0.73881948449665225</v>
      </c>
      <c r="X213" s="1">
        <v>2275</v>
      </c>
      <c r="Y213" s="1">
        <v>83739.999999999985</v>
      </c>
      <c r="Z213" s="14">
        <v>5897</v>
      </c>
      <c r="AA213" s="14">
        <v>27</v>
      </c>
      <c r="AB213" s="14">
        <v>357</v>
      </c>
      <c r="AC213" s="14">
        <v>0</v>
      </c>
      <c r="AD213" s="14">
        <v>24</v>
      </c>
      <c r="AE213" s="14">
        <v>31929</v>
      </c>
      <c r="AF213" s="1">
        <v>0.59485900633032807</v>
      </c>
      <c r="AG213" s="1">
        <v>0.1291501976284585</v>
      </c>
      <c r="AI213" s="1">
        <v>0.75473862999999997</v>
      </c>
      <c r="AJ213" s="1">
        <v>0.45669999999999999</v>
      </c>
      <c r="AQ213" s="1">
        <v>8968</v>
      </c>
      <c r="AR213" s="14">
        <v>1738</v>
      </c>
      <c r="AS213" s="14">
        <v>229</v>
      </c>
      <c r="AT213" s="14">
        <v>10229</v>
      </c>
      <c r="AU213" s="1">
        <v>29.450000000000003</v>
      </c>
      <c r="AV213" s="1">
        <v>776.71</v>
      </c>
      <c r="AW213" s="20">
        <v>19.510000000000002</v>
      </c>
      <c r="AX213" s="1">
        <v>3.2300000000000002E-2</v>
      </c>
      <c r="AY213" s="1">
        <v>0.18541666666666667</v>
      </c>
      <c r="AZ213" s="1">
        <v>0.10052142927800205</v>
      </c>
      <c r="BA213" s="1">
        <v>0.27385488338302622</v>
      </c>
      <c r="BB213" s="1">
        <v>0.113125</v>
      </c>
      <c r="BC213" s="1">
        <v>61694769.329999998</v>
      </c>
      <c r="BD213" s="1">
        <v>0.8286</v>
      </c>
      <c r="BE213" s="1">
        <v>0.59626773171739433</v>
      </c>
      <c r="BF213" s="1"/>
      <c r="BG213" s="1">
        <f>VLOOKUP(Tabla1[[#This Row],[Municipio]],[1]Juzgados!$A$4:$B$339,2,1)</f>
        <v>6</v>
      </c>
      <c r="BL213" s="19">
        <v>104.90016430796246</v>
      </c>
      <c r="BR213" s="22">
        <v>3.2300000000000002E-2</v>
      </c>
      <c r="BS213" s="19">
        <f t="shared" si="3"/>
        <v>0.32300000000000001</v>
      </c>
    </row>
    <row r="214" spans="1:71" x14ac:dyDescent="0.25">
      <c r="A214" s="1">
        <v>13</v>
      </c>
      <c r="B214" s="1" t="s">
        <v>302</v>
      </c>
      <c r="C214" s="1">
        <v>1312</v>
      </c>
      <c r="D214" s="1" t="s">
        <v>165</v>
      </c>
      <c r="F214" s="1">
        <v>8.3000000000000007</v>
      </c>
      <c r="G214" s="1">
        <v>25</v>
      </c>
      <c r="H214" s="1">
        <v>539.18578000560626</v>
      </c>
      <c r="J214">
        <v>2416.8249900587639</v>
      </c>
      <c r="M214" s="1">
        <v>39</v>
      </c>
      <c r="N214" s="11">
        <v>1306.0196234420578</v>
      </c>
      <c r="O214" s="1">
        <v>2</v>
      </c>
      <c r="Q214" s="11">
        <v>0.97850999999999999</v>
      </c>
      <c r="R214" s="1">
        <v>4.99</v>
      </c>
      <c r="S214" s="1">
        <v>2.3199999999999998</v>
      </c>
      <c r="T214" s="14">
        <v>20</v>
      </c>
      <c r="U214" s="1">
        <v>0.67776848532269829</v>
      </c>
      <c r="V214" s="14">
        <v>2647.1523754763821</v>
      </c>
      <c r="W214" s="1">
        <v>0.66550152038629751</v>
      </c>
      <c r="X214" s="1">
        <v>2852</v>
      </c>
      <c r="Y214" s="1">
        <v>58250</v>
      </c>
      <c r="Z214" s="14">
        <v>25415</v>
      </c>
      <c r="AA214" s="14">
        <v>43</v>
      </c>
      <c r="AB214" s="14">
        <v>40</v>
      </c>
      <c r="AC214" s="14">
        <v>1</v>
      </c>
      <c r="AD214" s="14">
        <v>32</v>
      </c>
      <c r="AE214" s="14">
        <v>29903</v>
      </c>
      <c r="AF214" s="1">
        <v>0.5455188148719432</v>
      </c>
      <c r="AG214" s="1">
        <v>0.11557220612143917</v>
      </c>
      <c r="AI214" s="1">
        <v>0.70387901900000005</v>
      </c>
      <c r="AJ214" s="1">
        <v>0.6129</v>
      </c>
      <c r="AQ214" s="1">
        <v>15750</v>
      </c>
      <c r="AR214" s="14">
        <v>3496</v>
      </c>
      <c r="AS214" s="14">
        <v>588</v>
      </c>
      <c r="AT214" s="14">
        <v>12904</v>
      </c>
      <c r="AU214" s="1">
        <v>24.590000000000003</v>
      </c>
      <c r="AV214" s="1">
        <v>972.01</v>
      </c>
      <c r="AW214" s="20">
        <v>14.81</v>
      </c>
      <c r="AX214" s="1">
        <v>2.2700000000000001E-2</v>
      </c>
      <c r="AY214" s="1">
        <v>0.52541666666666664</v>
      </c>
      <c r="AZ214" s="1">
        <v>9.2395343520994683E-2</v>
      </c>
      <c r="BA214" s="1">
        <v>0.25683772020948165</v>
      </c>
      <c r="BB214" s="1">
        <v>0.13794970400000001</v>
      </c>
      <c r="BC214" s="1">
        <v>102218700.56</v>
      </c>
      <c r="BD214" s="1">
        <v>0.97199999999999998</v>
      </c>
      <c r="BE214" s="1">
        <v>0.70317989370327005</v>
      </c>
      <c r="BF214" s="1"/>
      <c r="BG214" s="1">
        <f>VLOOKUP(Tabla1[[#This Row],[Municipio]],[1]Juzgados!$A$4:$B$339,2,1)</f>
        <v>4</v>
      </c>
      <c r="BL214" s="19">
        <v>117.8581400563919</v>
      </c>
      <c r="BR214" s="22">
        <v>2.2700000000000001E-2</v>
      </c>
      <c r="BS214" s="19">
        <f t="shared" si="3"/>
        <v>0.22700000000000001</v>
      </c>
    </row>
    <row r="215" spans="1:71" x14ac:dyDescent="0.25">
      <c r="A215" s="1">
        <v>13</v>
      </c>
      <c r="B215" s="1" t="s">
        <v>302</v>
      </c>
      <c r="C215" s="1">
        <v>1313</v>
      </c>
      <c r="D215" s="1" t="s">
        <v>312</v>
      </c>
      <c r="F215" s="1">
        <v>7</v>
      </c>
      <c r="G215" s="1">
        <v>0</v>
      </c>
      <c r="H215" s="1">
        <v>855.58797127468586</v>
      </c>
      <c r="I215" s="1">
        <v>50</v>
      </c>
      <c r="J215">
        <v>4623.2876712328762</v>
      </c>
      <c r="M215" s="1">
        <v>8</v>
      </c>
      <c r="N215" s="11">
        <v>172.9594465297711</v>
      </c>
      <c r="O215" s="1">
        <v>52</v>
      </c>
      <c r="Q215" s="11">
        <v>9.976939999999999</v>
      </c>
      <c r="R215" s="1">
        <v>6.12</v>
      </c>
      <c r="S215" s="1">
        <v>3.73</v>
      </c>
      <c r="T215" s="14">
        <v>0</v>
      </c>
      <c r="U215" s="1">
        <v>0.39465000411195095</v>
      </c>
      <c r="V215" s="14">
        <v>1976.1578280049296</v>
      </c>
      <c r="W215" s="1">
        <v>0.86007611744839296</v>
      </c>
      <c r="X215" s="1">
        <v>1058</v>
      </c>
      <c r="Y215" s="1">
        <v>78440</v>
      </c>
      <c r="Z215" s="14">
        <v>27042</v>
      </c>
      <c r="AA215" s="14">
        <v>10</v>
      </c>
      <c r="AB215" s="14">
        <v>1</v>
      </c>
      <c r="AC215" s="14">
        <v>0</v>
      </c>
      <c r="AD215" s="14">
        <v>19</v>
      </c>
      <c r="AE215" s="14">
        <v>56</v>
      </c>
      <c r="AF215" s="1">
        <v>0.69725609756097562</v>
      </c>
      <c r="AG215" s="1">
        <v>5.5541497975708502E-2</v>
      </c>
      <c r="AI215" s="1">
        <v>1.016501895</v>
      </c>
      <c r="AJ215" s="1">
        <v>0.57830000000000004</v>
      </c>
      <c r="AQ215" s="1">
        <v>6494</v>
      </c>
      <c r="AR215" s="14">
        <v>715</v>
      </c>
      <c r="AS215" s="14">
        <v>139</v>
      </c>
      <c r="AT215" s="14">
        <v>9074</v>
      </c>
      <c r="AU215" s="1">
        <v>48.21</v>
      </c>
      <c r="AV215" s="1">
        <v>741.83</v>
      </c>
      <c r="AW215" s="20">
        <v>20.11</v>
      </c>
      <c r="AX215" s="1">
        <v>0.15379999999999999</v>
      </c>
      <c r="AY215" s="1">
        <v>0.13750000000000001</v>
      </c>
      <c r="AZ215" s="1">
        <v>9.257021753419073E-2</v>
      </c>
      <c r="BA215" s="1">
        <v>0.28659939272315171</v>
      </c>
      <c r="BB215" s="1">
        <v>0.1125</v>
      </c>
      <c r="BC215" s="1">
        <v>54139977.270000003</v>
      </c>
      <c r="BD215" s="1">
        <v>0.75450000000000006</v>
      </c>
      <c r="BE215" s="1">
        <v>0.58306997742663658</v>
      </c>
      <c r="BF215" s="1"/>
      <c r="BG215" s="1">
        <f>VLOOKUP(Tabla1[[#This Row],[Municipio]],[1]Juzgados!$A$4:$B$339,2,1)</f>
        <v>1</v>
      </c>
      <c r="BL215" s="19">
        <v>96.934891719030517</v>
      </c>
      <c r="BR215" s="22">
        <v>0.15379999999999999</v>
      </c>
      <c r="BS215" s="19">
        <f t="shared" si="3"/>
        <v>1.5379999999999998</v>
      </c>
    </row>
    <row r="216" spans="1:71" x14ac:dyDescent="0.25">
      <c r="A216" s="1">
        <v>13</v>
      </c>
      <c r="B216" s="1" t="s">
        <v>302</v>
      </c>
      <c r="C216" s="1">
        <v>1314</v>
      </c>
      <c r="D216" s="1" t="s">
        <v>313</v>
      </c>
      <c r="F216" s="1">
        <v>6.3</v>
      </c>
      <c r="G216" s="1">
        <v>0</v>
      </c>
      <c r="H216" s="1">
        <v>514.04144797359447</v>
      </c>
      <c r="J216">
        <v>5665.158371040724</v>
      </c>
      <c r="M216" s="1">
        <v>5</v>
      </c>
      <c r="N216" s="11">
        <v>202.93855020699732</v>
      </c>
      <c r="O216" s="1">
        <v>36</v>
      </c>
      <c r="Q216" s="11">
        <v>9.9299900000000001</v>
      </c>
      <c r="R216" s="1">
        <v>6.12</v>
      </c>
      <c r="S216" s="1">
        <v>3.41</v>
      </c>
      <c r="T216" s="14">
        <v>0</v>
      </c>
      <c r="U216" s="1">
        <v>0.4547054395202913</v>
      </c>
      <c r="V216" s="14">
        <v>3945.5649493714395</v>
      </c>
      <c r="W216" s="1">
        <v>0.82247716149436478</v>
      </c>
      <c r="X216" s="1">
        <v>1022</v>
      </c>
      <c r="Y216" s="1">
        <v>90810</v>
      </c>
      <c r="Z216" s="14">
        <v>14092</v>
      </c>
      <c r="AA216" s="14">
        <v>7</v>
      </c>
      <c r="AB216" s="14">
        <v>8</v>
      </c>
      <c r="AC216" s="14">
        <v>0</v>
      </c>
      <c r="AD216" s="14">
        <v>14</v>
      </c>
      <c r="AE216" s="14">
        <v>28</v>
      </c>
      <c r="AF216" s="1">
        <v>0.68612227921807845</v>
      </c>
      <c r="AG216" s="1">
        <v>6.8803752931978102E-2</v>
      </c>
      <c r="AI216" s="1">
        <v>0.95428176799999997</v>
      </c>
      <c r="AJ216" s="1">
        <v>0.64729999999999999</v>
      </c>
      <c r="AQ216" s="1">
        <v>3437</v>
      </c>
      <c r="AR216" s="14">
        <v>570</v>
      </c>
      <c r="AS216" s="14">
        <v>122</v>
      </c>
      <c r="AT216" s="14">
        <v>3983</v>
      </c>
      <c r="AU216" s="1">
        <v>40.659999999999997</v>
      </c>
      <c r="AV216" s="1">
        <v>905.25</v>
      </c>
      <c r="AW216" s="20">
        <v>20.260000000000002</v>
      </c>
      <c r="AY216" s="1">
        <v>0.12708333333333333</v>
      </c>
      <c r="AZ216" s="1">
        <v>0.11823967450827851</v>
      </c>
      <c r="BA216" s="1">
        <v>0.31148262099867086</v>
      </c>
      <c r="BB216" s="1">
        <v>5.8333333000000001E-2</v>
      </c>
      <c r="BC216" s="1">
        <v>31788377.579999998</v>
      </c>
      <c r="BD216" s="1">
        <v>0.88120000000000009</v>
      </c>
      <c r="BE216" s="1">
        <v>0.6704889658156642</v>
      </c>
      <c r="BF216" s="1"/>
      <c r="BG216" s="1">
        <f>VLOOKUP(Tabla1[[#This Row],[Municipio]],[1]Juzgados!$A$4:$B$339,2,1)</f>
        <v>1</v>
      </c>
      <c r="BL216" s="19">
        <v>143.24609815486176</v>
      </c>
      <c r="BR216" s="22">
        <v>0</v>
      </c>
      <c r="BS216" s="19">
        <f t="shared" si="3"/>
        <v>0</v>
      </c>
    </row>
    <row r="217" spans="1:71" x14ac:dyDescent="0.25">
      <c r="A217" s="1">
        <v>13</v>
      </c>
      <c r="B217" s="1" t="s">
        <v>302</v>
      </c>
      <c r="C217" s="1">
        <v>1315</v>
      </c>
      <c r="D217" s="1" t="s">
        <v>314</v>
      </c>
      <c r="F217" s="1">
        <v>5.3</v>
      </c>
      <c r="G217" s="1">
        <v>0</v>
      </c>
      <c r="H217" s="1">
        <v>636.28899835796392</v>
      </c>
      <c r="J217">
        <v>8784.3105075288222</v>
      </c>
      <c r="M217" s="1">
        <v>11</v>
      </c>
      <c r="N217" s="11">
        <v>172.69476807822343</v>
      </c>
      <c r="O217" s="1">
        <v>17</v>
      </c>
      <c r="Q217" s="11">
        <v>9.9990000000000006</v>
      </c>
      <c r="R217" s="1">
        <v>5</v>
      </c>
      <c r="S217" s="1">
        <v>3.02</v>
      </c>
      <c r="T217" s="14">
        <v>0</v>
      </c>
      <c r="U217" s="1">
        <v>0.51476087492863154</v>
      </c>
      <c r="V217" s="14">
        <v>2625.6911226672114</v>
      </c>
      <c r="W217" s="1">
        <v>0.83187690048287177</v>
      </c>
      <c r="X217" s="1">
        <v>2776</v>
      </c>
      <c r="Y217" s="1">
        <v>98090.000000000015</v>
      </c>
      <c r="Z217" s="14">
        <v>26554</v>
      </c>
      <c r="AA217" s="14">
        <v>4</v>
      </c>
      <c r="AB217" s="14">
        <v>6</v>
      </c>
      <c r="AC217" s="14">
        <v>3</v>
      </c>
      <c r="AD217" s="14">
        <v>26</v>
      </c>
      <c r="AE217" s="14">
        <v>3593</v>
      </c>
      <c r="AF217" s="1">
        <v>0.66565736086719551</v>
      </c>
      <c r="AG217" s="1">
        <v>0.10101781170483461</v>
      </c>
      <c r="AI217" s="1">
        <v>0.78647097099999996</v>
      </c>
      <c r="AJ217" s="1">
        <v>0.58750000000000002</v>
      </c>
      <c r="AQ217" s="1">
        <v>5876</v>
      </c>
      <c r="AR217" s="14">
        <v>1075</v>
      </c>
      <c r="AS217" s="14">
        <v>179</v>
      </c>
      <c r="AT217" s="14">
        <v>10066</v>
      </c>
      <c r="AU217" s="1">
        <v>39.479999999999997</v>
      </c>
      <c r="AV217" s="1">
        <v>584.32000000000005</v>
      </c>
      <c r="AW217" s="20">
        <v>18.920000000000002</v>
      </c>
      <c r="AX217" s="1">
        <v>0.05</v>
      </c>
      <c r="AY217" s="1">
        <v>0.24033333333333329</v>
      </c>
      <c r="AZ217" s="1">
        <v>0.14345834411710146</v>
      </c>
      <c r="BA217" s="1">
        <v>0.27680848434809946</v>
      </c>
      <c r="BB217" s="1">
        <v>0.35375969000000002</v>
      </c>
      <c r="BC217" s="1">
        <v>81512445.75</v>
      </c>
      <c r="BD217" s="1">
        <v>0.91650000000000009</v>
      </c>
      <c r="BE217" s="1">
        <v>0.58460391117003652</v>
      </c>
      <c r="BF217" s="1"/>
      <c r="BG217" s="1">
        <f>VLOOKUP(Tabla1[[#This Row],[Municipio]],[1]Juzgados!$A$4:$B$339,2,1)</f>
        <v>2</v>
      </c>
      <c r="BL217" s="19">
        <v>103.53772064860428</v>
      </c>
      <c r="BR217" s="22">
        <v>0.05</v>
      </c>
      <c r="BS217" s="19">
        <f t="shared" si="3"/>
        <v>0.5</v>
      </c>
    </row>
    <row r="218" spans="1:71" x14ac:dyDescent="0.25">
      <c r="A218" s="1">
        <v>13</v>
      </c>
      <c r="B218" s="1" t="s">
        <v>302</v>
      </c>
      <c r="C218" s="1">
        <v>1316</v>
      </c>
      <c r="D218" s="1" t="s">
        <v>315</v>
      </c>
      <c r="F218" s="1">
        <v>6.3</v>
      </c>
      <c r="G218" s="1">
        <v>0</v>
      </c>
      <c r="H218" s="1">
        <v>758.07901215270999</v>
      </c>
      <c r="J218">
        <v>6167.0962469353117</v>
      </c>
      <c r="M218" s="1">
        <v>6</v>
      </c>
      <c r="N218" s="11">
        <v>520.64414578036087</v>
      </c>
      <c r="O218" s="1">
        <v>9</v>
      </c>
      <c r="Q218" s="11">
        <v>9.9998799999999992</v>
      </c>
      <c r="R218" s="1">
        <v>4.66</v>
      </c>
      <c r="S218" s="1">
        <v>2.4700000000000002</v>
      </c>
      <c r="T218" s="14">
        <v>0</v>
      </c>
      <c r="U218" s="1">
        <v>0.4032293520274281</v>
      </c>
      <c r="V218" s="14">
        <v>3182.0072125187608</v>
      </c>
      <c r="W218" s="1">
        <v>0.88921530831276463</v>
      </c>
      <c r="X218" s="1">
        <v>1091</v>
      </c>
      <c r="Y218" s="1">
        <v>78050</v>
      </c>
      <c r="Z218" s="14">
        <v>19348</v>
      </c>
      <c r="AA218" s="14">
        <v>0</v>
      </c>
      <c r="AB218" s="14">
        <v>3</v>
      </c>
      <c r="AC218" s="14">
        <v>0</v>
      </c>
      <c r="AD218" s="14">
        <v>15</v>
      </c>
      <c r="AE218" s="14">
        <v>52</v>
      </c>
      <c r="AF218" s="1">
        <v>0.58463407795121036</v>
      </c>
      <c r="AG218" s="1">
        <v>0.1033026113671275</v>
      </c>
      <c r="AI218" s="1">
        <v>0.71703952599999998</v>
      </c>
      <c r="AJ218" s="1">
        <v>0</v>
      </c>
      <c r="AQ218" s="1">
        <v>4134</v>
      </c>
      <c r="AR218" s="14">
        <v>521</v>
      </c>
      <c r="AS218" s="14">
        <v>33</v>
      </c>
      <c r="AT218" s="14">
        <v>8015</v>
      </c>
      <c r="AU218" s="1">
        <v>51.78</v>
      </c>
      <c r="AV218" s="1">
        <v>596.85</v>
      </c>
      <c r="AW218" s="20">
        <v>23.35</v>
      </c>
      <c r="AY218" s="1">
        <v>3.7499999999999999E-2</v>
      </c>
      <c r="AZ218" s="1">
        <v>6.3960626050643038E-2</v>
      </c>
      <c r="BA218" s="1">
        <v>0.28038678415788032</v>
      </c>
      <c r="BB218" s="1">
        <v>0.137428945</v>
      </c>
      <c r="BC218" s="1">
        <v>39758507.480000004</v>
      </c>
      <c r="BD218" s="1">
        <v>0.8345999999999999</v>
      </c>
      <c r="BE218" s="1">
        <v>0.61902474177276001</v>
      </c>
      <c r="BF218" s="1"/>
      <c r="BG218" s="1">
        <f>VLOOKUP(Tabla1[[#This Row],[Municipio]],[1]Juzgados!$A$4:$B$339,2,1)</f>
        <v>1</v>
      </c>
      <c r="BL218" s="19">
        <v>168.80731897932864</v>
      </c>
      <c r="BR218" s="22">
        <v>0</v>
      </c>
      <c r="BS218" s="19">
        <f t="shared" si="3"/>
        <v>0</v>
      </c>
    </row>
    <row r="219" spans="1:71" x14ac:dyDescent="0.25">
      <c r="A219" s="1">
        <v>13</v>
      </c>
      <c r="B219" s="1" t="s">
        <v>302</v>
      </c>
      <c r="C219" s="1">
        <v>1317</v>
      </c>
      <c r="D219" s="1" t="s">
        <v>316</v>
      </c>
      <c r="F219" s="1">
        <v>7</v>
      </c>
      <c r="G219" s="1">
        <v>0</v>
      </c>
      <c r="H219" s="1">
        <v>525.00636668168556</v>
      </c>
      <c r="I219" s="1">
        <v>39</v>
      </c>
      <c r="J219">
        <v>3087.2439508906764</v>
      </c>
      <c r="M219" s="1">
        <v>16</v>
      </c>
      <c r="N219" s="11">
        <v>159.39165518271929</v>
      </c>
      <c r="O219" s="1">
        <v>67</v>
      </c>
      <c r="Q219" s="11">
        <v>9.5315300000000001</v>
      </c>
      <c r="R219" s="1">
        <v>5.95</v>
      </c>
      <c r="S219" s="1">
        <v>4.1399999999999997</v>
      </c>
      <c r="T219" s="14">
        <v>0</v>
      </c>
      <c r="U219" s="1">
        <v>0.51476087492863154</v>
      </c>
      <c r="V219" s="14">
        <v>1663.1301012251088</v>
      </c>
      <c r="W219" s="1">
        <v>0.83469682217942409</v>
      </c>
      <c r="X219" s="1">
        <v>2271</v>
      </c>
      <c r="Y219" s="1">
        <v>91240</v>
      </c>
      <c r="Z219" s="14">
        <v>38887</v>
      </c>
      <c r="AA219" s="14">
        <v>0</v>
      </c>
      <c r="AB219" s="14">
        <v>15</v>
      </c>
      <c r="AC219" s="14">
        <v>0</v>
      </c>
      <c r="AD219" s="14">
        <v>25</v>
      </c>
      <c r="AE219" s="14">
        <v>98</v>
      </c>
      <c r="AF219" s="1">
        <v>0.58039887815518854</v>
      </c>
      <c r="AG219" s="1">
        <v>9.8227538636165193E-2</v>
      </c>
      <c r="AI219" s="1">
        <v>0.89515345800000001</v>
      </c>
      <c r="AJ219" s="1">
        <v>0.43359999999999999</v>
      </c>
      <c r="AQ219" s="1">
        <v>11082</v>
      </c>
      <c r="AR219" s="14">
        <v>2728</v>
      </c>
      <c r="AS219" s="14">
        <v>363</v>
      </c>
      <c r="AT219" s="14">
        <v>10968</v>
      </c>
      <c r="AU219" s="1">
        <v>36.869999999999997</v>
      </c>
      <c r="AV219" s="1">
        <v>750.07</v>
      </c>
      <c r="AW219" s="20">
        <v>18.87</v>
      </c>
      <c r="AX219" s="1">
        <v>8.5000000000000006E-3</v>
      </c>
      <c r="AY219" s="1">
        <v>0.30791666666666667</v>
      </c>
      <c r="AZ219" s="1">
        <v>9.2554429603193447E-2</v>
      </c>
      <c r="BA219" s="1">
        <v>0.27028622233605631</v>
      </c>
      <c r="BB219" s="1">
        <v>6.5827115000000005E-2</v>
      </c>
      <c r="BC219" s="1">
        <v>66247364.439999998</v>
      </c>
      <c r="BD219" s="1">
        <v>0.72599999999999998</v>
      </c>
      <c r="BE219" s="1">
        <v>0.32344869644762919</v>
      </c>
      <c r="BF219" s="1"/>
      <c r="BG219" s="1">
        <f>VLOOKUP(Tabla1[[#This Row],[Municipio]],[1]Juzgados!$A$4:$B$339,2,1)</f>
        <v>6</v>
      </c>
      <c r="BL219" s="19">
        <v>128.92001978568769</v>
      </c>
      <c r="BR219" s="22">
        <v>8.5000000000000006E-3</v>
      </c>
      <c r="BS219" s="19">
        <f t="shared" si="3"/>
        <v>8.5000000000000006E-2</v>
      </c>
    </row>
    <row r="220" spans="1:71" x14ac:dyDescent="0.25">
      <c r="A220" s="1">
        <v>13</v>
      </c>
      <c r="B220" s="1" t="s">
        <v>302</v>
      </c>
      <c r="C220" s="1">
        <v>1318</v>
      </c>
      <c r="D220" s="1" t="s">
        <v>317</v>
      </c>
      <c r="F220" s="1">
        <v>4</v>
      </c>
      <c r="G220" s="1">
        <v>0</v>
      </c>
      <c r="H220" s="1">
        <v>813.78324083217001</v>
      </c>
      <c r="I220" s="1">
        <v>63</v>
      </c>
      <c r="J220">
        <v>2853.6234859371793</v>
      </c>
      <c r="M220" s="1">
        <v>4</v>
      </c>
      <c r="N220" s="11">
        <v>26.164311878597594</v>
      </c>
      <c r="Q220" s="11">
        <v>9.99634</v>
      </c>
      <c r="R220" s="1">
        <v>6.25</v>
      </c>
      <c r="S220" s="1">
        <v>3.52</v>
      </c>
      <c r="T220" s="14">
        <v>0</v>
      </c>
      <c r="U220" s="1">
        <v>0.59197500616792631</v>
      </c>
      <c r="V220" s="14">
        <v>1332.3143674854589</v>
      </c>
      <c r="W220" s="1">
        <v>0.86289603914494495</v>
      </c>
      <c r="X220" s="1">
        <v>1454</v>
      </c>
      <c r="Y220" s="1">
        <v>65560</v>
      </c>
      <c r="Z220" s="14">
        <v>42798</v>
      </c>
      <c r="AA220" s="14">
        <v>16</v>
      </c>
      <c r="AB220" s="14">
        <v>23</v>
      </c>
      <c r="AC220" s="14">
        <v>0</v>
      </c>
      <c r="AD220" s="14">
        <v>39</v>
      </c>
      <c r="AE220" s="14">
        <v>934</v>
      </c>
      <c r="AF220" s="1">
        <v>0.61243631862114933</v>
      </c>
      <c r="AG220" s="1">
        <v>0.11875668244997709</v>
      </c>
      <c r="AI220" s="1">
        <v>0.88163037399999999</v>
      </c>
      <c r="AJ220" s="1">
        <v>0</v>
      </c>
      <c r="AQ220" s="1">
        <v>12876</v>
      </c>
      <c r="AR220" s="14">
        <v>1478</v>
      </c>
      <c r="AS220" s="14">
        <v>300</v>
      </c>
      <c r="AT220" s="14">
        <v>17227</v>
      </c>
      <c r="AU220" s="1">
        <v>50.79</v>
      </c>
      <c r="AV220" s="1">
        <v>587.67999999999995</v>
      </c>
      <c r="AW220" s="20">
        <v>21.34</v>
      </c>
      <c r="AY220" s="1">
        <v>0.11041666666666666</v>
      </c>
      <c r="AZ220" s="1">
        <v>2.6437356638850749E-2</v>
      </c>
      <c r="BA220" s="1">
        <v>0.26142100726628542</v>
      </c>
      <c r="BB220" s="1">
        <v>0</v>
      </c>
      <c r="BC220" s="1">
        <v>70832110.030000001</v>
      </c>
      <c r="BD220" s="1">
        <v>0.74280000000000002</v>
      </c>
      <c r="BE220" s="1">
        <v>0.63777619387027795</v>
      </c>
      <c r="BF220" s="1"/>
      <c r="BG220" s="1">
        <f>VLOOKUP(Tabla1[[#This Row],[Municipio]],[1]Juzgados!$A$4:$B$339,2,1)</f>
        <v>2</v>
      </c>
      <c r="BL220" s="19">
        <v>122.92356328101059</v>
      </c>
      <c r="BR220" s="22">
        <v>0</v>
      </c>
      <c r="BS220" s="19">
        <f t="shared" si="3"/>
        <v>0</v>
      </c>
    </row>
    <row r="221" spans="1:71" x14ac:dyDescent="0.25">
      <c r="A221" s="1">
        <v>13</v>
      </c>
      <c r="B221" s="1" t="s">
        <v>302</v>
      </c>
      <c r="C221" s="1">
        <v>1319</v>
      </c>
      <c r="D221" s="1" t="s">
        <v>318</v>
      </c>
      <c r="F221" s="1">
        <v>5.9</v>
      </c>
      <c r="G221" s="1">
        <v>0</v>
      </c>
      <c r="H221" s="1">
        <v>904.34310777508983</v>
      </c>
      <c r="I221" s="1">
        <v>55</v>
      </c>
      <c r="J221">
        <v>3567.5042121456299</v>
      </c>
      <c r="M221" s="1">
        <v>10</v>
      </c>
      <c r="N221" s="11">
        <v>259.8379431775445</v>
      </c>
      <c r="O221" s="1">
        <v>21</v>
      </c>
      <c r="Q221" s="11">
        <v>9.9991699999999994</v>
      </c>
      <c r="R221" s="1">
        <v>5.83</v>
      </c>
      <c r="S221" s="1">
        <v>3.24</v>
      </c>
      <c r="T221" s="14">
        <v>7</v>
      </c>
      <c r="U221" s="1">
        <v>0.38607065619647374</v>
      </c>
      <c r="V221" s="14">
        <v>1756.4831953967991</v>
      </c>
      <c r="W221" s="1">
        <v>0.89955502120012243</v>
      </c>
      <c r="X221" s="1">
        <v>1737</v>
      </c>
      <c r="Y221" s="1">
        <v>85270</v>
      </c>
      <c r="Z221" s="14">
        <v>34300</v>
      </c>
      <c r="AA221" s="14">
        <v>0</v>
      </c>
      <c r="AB221" s="14">
        <v>10</v>
      </c>
      <c r="AC221" s="14">
        <v>0</v>
      </c>
      <c r="AD221" s="14">
        <v>17</v>
      </c>
      <c r="AE221" s="14">
        <v>507</v>
      </c>
      <c r="AF221" s="1">
        <v>0.69044905402325052</v>
      </c>
      <c r="AG221" s="1">
        <v>7.3200738158704121E-2</v>
      </c>
      <c r="AI221" s="1">
        <v>0.88312250000000003</v>
      </c>
      <c r="AJ221" s="1">
        <v>0</v>
      </c>
      <c r="AQ221" s="1">
        <v>8597</v>
      </c>
      <c r="AR221" s="14">
        <v>1049</v>
      </c>
      <c r="AS221" s="14">
        <v>157</v>
      </c>
      <c r="AT221" s="14">
        <v>10092</v>
      </c>
      <c r="AU221" s="1">
        <v>37.119999999999997</v>
      </c>
      <c r="AV221" s="1">
        <v>827.12</v>
      </c>
      <c r="AW221" s="20">
        <v>19.98</v>
      </c>
      <c r="AY221" s="1">
        <v>0</v>
      </c>
      <c r="AZ221" s="1">
        <v>8.4237541158825646E-2</v>
      </c>
      <c r="BA221" s="1">
        <v>0.31249871053059319</v>
      </c>
      <c r="BB221" s="1">
        <v>2.266147E-2</v>
      </c>
      <c r="BC221" s="1">
        <v>69733009.600000009</v>
      </c>
      <c r="BD221" s="1">
        <v>0.7743000000000001</v>
      </c>
      <c r="BE221" s="1">
        <v>0.60490212481177852</v>
      </c>
      <c r="BF221" s="1"/>
      <c r="BG221" s="1">
        <f>VLOOKUP(Tabla1[[#This Row],[Municipio]],[1]Juzgados!$A$4:$B$339,2,1)</f>
        <v>1</v>
      </c>
      <c r="BL221" s="19">
        <v>113.52232144875765</v>
      </c>
      <c r="BR221" s="22">
        <v>0</v>
      </c>
      <c r="BS221" s="19">
        <f t="shared" si="3"/>
        <v>0</v>
      </c>
    </row>
    <row r="222" spans="1:71" x14ac:dyDescent="0.25">
      <c r="A222" s="1">
        <v>13</v>
      </c>
      <c r="B222" s="1" t="s">
        <v>302</v>
      </c>
      <c r="C222" s="1">
        <v>1320</v>
      </c>
      <c r="D222" s="1" t="s">
        <v>319</v>
      </c>
      <c r="F222" s="1">
        <v>8.1999999999999993</v>
      </c>
      <c r="G222" s="1">
        <v>0</v>
      </c>
      <c r="H222" s="1">
        <v>246.72028088155054</v>
      </c>
      <c r="J222">
        <v>1736.4152164807126</v>
      </c>
      <c r="M222" s="1">
        <v>16</v>
      </c>
      <c r="N222" s="11">
        <v>560.56403143781779</v>
      </c>
      <c r="O222" s="1">
        <v>27</v>
      </c>
      <c r="Q222" s="11">
        <v>9.9375900000000001</v>
      </c>
      <c r="R222" s="1">
        <v>5.7</v>
      </c>
      <c r="S222" s="1">
        <v>3.42</v>
      </c>
      <c r="T222" s="14">
        <v>2</v>
      </c>
      <c r="U222" s="1">
        <v>0.38607065619647374</v>
      </c>
      <c r="V222" s="14">
        <v>1845.1466410091291</v>
      </c>
      <c r="W222" s="1">
        <v>0.88169551712195915</v>
      </c>
      <c r="X222" s="1">
        <v>2480</v>
      </c>
      <c r="Y222" s="1">
        <v>89210</v>
      </c>
      <c r="Z222" s="14">
        <v>31220</v>
      </c>
      <c r="AA222" s="14">
        <v>1</v>
      </c>
      <c r="AB222" s="14">
        <v>16</v>
      </c>
      <c r="AC222" s="14">
        <v>2</v>
      </c>
      <c r="AD222" s="14">
        <v>19</v>
      </c>
      <c r="AE222" s="14">
        <v>1350</v>
      </c>
      <c r="AF222" s="1">
        <v>0.55891345249294455</v>
      </c>
      <c r="AG222" s="1">
        <v>0.11336863719874635</v>
      </c>
      <c r="AI222" s="1">
        <v>0.79352070799999996</v>
      </c>
      <c r="AJ222" s="1">
        <v>0.47960000000000003</v>
      </c>
      <c r="AQ222" s="1">
        <v>7986</v>
      </c>
      <c r="AR222" s="14">
        <v>1794</v>
      </c>
      <c r="AS222" s="14">
        <v>198</v>
      </c>
      <c r="AT222" s="14">
        <v>8317</v>
      </c>
      <c r="AU222" s="1">
        <v>30.950000000000003</v>
      </c>
      <c r="AV222" s="1">
        <v>809</v>
      </c>
      <c r="AW222" s="20">
        <v>21.3</v>
      </c>
      <c r="AX222" s="1">
        <v>0.17780000000000001</v>
      </c>
      <c r="AY222" s="1">
        <v>3.7499999999999999E-2</v>
      </c>
      <c r="AZ222" s="1">
        <v>7.7584914381418402E-2</v>
      </c>
      <c r="BA222" s="1">
        <v>0.29738242269248072</v>
      </c>
      <c r="BB222" s="1">
        <v>0.127400972</v>
      </c>
      <c r="BC222" s="1">
        <v>62911738.099999994</v>
      </c>
      <c r="BD222" s="1">
        <v>0.77159999999999995</v>
      </c>
      <c r="BE222" s="1">
        <v>0.44660957707095417</v>
      </c>
      <c r="BF222" s="1"/>
      <c r="BG222" s="1">
        <f>VLOOKUP(Tabla1[[#This Row],[Municipio]],[1]Juzgados!$A$4:$B$339,2,1)</f>
        <v>1</v>
      </c>
      <c r="BL222" s="19">
        <v>106.66885464854222</v>
      </c>
      <c r="BR222" s="22">
        <v>0.17780000000000001</v>
      </c>
      <c r="BS222" s="19">
        <f t="shared" si="3"/>
        <v>1.778</v>
      </c>
    </row>
    <row r="223" spans="1:71" x14ac:dyDescent="0.25">
      <c r="A223" s="1">
        <v>13</v>
      </c>
      <c r="B223" s="1" t="s">
        <v>302</v>
      </c>
      <c r="C223" s="1">
        <v>1321</v>
      </c>
      <c r="D223" s="1" t="s">
        <v>320</v>
      </c>
      <c r="F223" s="1">
        <v>8.1</v>
      </c>
      <c r="G223" s="1">
        <v>0</v>
      </c>
      <c r="H223" s="1">
        <v>1230.586438088772</v>
      </c>
      <c r="J223">
        <v>2985.7602204869086</v>
      </c>
      <c r="M223" s="1">
        <v>1</v>
      </c>
      <c r="N223" s="11">
        <v>269.66819087818033</v>
      </c>
      <c r="O223" s="1">
        <v>5</v>
      </c>
      <c r="Q223" s="11">
        <v>8.7434900000000013</v>
      </c>
      <c r="R223" s="1">
        <v>5.94</v>
      </c>
      <c r="S223" s="1">
        <v>2.77</v>
      </c>
      <c r="T223" s="14">
        <v>0</v>
      </c>
      <c r="U223" s="1">
        <v>0.34317391661908775</v>
      </c>
      <c r="V223" s="14">
        <v>3425.3511455378061</v>
      </c>
      <c r="W223" s="1">
        <v>0.7970978662253958</v>
      </c>
      <c r="X223" s="1">
        <v>716</v>
      </c>
      <c r="Y223" s="1">
        <v>91800</v>
      </c>
      <c r="Z223" s="14">
        <v>2047</v>
      </c>
      <c r="AA223" s="14">
        <v>12</v>
      </c>
      <c r="AB223" s="14">
        <v>34</v>
      </c>
      <c r="AC223" s="14">
        <v>0</v>
      </c>
      <c r="AD223" s="14">
        <v>12</v>
      </c>
      <c r="AE223" s="14">
        <v>8725</v>
      </c>
      <c r="AF223" s="1">
        <v>0.72575372321104248</v>
      </c>
      <c r="AG223" s="1">
        <v>5.1217988757026857E-2</v>
      </c>
      <c r="AI223" s="1">
        <v>0.87208297300000004</v>
      </c>
      <c r="AJ223" s="1">
        <v>0.54169999999999996</v>
      </c>
      <c r="AQ223" s="1">
        <v>2917</v>
      </c>
      <c r="AR223" s="14">
        <v>848</v>
      </c>
      <c r="AS223" s="14">
        <v>76</v>
      </c>
      <c r="AT223" s="14">
        <v>3036</v>
      </c>
      <c r="AU223" s="1">
        <v>29.049999999999997</v>
      </c>
      <c r="AV223" s="1">
        <v>1051.3900000000001</v>
      </c>
      <c r="AW223" s="20">
        <v>15.41</v>
      </c>
      <c r="AY223" s="1">
        <v>8.7499999999999994E-2</v>
      </c>
      <c r="AZ223" s="1">
        <v>0.10180837390648831</v>
      </c>
      <c r="BA223" s="1">
        <v>0.24412082747229169</v>
      </c>
      <c r="BB223" s="1">
        <v>0</v>
      </c>
      <c r="BC223" s="1">
        <v>32446388.170000002</v>
      </c>
      <c r="BD223" s="1">
        <v>0.82239999999999991</v>
      </c>
      <c r="BE223" s="1">
        <v>0.60115131578947367</v>
      </c>
      <c r="BF223" s="1"/>
      <c r="BG223" s="1">
        <f>VLOOKUP(Tabla1[[#This Row],[Municipio]],[1]Juzgados!$A$4:$B$339,2,1)</f>
        <v>1</v>
      </c>
      <c r="BL223" s="19">
        <v>356.67477467537981</v>
      </c>
      <c r="BR223" s="22">
        <v>0</v>
      </c>
      <c r="BS223" s="19">
        <f t="shared" si="3"/>
        <v>0</v>
      </c>
    </row>
    <row r="224" spans="1:71" x14ac:dyDescent="0.25">
      <c r="A224" s="1">
        <v>13</v>
      </c>
      <c r="B224" s="1" t="s">
        <v>302</v>
      </c>
      <c r="C224" s="1">
        <v>1322</v>
      </c>
      <c r="D224" s="1" t="s">
        <v>321</v>
      </c>
      <c r="F224" s="1">
        <v>5.9</v>
      </c>
      <c r="G224" s="1">
        <v>0</v>
      </c>
      <c r="H224" s="1">
        <v>1149.1489566304451</v>
      </c>
      <c r="J224">
        <v>6573.6124958457958</v>
      </c>
      <c r="M224" s="1">
        <v>2</v>
      </c>
      <c r="N224" s="11">
        <v>162.5685836212152</v>
      </c>
      <c r="O224" s="1">
        <v>4</v>
      </c>
      <c r="Q224" s="11">
        <v>9.5125000000000011</v>
      </c>
      <c r="R224" s="1">
        <v>5.34</v>
      </c>
      <c r="S224" s="1">
        <v>2.92</v>
      </c>
      <c r="T224" s="14">
        <v>0</v>
      </c>
      <c r="U224" s="1">
        <v>0.37749130828099653</v>
      </c>
      <c r="V224" s="14">
        <v>2388.7335275051651</v>
      </c>
      <c r="W224" s="1">
        <v>0.73035971940699596</v>
      </c>
      <c r="X224" s="1">
        <v>1166</v>
      </c>
      <c r="Y224" s="1">
        <v>61710</v>
      </c>
      <c r="Z224" s="14">
        <v>17756</v>
      </c>
      <c r="AA224" s="14">
        <v>2</v>
      </c>
      <c r="AB224" s="14">
        <v>7</v>
      </c>
      <c r="AC224" s="14">
        <v>0</v>
      </c>
      <c r="AD224" s="14">
        <v>27</v>
      </c>
      <c r="AE224" s="14">
        <v>1123</v>
      </c>
      <c r="AF224" s="1">
        <v>0.55112774350156768</v>
      </c>
      <c r="AG224" s="1">
        <v>0.13609926328034122</v>
      </c>
      <c r="AI224" s="1">
        <v>0.82806610599999997</v>
      </c>
      <c r="AJ224" s="1">
        <v>0</v>
      </c>
      <c r="AQ224" s="1">
        <v>4624</v>
      </c>
      <c r="AR224" s="14">
        <v>846</v>
      </c>
      <c r="AS224" s="14">
        <v>176</v>
      </c>
      <c r="AT224" s="14">
        <v>5685</v>
      </c>
      <c r="AU224" s="1">
        <v>39.119999999999997</v>
      </c>
      <c r="AV224" s="1">
        <v>1226.3499999999999</v>
      </c>
      <c r="AW224" s="20">
        <v>17.399999999999999</v>
      </c>
      <c r="AY224" s="1">
        <v>0.13291666666666668</v>
      </c>
      <c r="AZ224" s="1">
        <v>0.10715175012385403</v>
      </c>
      <c r="BA224" s="1">
        <v>0.29986641386817481</v>
      </c>
      <c r="BB224" s="1">
        <v>6.2784091E-2</v>
      </c>
      <c r="BC224" s="1">
        <v>47987202.049999997</v>
      </c>
      <c r="BD224" s="1">
        <v>0.90339999999999998</v>
      </c>
      <c r="BE224" s="1">
        <v>0.65232722143864597</v>
      </c>
      <c r="BF224" s="1"/>
      <c r="BG224" s="1">
        <f>VLOOKUP(Tabla1[[#This Row],[Municipio]],[1]Juzgados!$A$4:$B$339,2,1)</f>
        <v>1</v>
      </c>
      <c r="BL224" s="19">
        <v>165.45844744686988</v>
      </c>
      <c r="BR224" s="22">
        <v>0</v>
      </c>
      <c r="BS224" s="19">
        <f t="shared" si="3"/>
        <v>0</v>
      </c>
    </row>
    <row r="225" spans="1:71" x14ac:dyDescent="0.25">
      <c r="A225" s="1">
        <v>13</v>
      </c>
      <c r="B225" s="1" t="s">
        <v>302</v>
      </c>
      <c r="C225" s="1">
        <v>1323</v>
      </c>
      <c r="D225" s="1" t="s">
        <v>322</v>
      </c>
      <c r="F225" s="1">
        <v>7.2</v>
      </c>
      <c r="G225" s="1">
        <v>0</v>
      </c>
      <c r="H225" s="1">
        <v>854.84028842702855</v>
      </c>
      <c r="I225" s="1">
        <v>43</v>
      </c>
      <c r="J225">
        <v>4490.9850483729115</v>
      </c>
      <c r="M225" s="1">
        <v>11</v>
      </c>
      <c r="N225" s="11">
        <v>189.2667440014653</v>
      </c>
      <c r="O225" s="1">
        <v>5</v>
      </c>
      <c r="Q225" s="11">
        <v>9.8581399999999988</v>
      </c>
      <c r="R225" s="1">
        <v>5.42</v>
      </c>
      <c r="S225" s="1">
        <v>3.52</v>
      </c>
      <c r="T225" s="14">
        <v>0</v>
      </c>
      <c r="U225" s="1">
        <v>0.54049891867506328</v>
      </c>
      <c r="V225" s="14">
        <v>3729.0702572907198</v>
      </c>
      <c r="W225" s="1">
        <v>0.80179773571964941</v>
      </c>
      <c r="X225" s="1">
        <v>2083</v>
      </c>
      <c r="Y225" s="1">
        <v>89960</v>
      </c>
      <c r="Z225" s="14">
        <v>21975</v>
      </c>
      <c r="AA225" s="14">
        <v>3</v>
      </c>
      <c r="AB225" s="14">
        <v>116</v>
      </c>
      <c r="AC225" s="14">
        <v>1</v>
      </c>
      <c r="AD225" s="14">
        <v>16</v>
      </c>
      <c r="AE225" s="14">
        <v>1093</v>
      </c>
      <c r="AF225" s="1">
        <v>0.7723163345914158</v>
      </c>
      <c r="AG225" s="1">
        <v>4.7212825415502278E-2</v>
      </c>
      <c r="AI225" s="1">
        <v>0.94126997400000001</v>
      </c>
      <c r="AJ225" s="1">
        <v>2.4299999999999999E-2</v>
      </c>
      <c r="AQ225" s="1">
        <v>5830</v>
      </c>
      <c r="AR225" s="14">
        <v>1517</v>
      </c>
      <c r="AS225" s="14">
        <v>146</v>
      </c>
      <c r="AT225" s="14">
        <v>7079</v>
      </c>
      <c r="AU225" s="1">
        <v>35.19</v>
      </c>
      <c r="AV225" s="1">
        <v>579.69000000000005</v>
      </c>
      <c r="AW225" s="20">
        <v>15.2</v>
      </c>
      <c r="AX225" s="1">
        <v>7.4099999999999999E-2</v>
      </c>
      <c r="AY225" s="1">
        <v>0.18214285714285716</v>
      </c>
      <c r="AZ225" s="1">
        <v>5.7863638327786113E-2</v>
      </c>
      <c r="BA225" s="1">
        <v>0.29222528619764288</v>
      </c>
      <c r="BB225" s="1">
        <v>8.7499999999999994E-2</v>
      </c>
      <c r="BC225" s="1">
        <v>41394241.020000003</v>
      </c>
      <c r="BD225" s="1">
        <v>0.70499999999999996</v>
      </c>
      <c r="BE225" s="1">
        <v>0.29282542650151905</v>
      </c>
      <c r="BF225" s="1"/>
      <c r="BG225" s="1">
        <f>VLOOKUP(Tabla1[[#This Row],[Municipio]],[1]Juzgados!$A$4:$B$339,2,1)</f>
        <v>1</v>
      </c>
      <c r="BL225" s="19">
        <v>97.395875885020729</v>
      </c>
      <c r="BR225" s="22">
        <v>7.4099999999999999E-2</v>
      </c>
      <c r="BS225" s="19">
        <f t="shared" si="3"/>
        <v>0.74099999999999999</v>
      </c>
    </row>
    <row r="226" spans="1:71" x14ac:dyDescent="0.25">
      <c r="A226" s="1">
        <v>13</v>
      </c>
      <c r="B226" s="1" t="s">
        <v>302</v>
      </c>
      <c r="C226" s="1">
        <v>1324</v>
      </c>
      <c r="D226" s="1" t="s">
        <v>323</v>
      </c>
      <c r="F226" s="1">
        <v>6.7</v>
      </c>
      <c r="G226" s="1">
        <v>0</v>
      </c>
      <c r="H226" s="1">
        <v>372.28101898633196</v>
      </c>
      <c r="J226">
        <v>3994.5593814875792</v>
      </c>
      <c r="M226" s="1">
        <v>3</v>
      </c>
      <c r="N226" s="11">
        <v>263.27734906945074</v>
      </c>
      <c r="O226" s="1">
        <v>3</v>
      </c>
      <c r="Q226" s="11">
        <v>3.99654</v>
      </c>
      <c r="R226" s="1">
        <v>4.2300000000000004</v>
      </c>
      <c r="S226" s="1">
        <v>2.1800000000000002</v>
      </c>
      <c r="T226" s="14">
        <v>0</v>
      </c>
      <c r="U226" s="1">
        <v>0.48044348326672293</v>
      </c>
      <c r="V226" s="14">
        <v>2110.8212333189495</v>
      </c>
      <c r="W226" s="1">
        <v>0.59876337356789755</v>
      </c>
      <c r="X226" s="1">
        <v>1637</v>
      </c>
      <c r="Y226" s="1">
        <v>63270.000000000007</v>
      </c>
      <c r="Z226" s="14">
        <v>4353</v>
      </c>
      <c r="AA226" s="14">
        <v>15</v>
      </c>
      <c r="AB226" s="14">
        <v>5</v>
      </c>
      <c r="AC226" s="14">
        <v>0</v>
      </c>
      <c r="AD226" s="14">
        <v>13</v>
      </c>
      <c r="AE226" s="14">
        <v>12311</v>
      </c>
      <c r="AF226" s="1">
        <v>0.50490785256410253</v>
      </c>
      <c r="AG226" s="1">
        <v>9.9121706398996243E-2</v>
      </c>
      <c r="AI226" s="1">
        <v>0.66803196799999998</v>
      </c>
      <c r="AJ226" s="1">
        <v>0.1</v>
      </c>
      <c r="AQ226" s="1">
        <v>4149</v>
      </c>
      <c r="AR226" s="14">
        <v>1600</v>
      </c>
      <c r="AS226" s="14">
        <v>511</v>
      </c>
      <c r="AT226" s="14">
        <v>3289</v>
      </c>
      <c r="AU226" s="1">
        <v>20.689999999999998</v>
      </c>
      <c r="AV226" s="1">
        <v>970.92</v>
      </c>
      <c r="AW226" s="20">
        <v>11.24</v>
      </c>
      <c r="AX226" s="1">
        <v>0.1043</v>
      </c>
      <c r="AY226" s="1">
        <v>0.49408333333333332</v>
      </c>
      <c r="AZ226" s="1">
        <v>0.10874604727583596</v>
      </c>
      <c r="BA226" s="1">
        <v>0.3210677429211668</v>
      </c>
      <c r="BB226" s="1">
        <v>0.111517511</v>
      </c>
      <c r="BC226" s="1">
        <v>38877817.149999999</v>
      </c>
      <c r="BD226" s="1">
        <v>0.88300000000000001</v>
      </c>
      <c r="BE226" s="1">
        <v>0.76722391084093211</v>
      </c>
      <c r="BF226" s="1"/>
      <c r="BG226" s="1">
        <f>VLOOKUP(Tabla1[[#This Row],[Municipio]],[1]Juzgados!$A$4:$B$339,2,1)</f>
        <v>1</v>
      </c>
      <c r="BL226" s="19">
        <v>137.56608839015053</v>
      </c>
      <c r="BR226" s="22">
        <v>0.1043</v>
      </c>
      <c r="BS226" s="19">
        <f t="shared" si="3"/>
        <v>1.0430000000000001</v>
      </c>
    </row>
    <row r="227" spans="1:71" x14ac:dyDescent="0.25">
      <c r="A227" s="1">
        <v>13</v>
      </c>
      <c r="B227" s="1" t="s">
        <v>302</v>
      </c>
      <c r="C227" s="1">
        <v>1325</v>
      </c>
      <c r="D227" s="1" t="s">
        <v>324</v>
      </c>
      <c r="F227" s="1">
        <v>6.9</v>
      </c>
      <c r="G227" s="1">
        <v>0</v>
      </c>
      <c r="H227" s="1">
        <v>932.17364171769566</v>
      </c>
      <c r="J227">
        <v>7323.0365555489298</v>
      </c>
      <c r="M227" s="1">
        <v>7</v>
      </c>
      <c r="N227" s="11">
        <v>86.165299510581093</v>
      </c>
      <c r="O227" s="1">
        <v>27</v>
      </c>
      <c r="Q227" s="11">
        <v>9.9468899999999998</v>
      </c>
      <c r="R227" s="1">
        <v>5.05</v>
      </c>
      <c r="S227" s="1">
        <v>2.7</v>
      </c>
      <c r="T227" s="14">
        <v>0</v>
      </c>
      <c r="U227" s="1">
        <v>0.4032293520274281</v>
      </c>
      <c r="V227" s="14">
        <v>2995.2391485832923</v>
      </c>
      <c r="W227" s="1">
        <v>0.83751674387597597</v>
      </c>
      <c r="X227" s="1">
        <v>1684</v>
      </c>
      <c r="Y227" s="1">
        <v>95270</v>
      </c>
      <c r="Z227" s="14">
        <v>20854</v>
      </c>
      <c r="AA227" s="14">
        <v>18</v>
      </c>
      <c r="AB227" s="14">
        <v>1</v>
      </c>
      <c r="AC227" s="14">
        <v>2</v>
      </c>
      <c r="AD227" s="14">
        <v>7</v>
      </c>
      <c r="AE227" s="14">
        <v>23</v>
      </c>
      <c r="AF227" s="1">
        <v>0.81541618342403421</v>
      </c>
      <c r="AG227" s="1">
        <v>3.3812949640287769E-2</v>
      </c>
      <c r="AI227" s="1">
        <v>0.79920819300000001</v>
      </c>
      <c r="AJ227" s="1">
        <v>0.19170000000000001</v>
      </c>
      <c r="AQ227" s="1">
        <v>4448</v>
      </c>
      <c r="AR227" s="14">
        <v>1341</v>
      </c>
      <c r="AS227" s="14">
        <v>145</v>
      </c>
      <c r="AT227" s="14">
        <v>6561</v>
      </c>
      <c r="AU227" s="1">
        <v>39.18</v>
      </c>
      <c r="AV227" s="1">
        <v>731.2</v>
      </c>
      <c r="AW227" s="20">
        <v>12.97</v>
      </c>
      <c r="AX227" s="1">
        <v>2.4400000000000002E-2</v>
      </c>
      <c r="AY227" s="1">
        <v>0.2583333333333333</v>
      </c>
      <c r="AZ227" s="1">
        <v>7.10722101369297E-2</v>
      </c>
      <c r="BA227" s="1">
        <v>0.26529512465175198</v>
      </c>
      <c r="BB227" s="1">
        <v>0</v>
      </c>
      <c r="BC227" s="1">
        <v>48337861.129999995</v>
      </c>
      <c r="BD227" s="1">
        <v>0.85599999999999998</v>
      </c>
      <c r="BE227" s="1">
        <v>0.65008452064718669</v>
      </c>
      <c r="BF227" s="1"/>
      <c r="BG227" s="1">
        <f>VLOOKUP(Tabla1[[#This Row],[Municipio]],[1]Juzgados!$A$4:$B$339,2,1)</f>
        <v>1</v>
      </c>
      <c r="BL227" s="19">
        <v>84.242784820000765</v>
      </c>
      <c r="BR227" s="22">
        <v>2.4400000000000002E-2</v>
      </c>
      <c r="BS227" s="19">
        <f t="shared" si="3"/>
        <v>0.24400000000000002</v>
      </c>
    </row>
    <row r="228" spans="1:71" x14ac:dyDescent="0.25">
      <c r="A228" s="1">
        <v>13</v>
      </c>
      <c r="B228" s="1" t="s">
        <v>302</v>
      </c>
      <c r="C228" s="1">
        <v>1326</v>
      </c>
      <c r="D228" s="1" t="s">
        <v>325</v>
      </c>
      <c r="F228" s="1">
        <v>6.3</v>
      </c>
      <c r="G228" s="1">
        <v>0</v>
      </c>
      <c r="H228" s="1">
        <v>353.67002506825912</v>
      </c>
      <c r="I228" s="1">
        <v>86</v>
      </c>
      <c r="J228">
        <v>1629.0947516731244</v>
      </c>
      <c r="M228" s="1">
        <v>29</v>
      </c>
      <c r="N228" s="11">
        <v>60.904958554918451</v>
      </c>
      <c r="Q228" s="11">
        <v>9.0931200000000008</v>
      </c>
      <c r="R228" s="1">
        <v>5.7</v>
      </c>
      <c r="S228" s="1">
        <v>3.77</v>
      </c>
      <c r="T228" s="14">
        <v>16</v>
      </c>
      <c r="U228" s="1">
        <v>0.62629239782983515</v>
      </c>
      <c r="V228" s="14">
        <v>1608.994075366679</v>
      </c>
      <c r="W228" s="1">
        <v>0.80931752691045489</v>
      </c>
      <c r="X228" s="1">
        <v>5038</v>
      </c>
      <c r="Y228" s="1">
        <v>82980.000000000015</v>
      </c>
      <c r="Z228" s="14">
        <v>86177</v>
      </c>
      <c r="AA228" s="14">
        <v>10</v>
      </c>
      <c r="AB228" s="14">
        <v>185</v>
      </c>
      <c r="AC228" s="14">
        <v>1</v>
      </c>
      <c r="AD228" s="14">
        <v>60</v>
      </c>
      <c r="AE228" s="14">
        <v>14416</v>
      </c>
      <c r="AF228" s="1">
        <v>0.55028277333124598</v>
      </c>
      <c r="AG228" s="1">
        <v>0.11630446268183579</v>
      </c>
      <c r="AI228" s="1">
        <v>0.82846523400000005</v>
      </c>
      <c r="AJ228" s="1">
        <v>0.4335</v>
      </c>
      <c r="AQ228" s="1">
        <v>26874</v>
      </c>
      <c r="AR228" s="14">
        <v>7008</v>
      </c>
      <c r="AS228" s="14">
        <v>1115</v>
      </c>
      <c r="AT228" s="14">
        <v>27957</v>
      </c>
      <c r="AU228" s="1">
        <v>32.099999999999994</v>
      </c>
      <c r="AV228" s="1">
        <v>812.43</v>
      </c>
      <c r="AW228" s="20">
        <v>17.59</v>
      </c>
      <c r="AX228" s="1">
        <v>8.5699999999999998E-2</v>
      </c>
      <c r="AY228" s="1">
        <v>0.42000000000000004</v>
      </c>
      <c r="AZ228" s="1">
        <v>7.5478488681080647E-2</v>
      </c>
      <c r="BA228" s="1">
        <v>0.25566207763553073</v>
      </c>
      <c r="BB228" s="1">
        <v>0.20281601099999999</v>
      </c>
      <c r="BC228" s="1">
        <v>193651741.06</v>
      </c>
      <c r="BD228" s="1">
        <v>0.64029999999999998</v>
      </c>
      <c r="BE228" s="1">
        <v>0.42798959158275823</v>
      </c>
      <c r="BF228" s="1"/>
      <c r="BG228" s="1">
        <f>VLOOKUP(Tabla1[[#This Row],[Municipio]],[1]Juzgados!$A$4:$B$339,2,1)</f>
        <v>1</v>
      </c>
      <c r="BL228" s="19">
        <v>285.25830853119163</v>
      </c>
      <c r="BR228" s="22">
        <v>8.5699999999999998E-2</v>
      </c>
      <c r="BS228" s="19">
        <f t="shared" si="3"/>
        <v>0.85699999999999998</v>
      </c>
    </row>
    <row r="229" spans="1:71" x14ac:dyDescent="0.25">
      <c r="A229" s="1">
        <v>13</v>
      </c>
      <c r="B229" s="1" t="s">
        <v>302</v>
      </c>
      <c r="C229" s="1">
        <v>1327</v>
      </c>
      <c r="D229" s="1" t="s">
        <v>326</v>
      </c>
      <c r="F229" s="1">
        <v>8.1</v>
      </c>
      <c r="G229" s="1">
        <v>0</v>
      </c>
      <c r="H229" s="1">
        <v>703.86616341936144</v>
      </c>
      <c r="J229">
        <v>6407.9924526476207</v>
      </c>
      <c r="M229" s="1">
        <v>18</v>
      </c>
      <c r="N229" s="11">
        <v>83.680635316509694</v>
      </c>
      <c r="O229" s="1">
        <v>68</v>
      </c>
      <c r="Q229" s="11">
        <v>9.4634300000000007</v>
      </c>
      <c r="R229" s="1">
        <v>4.99</v>
      </c>
      <c r="S229" s="1">
        <v>2.62</v>
      </c>
      <c r="T229" s="14">
        <v>5</v>
      </c>
      <c r="U229" s="1">
        <v>0.4547054395202913</v>
      </c>
      <c r="V229" s="14">
        <v>2345.4498126883982</v>
      </c>
      <c r="W229" s="1">
        <v>0.76795867536102413</v>
      </c>
      <c r="X229" s="1">
        <v>4691</v>
      </c>
      <c r="Y229" s="1">
        <v>83700.000000000015</v>
      </c>
      <c r="Z229" s="14">
        <v>43967</v>
      </c>
      <c r="AA229" s="14">
        <v>9</v>
      </c>
      <c r="AB229" s="14">
        <v>30</v>
      </c>
      <c r="AC229" s="14">
        <v>1</v>
      </c>
      <c r="AD229" s="14">
        <v>39</v>
      </c>
      <c r="AE229" s="14">
        <v>5561</v>
      </c>
      <c r="AF229" s="1">
        <v>0.53178055282727654</v>
      </c>
      <c r="AG229" s="1">
        <v>0.1453511027979113</v>
      </c>
      <c r="AI229" s="1">
        <v>0.70605633300000004</v>
      </c>
      <c r="AJ229" s="1">
        <v>0</v>
      </c>
      <c r="AQ229" s="1">
        <v>10544</v>
      </c>
      <c r="AR229" s="14">
        <v>3203</v>
      </c>
      <c r="AS229" s="14">
        <v>910</v>
      </c>
      <c r="AT229" s="14">
        <v>13987</v>
      </c>
      <c r="AU229" s="1">
        <v>35.519999999999996</v>
      </c>
      <c r="AV229" s="1">
        <v>946.01</v>
      </c>
      <c r="AW229" s="20">
        <v>14.4</v>
      </c>
      <c r="AX229" s="1">
        <v>8.2199999999999995E-2</v>
      </c>
      <c r="AY229" s="1">
        <v>0.28250000000000003</v>
      </c>
      <c r="AZ229" s="1">
        <v>3.5005966374336353E-2</v>
      </c>
      <c r="BA229" s="1">
        <v>0.32693133053186901</v>
      </c>
      <c r="BB229" s="1">
        <v>0.27848591099999997</v>
      </c>
      <c r="BC229" s="1">
        <v>102371517.53999999</v>
      </c>
      <c r="BD229" s="1">
        <v>0.85489999999999999</v>
      </c>
      <c r="BE229" s="1">
        <v>0.47248767729604668</v>
      </c>
      <c r="BF229" s="1"/>
      <c r="BG229" s="1">
        <f>VLOOKUP(Tabla1[[#This Row],[Municipio]],[1]Juzgados!$A$4:$B$339,2,1)</f>
        <v>1</v>
      </c>
      <c r="BL229" s="19">
        <v>214.6019172702234</v>
      </c>
      <c r="BR229" s="22">
        <v>8.2199999999999995E-2</v>
      </c>
      <c r="BS229" s="19">
        <f t="shared" si="3"/>
        <v>0.82199999999999995</v>
      </c>
    </row>
    <row r="230" spans="1:71" x14ac:dyDescent="0.25">
      <c r="A230" s="1">
        <v>13</v>
      </c>
      <c r="B230" s="1" t="s">
        <v>302</v>
      </c>
      <c r="C230" s="1">
        <v>1328</v>
      </c>
      <c r="D230" s="1" t="s">
        <v>327</v>
      </c>
      <c r="F230" s="1">
        <v>4.5</v>
      </c>
      <c r="G230" s="1">
        <v>0</v>
      </c>
      <c r="H230" s="1">
        <v>772.35448682219919</v>
      </c>
      <c r="J230">
        <v>4044.3574690150031</v>
      </c>
      <c r="M230" s="1">
        <v>4</v>
      </c>
      <c r="N230" s="11">
        <v>312.248186946011</v>
      </c>
      <c r="O230" s="1">
        <v>15</v>
      </c>
      <c r="Q230" s="11">
        <v>8.848510000000001</v>
      </c>
      <c r="R230" s="1">
        <v>5.19</v>
      </c>
      <c r="S230" s="1">
        <v>2.72</v>
      </c>
      <c r="T230" s="14">
        <v>0</v>
      </c>
      <c r="U230" s="1">
        <v>0.36033261245004217</v>
      </c>
      <c r="V230" s="14">
        <v>2512.945829341686</v>
      </c>
      <c r="W230" s="1">
        <v>0.82623705708976769</v>
      </c>
      <c r="X230" s="1">
        <v>606</v>
      </c>
      <c r="Y230" s="1">
        <v>54640</v>
      </c>
      <c r="Z230" s="14">
        <v>11002</v>
      </c>
      <c r="AA230" s="14">
        <v>1</v>
      </c>
      <c r="AB230" s="14">
        <v>4</v>
      </c>
      <c r="AC230" s="14">
        <v>0</v>
      </c>
      <c r="AD230" s="14">
        <v>5</v>
      </c>
      <c r="AE230" s="14">
        <v>259</v>
      </c>
      <c r="AF230" s="1">
        <v>0.65808155852732375</v>
      </c>
      <c r="AG230" s="1">
        <v>5.4441260744985676E-2</v>
      </c>
      <c r="AI230" s="1">
        <v>0.77272727299999999</v>
      </c>
      <c r="AJ230" s="1">
        <v>0.55000000000000004</v>
      </c>
      <c r="AQ230" s="1">
        <v>2638</v>
      </c>
      <c r="AR230" s="14">
        <v>887</v>
      </c>
      <c r="AS230" s="14">
        <v>136</v>
      </c>
      <c r="AT230" s="14">
        <v>2959</v>
      </c>
      <c r="AU230" s="1">
        <v>30.209999999999994</v>
      </c>
      <c r="AV230" s="1">
        <v>1049.8399999999999</v>
      </c>
      <c r="AW230" s="20">
        <v>15.66</v>
      </c>
      <c r="AY230" s="1">
        <v>0.35833333333333334</v>
      </c>
      <c r="AZ230" s="1">
        <v>6.0634135049925403E-2</v>
      </c>
      <c r="BA230" s="1">
        <v>0.30040933431208439</v>
      </c>
      <c r="BB230" s="1">
        <v>7.3055680000000001E-3</v>
      </c>
      <c r="BC230" s="1">
        <v>30932487.07</v>
      </c>
      <c r="BD230" s="1">
        <v>0.79430000000000012</v>
      </c>
      <c r="BE230" s="1">
        <v>0.8900921658986175</v>
      </c>
      <c r="BF230" s="1"/>
      <c r="BG230" s="1">
        <f>VLOOKUP(Tabla1[[#This Row],[Municipio]],[1]Juzgados!$A$4:$B$339,2,1)</f>
        <v>1</v>
      </c>
      <c r="BL230" s="19">
        <v>141.5615335615893</v>
      </c>
      <c r="BR230" s="22">
        <v>0</v>
      </c>
      <c r="BS230" s="19">
        <f t="shared" si="3"/>
        <v>0</v>
      </c>
    </row>
    <row r="231" spans="1:71" x14ac:dyDescent="0.25">
      <c r="A231" s="1">
        <v>13</v>
      </c>
      <c r="B231" s="1" t="s">
        <v>302</v>
      </c>
      <c r="C231" s="1">
        <v>1329</v>
      </c>
      <c r="D231" s="1" t="s">
        <v>328</v>
      </c>
      <c r="F231" s="1">
        <v>2.4</v>
      </c>
      <c r="G231" s="1">
        <v>0</v>
      </c>
      <c r="H231" s="1">
        <v>1223.3585013858358</v>
      </c>
      <c r="J231">
        <v>5358.8516746411487</v>
      </c>
      <c r="M231" s="1">
        <v>3</v>
      </c>
      <c r="N231" s="11">
        <v>225.67370237621134</v>
      </c>
      <c r="O231" s="1">
        <v>6</v>
      </c>
      <c r="Q231" s="11">
        <v>9.9728499999999993</v>
      </c>
      <c r="R231" s="1">
        <v>5.54</v>
      </c>
      <c r="S231" s="1">
        <v>3.25</v>
      </c>
      <c r="T231" s="14">
        <v>0</v>
      </c>
      <c r="U231" s="1">
        <v>0.44612609160481409</v>
      </c>
      <c r="V231" s="14">
        <v>2400.1080146165618</v>
      </c>
      <c r="W231" s="1">
        <v>0.91365462968288302</v>
      </c>
      <c r="X231" s="1">
        <v>587</v>
      </c>
      <c r="Y231" s="1">
        <v>89760</v>
      </c>
      <c r="Z231" s="14">
        <v>8122</v>
      </c>
      <c r="AA231" s="14">
        <v>0</v>
      </c>
      <c r="AB231" s="14">
        <v>0</v>
      </c>
      <c r="AC231" s="14">
        <v>0</v>
      </c>
      <c r="AD231" s="14">
        <v>1</v>
      </c>
      <c r="AE231" s="14">
        <v>19</v>
      </c>
      <c r="AF231" s="1">
        <v>0.42103916048118761</v>
      </c>
      <c r="AG231" s="1">
        <v>0.18747355057130766</v>
      </c>
      <c r="AI231" s="1">
        <v>0.96761720600000001</v>
      </c>
      <c r="AJ231" s="1">
        <v>0.625</v>
      </c>
      <c r="AQ231" s="1">
        <v>2107</v>
      </c>
      <c r="AR231" s="14">
        <v>233</v>
      </c>
      <c r="AS231" s="14">
        <v>12</v>
      </c>
      <c r="AT231" s="14">
        <v>2259</v>
      </c>
      <c r="AU231" s="1">
        <v>34.25</v>
      </c>
      <c r="AV231" s="1">
        <v>856.93</v>
      </c>
      <c r="AW231" s="20">
        <v>22.43</v>
      </c>
      <c r="AY231" s="1">
        <v>0.34833333333333333</v>
      </c>
      <c r="AZ231" s="1">
        <v>5.8785138566384995E-2</v>
      </c>
      <c r="BA231" s="1">
        <v>0.3027107722834339</v>
      </c>
      <c r="BB231" s="1">
        <v>9.9459331999999998E-2</v>
      </c>
      <c r="BC231" s="1">
        <v>27175364.260000002</v>
      </c>
      <c r="BD231" s="1">
        <v>0.44840000000000002</v>
      </c>
      <c r="BE231" s="1">
        <v>0.33287950987066034</v>
      </c>
      <c r="BF231" s="1"/>
      <c r="BG231" s="1">
        <f>VLOOKUP(Tabla1[[#This Row],[Municipio]],[1]Juzgados!$A$4:$B$339,2,1)</f>
        <v>1</v>
      </c>
      <c r="BL231" s="19">
        <v>170.92751696454172</v>
      </c>
      <c r="BR231" s="22"/>
      <c r="BS231" s="19">
        <f t="shared" si="3"/>
        <v>0</v>
      </c>
    </row>
    <row r="232" spans="1:71" x14ac:dyDescent="0.25">
      <c r="A232" s="1">
        <v>13</v>
      </c>
      <c r="B232" s="1" t="s">
        <v>302</v>
      </c>
      <c r="C232" s="1">
        <v>1330</v>
      </c>
      <c r="D232" s="1" t="s">
        <v>329</v>
      </c>
      <c r="F232" s="1">
        <v>7.6</v>
      </c>
      <c r="G232" s="1">
        <v>0</v>
      </c>
      <c r="H232" s="1">
        <v>384.56159977625509</v>
      </c>
      <c r="J232">
        <v>2677.8622489504141</v>
      </c>
      <c r="M232" s="1">
        <v>2</v>
      </c>
      <c r="N232" s="11">
        <v>149.123897104511</v>
      </c>
      <c r="O232" s="1">
        <v>2</v>
      </c>
      <c r="Q232" s="11">
        <v>9.9912600000000005</v>
      </c>
      <c r="R232" s="1">
        <v>4.1500000000000004</v>
      </c>
      <c r="S232" s="1">
        <v>2.7</v>
      </c>
      <c r="T232" s="14">
        <v>2</v>
      </c>
      <c r="U232" s="1">
        <v>0.32601522078813339</v>
      </c>
      <c r="V232" s="14">
        <v>2257.8345086036084</v>
      </c>
      <c r="W232" s="1">
        <v>0.78863810113573962</v>
      </c>
      <c r="X232" s="1">
        <v>860</v>
      </c>
      <c r="Y232" s="1">
        <v>44410</v>
      </c>
      <c r="Z232" s="14">
        <v>10464</v>
      </c>
      <c r="AA232" s="14">
        <v>2</v>
      </c>
      <c r="AB232" s="14">
        <v>1</v>
      </c>
      <c r="AC232" s="14">
        <v>0</v>
      </c>
      <c r="AD232" s="14">
        <v>5</v>
      </c>
      <c r="AE232" s="14">
        <v>35</v>
      </c>
      <c r="AF232" s="1">
        <v>0.54608110274082389</v>
      </c>
      <c r="AG232" s="1">
        <v>0.11499611499611499</v>
      </c>
      <c r="AI232" s="1">
        <v>0.61870281900000001</v>
      </c>
      <c r="AJ232" s="1">
        <v>0.2863</v>
      </c>
      <c r="AQ232" s="1">
        <v>2122</v>
      </c>
      <c r="AR232" s="14">
        <v>579</v>
      </c>
      <c r="AS232" s="14">
        <v>52</v>
      </c>
      <c r="AT232" s="14">
        <v>2806</v>
      </c>
      <c r="AU232" s="1">
        <v>29.939999999999998</v>
      </c>
      <c r="AV232" s="1">
        <v>861.94</v>
      </c>
      <c r="AW232" s="20">
        <v>17.260000000000002</v>
      </c>
      <c r="AY232" s="1">
        <v>0.3208333333333333</v>
      </c>
      <c r="AZ232" s="1">
        <v>8.113142729207666E-2</v>
      </c>
      <c r="BA232" s="1">
        <v>0.27705890664626637</v>
      </c>
      <c r="BB232" s="1">
        <v>0</v>
      </c>
      <c r="BC232" s="1">
        <v>32500739.439999998</v>
      </c>
      <c r="BD232" s="1">
        <v>0.88969999999999994</v>
      </c>
      <c r="BE232" s="1">
        <v>0.6506524317912219</v>
      </c>
      <c r="BF232" s="1"/>
      <c r="BG232" s="1">
        <f>VLOOKUP(Tabla1[[#This Row],[Municipio]],[1]Juzgados!$A$4:$B$339,2,1)</f>
        <v>1</v>
      </c>
      <c r="BL232" s="19">
        <v>130.76282338134527</v>
      </c>
      <c r="BR232" s="22"/>
      <c r="BS232" s="19">
        <f t="shared" si="3"/>
        <v>0</v>
      </c>
    </row>
    <row r="233" spans="1:71" x14ac:dyDescent="0.25">
      <c r="A233" s="1">
        <v>13</v>
      </c>
      <c r="B233" s="1" t="s">
        <v>302</v>
      </c>
      <c r="C233" s="1">
        <v>1331</v>
      </c>
      <c r="D233" s="1" t="s">
        <v>330</v>
      </c>
      <c r="F233" s="1">
        <v>6.9</v>
      </c>
      <c r="G233" s="1">
        <v>0</v>
      </c>
      <c r="H233" s="1">
        <v>372.84894837476099</v>
      </c>
      <c r="J233">
        <v>3436.469693127061</v>
      </c>
      <c r="N233" s="11">
        <v>235.20188161505291</v>
      </c>
      <c r="O233" s="1">
        <v>47</v>
      </c>
      <c r="Q233" s="11">
        <v>1.3520299999999998</v>
      </c>
      <c r="R233" s="1">
        <v>4.03</v>
      </c>
      <c r="S233" s="1">
        <v>2.15</v>
      </c>
      <c r="T233" s="14">
        <v>0</v>
      </c>
      <c r="U233" s="1">
        <v>0.48044348326672293</v>
      </c>
      <c r="V233" s="14">
        <v>3598.5741853181735</v>
      </c>
      <c r="W233" s="1">
        <v>0.59876337356789755</v>
      </c>
      <c r="X233" s="1">
        <v>1096</v>
      </c>
      <c r="Y233" s="1">
        <v>97480.000000000015</v>
      </c>
      <c r="Z233" s="14">
        <v>2823</v>
      </c>
      <c r="AA233" s="14">
        <v>7</v>
      </c>
      <c r="AB233" s="14">
        <v>2</v>
      </c>
      <c r="AC233" s="14">
        <v>0</v>
      </c>
      <c r="AD233" s="14">
        <v>9</v>
      </c>
      <c r="AE233" s="14">
        <v>6572</v>
      </c>
      <c r="AF233" s="1">
        <v>0.49166236891868659</v>
      </c>
      <c r="AG233" s="1">
        <v>0.11019816336394393</v>
      </c>
      <c r="AI233" s="1">
        <v>0.61457976000000003</v>
      </c>
      <c r="AJ233" s="1">
        <v>0</v>
      </c>
      <c r="AQ233" s="1">
        <v>2169</v>
      </c>
      <c r="AR233" s="14">
        <v>846</v>
      </c>
      <c r="AS233" s="14">
        <v>416</v>
      </c>
      <c r="AT233" s="14">
        <v>1801</v>
      </c>
      <c r="AU233" s="1">
        <v>19.790000000000006</v>
      </c>
      <c r="AV233" s="1">
        <v>1065.83</v>
      </c>
      <c r="AW233" s="20">
        <v>14.4</v>
      </c>
      <c r="AX233" s="1">
        <v>8.3299999999999999E-2</v>
      </c>
      <c r="AY233" s="1">
        <v>0.1575</v>
      </c>
      <c r="AZ233" s="1">
        <v>2.6391842453941813E-2</v>
      </c>
      <c r="BA233" s="1">
        <v>0.25614697712324497</v>
      </c>
      <c r="BB233" s="1">
        <v>0.220169434</v>
      </c>
      <c r="BC233" s="1">
        <v>28273465.689999998</v>
      </c>
      <c r="BD233" s="1">
        <v>0.92159999999999997</v>
      </c>
      <c r="BE233" s="1">
        <v>0.83654670094258776</v>
      </c>
      <c r="BF233" s="1"/>
      <c r="BG233" s="1">
        <f>VLOOKUP(Tabla1[[#This Row],[Municipio]],[1]Juzgados!$A$4:$B$339,2,1)</f>
        <v>1</v>
      </c>
      <c r="BL233" s="19">
        <v>259.98413575525814</v>
      </c>
      <c r="BR233" s="22">
        <v>8.3299999999999999E-2</v>
      </c>
      <c r="BS233" s="19">
        <f t="shared" si="3"/>
        <v>0.83299999999999996</v>
      </c>
    </row>
    <row r="234" spans="1:71" x14ac:dyDescent="0.25">
      <c r="A234" s="1">
        <v>13</v>
      </c>
      <c r="B234" s="1" t="s">
        <v>302</v>
      </c>
      <c r="C234" s="1">
        <v>1332</v>
      </c>
      <c r="D234" s="1" t="s">
        <v>331</v>
      </c>
      <c r="F234" s="1">
        <v>4.3</v>
      </c>
      <c r="G234" s="1">
        <v>0</v>
      </c>
      <c r="H234" s="1">
        <v>419.51001230562701</v>
      </c>
      <c r="J234">
        <v>10344.295198394319</v>
      </c>
      <c r="M234" s="1">
        <v>7</v>
      </c>
      <c r="N234" s="11">
        <v>172.5476662928134</v>
      </c>
      <c r="Q234" s="11">
        <v>9.9982199999999999</v>
      </c>
      <c r="R234" s="1">
        <v>4.6500000000000004</v>
      </c>
      <c r="S234" s="1">
        <v>2.57</v>
      </c>
      <c r="T234" s="14">
        <v>0</v>
      </c>
      <c r="U234" s="1">
        <v>0.52334022284410875</v>
      </c>
      <c r="V234" s="14">
        <v>1872.5739213492202</v>
      </c>
      <c r="W234" s="1">
        <v>0.7634468006465408</v>
      </c>
      <c r="X234" s="1">
        <v>1109</v>
      </c>
      <c r="Y234" s="1">
        <v>90480</v>
      </c>
      <c r="Z234" s="14">
        <v>681</v>
      </c>
      <c r="AA234" s="14">
        <v>5</v>
      </c>
      <c r="AB234" s="14">
        <v>5</v>
      </c>
      <c r="AC234" s="14">
        <v>0</v>
      </c>
      <c r="AD234" s="14">
        <v>3</v>
      </c>
      <c r="AE234" s="14">
        <v>15206</v>
      </c>
      <c r="AF234" s="1">
        <v>0.56606245905219477</v>
      </c>
      <c r="AG234" s="1">
        <v>0.1148577449947313</v>
      </c>
      <c r="AI234" s="1">
        <v>0.70784103099999995</v>
      </c>
      <c r="AJ234" s="1">
        <v>0.42080000000000001</v>
      </c>
      <c r="AQ234" s="1">
        <v>3338</v>
      </c>
      <c r="AR234" s="14">
        <v>1024</v>
      </c>
      <c r="AS234" s="14">
        <v>236</v>
      </c>
      <c r="AT234" s="14">
        <v>5161</v>
      </c>
      <c r="AU234" s="1">
        <v>34.25</v>
      </c>
      <c r="AV234" s="1">
        <v>895.55</v>
      </c>
      <c r="AW234" s="20">
        <v>13.5</v>
      </c>
      <c r="AX234" s="1">
        <v>0.18179999999999999</v>
      </c>
      <c r="AY234" s="1">
        <v>0.26116666666666666</v>
      </c>
      <c r="AZ234" s="1">
        <v>0.12051663019541034</v>
      </c>
      <c r="BA234" s="1">
        <v>0.34462971959676741</v>
      </c>
      <c r="BB234" s="1">
        <v>0.225581897</v>
      </c>
      <c r="BC234" s="1">
        <v>36012052.5</v>
      </c>
      <c r="BD234" s="1">
        <v>0.94799999999999995</v>
      </c>
      <c r="BE234" s="1">
        <v>0.48362573099415207</v>
      </c>
      <c r="BF234" s="1"/>
      <c r="BG234" s="1">
        <f>VLOOKUP(Tabla1[[#This Row],[Municipio]],[1]Juzgados!$A$4:$B$339,2,1)</f>
        <v>1</v>
      </c>
      <c r="BL234" s="19">
        <v>107.09446190849089</v>
      </c>
      <c r="BR234" s="22">
        <v>0.18179999999999999</v>
      </c>
      <c r="BS234" s="19">
        <f t="shared" si="3"/>
        <v>1.8179999999999998</v>
      </c>
    </row>
    <row r="235" spans="1:71" x14ac:dyDescent="0.25">
      <c r="A235" s="1">
        <v>13</v>
      </c>
      <c r="B235" s="1" t="s">
        <v>302</v>
      </c>
      <c r="C235" s="1">
        <v>1333</v>
      </c>
      <c r="D235" s="1" t="s">
        <v>332</v>
      </c>
      <c r="F235" s="1">
        <v>5.9</v>
      </c>
      <c r="G235" s="1">
        <v>0</v>
      </c>
      <c r="H235" s="1">
        <v>128.57142857142856</v>
      </c>
      <c r="J235">
        <v>9946.2900338173858</v>
      </c>
      <c r="M235" s="1">
        <v>1</v>
      </c>
      <c r="N235" s="11">
        <v>207.62090864680019</v>
      </c>
      <c r="O235" s="1">
        <v>31</v>
      </c>
      <c r="Q235" s="11">
        <v>9.5125000000000011</v>
      </c>
      <c r="R235" s="1">
        <v>4.7300000000000004</v>
      </c>
      <c r="S235" s="1">
        <v>2.52</v>
      </c>
      <c r="T235" s="14">
        <v>0</v>
      </c>
      <c r="U235" s="1">
        <v>0.37749130828099653</v>
      </c>
      <c r="V235" s="14">
        <v>1536.6775092474195</v>
      </c>
      <c r="W235" s="1">
        <v>0.73035971940699596</v>
      </c>
      <c r="X235" s="1">
        <v>653</v>
      </c>
      <c r="Y235" s="1">
        <v>55400.000000000007</v>
      </c>
      <c r="Z235" s="14">
        <v>5173</v>
      </c>
      <c r="AA235" s="14">
        <v>2</v>
      </c>
      <c r="AB235" s="14">
        <v>2</v>
      </c>
      <c r="AC235" s="14">
        <v>0</v>
      </c>
      <c r="AD235" s="14">
        <v>4</v>
      </c>
      <c r="AE235" s="14">
        <v>1185</v>
      </c>
      <c r="AF235" s="1">
        <v>0.49467455621301776</v>
      </c>
      <c r="AG235" s="1">
        <v>0.17364905889496055</v>
      </c>
      <c r="AI235" s="1">
        <v>0.81006539700000002</v>
      </c>
      <c r="AJ235" s="1">
        <v>0.66879999999999995</v>
      </c>
      <c r="AQ235" s="1">
        <v>1531</v>
      </c>
      <c r="AR235" s="14">
        <v>332</v>
      </c>
      <c r="AS235" s="14">
        <v>122</v>
      </c>
      <c r="AT235" s="14">
        <v>1513</v>
      </c>
      <c r="AU235" s="1">
        <v>25.28</v>
      </c>
      <c r="AV235" s="1">
        <v>427.93</v>
      </c>
      <c r="AW235" s="20">
        <v>18.91</v>
      </c>
      <c r="AX235" s="1">
        <v>0.1111</v>
      </c>
      <c r="AY235" s="1">
        <v>0.17158333333333331</v>
      </c>
      <c r="AZ235" s="1">
        <v>6.6876051920059423E-2</v>
      </c>
      <c r="BA235" s="1">
        <v>0.32736293027088625</v>
      </c>
      <c r="BB235" s="1">
        <v>7.0307238999999994E-2</v>
      </c>
      <c r="BC235" s="1">
        <v>20008522.169999998</v>
      </c>
      <c r="BD235" s="1">
        <v>0.97970000000000002</v>
      </c>
      <c r="BE235" s="1">
        <v>0.82986627043090633</v>
      </c>
      <c r="BF235" s="1"/>
      <c r="BG235" s="1">
        <f>VLOOKUP(Tabla1[[#This Row],[Municipio]],[1]Juzgados!$A$4:$B$339,2,1)</f>
        <v>1</v>
      </c>
      <c r="BL235" s="19">
        <v>140.89386999999999</v>
      </c>
      <c r="BR235" s="22">
        <v>0.1111</v>
      </c>
      <c r="BS235" s="19">
        <f t="shared" si="3"/>
        <v>1.111</v>
      </c>
    </row>
    <row r="236" spans="1:71" x14ac:dyDescent="0.25">
      <c r="A236" s="1">
        <v>14</v>
      </c>
      <c r="B236" s="1" t="s">
        <v>333</v>
      </c>
      <c r="C236" s="1">
        <v>1401</v>
      </c>
      <c r="D236" s="1" t="s">
        <v>334</v>
      </c>
      <c r="F236" s="1">
        <v>6.7</v>
      </c>
      <c r="G236" s="1">
        <v>0</v>
      </c>
      <c r="H236" s="1">
        <v>253.31979613787834</v>
      </c>
      <c r="J236">
        <v>861.75561882837587</v>
      </c>
      <c r="M236" s="1">
        <v>103</v>
      </c>
      <c r="N236" s="11">
        <v>45.52406017711705</v>
      </c>
      <c r="O236" s="1">
        <v>42</v>
      </c>
      <c r="Q236" s="11">
        <v>2.6461200000000002</v>
      </c>
      <c r="R236" s="1">
        <v>5.1100000000000003</v>
      </c>
      <c r="S236" s="1">
        <v>2.29</v>
      </c>
      <c r="T236" s="14">
        <v>247</v>
      </c>
      <c r="U236" s="1">
        <v>0.44151470937820581</v>
      </c>
      <c r="V236" s="14">
        <v>3270.0846330016552</v>
      </c>
      <c r="W236" s="1">
        <v>0.60345113172935994</v>
      </c>
      <c r="X236" s="1">
        <v>5719</v>
      </c>
      <c r="Y236" s="1">
        <v>0</v>
      </c>
      <c r="Z236" s="14">
        <v>65335</v>
      </c>
      <c r="AA236" s="14">
        <v>44</v>
      </c>
      <c r="AB236" s="14">
        <v>126</v>
      </c>
      <c r="AC236" s="14">
        <v>5</v>
      </c>
      <c r="AD236" s="14">
        <v>41</v>
      </c>
      <c r="AE236" s="14">
        <v>12728</v>
      </c>
      <c r="AF236" s="1">
        <v>0.49801500741645582</v>
      </c>
      <c r="AG236" s="1">
        <v>0.10721363456202933</v>
      </c>
      <c r="AI236" s="1">
        <v>0.639934636</v>
      </c>
      <c r="AJ236" s="1">
        <v>0.81559999999999999</v>
      </c>
      <c r="AQ236" s="1">
        <v>7629</v>
      </c>
      <c r="AR236" s="14">
        <v>7790</v>
      </c>
      <c r="AS236" s="14">
        <v>3600</v>
      </c>
      <c r="AT236" s="14">
        <v>16991</v>
      </c>
      <c r="AU236" s="1">
        <v>24.75</v>
      </c>
      <c r="AV236" s="1">
        <v>2470.61</v>
      </c>
      <c r="AW236" s="20">
        <v>11.87</v>
      </c>
      <c r="AX236" s="1">
        <v>7.5499999999999998E-2</v>
      </c>
      <c r="AY236" s="1">
        <v>0.17576760563380284</v>
      </c>
      <c r="AZ236" s="1">
        <v>0.19850964385815442</v>
      </c>
      <c r="BA236" s="1">
        <v>0.31939020543280372</v>
      </c>
      <c r="BB236" s="1">
        <v>4.0932938000000002E-2</v>
      </c>
      <c r="BC236" s="1">
        <v>499821206.33000004</v>
      </c>
      <c r="BD236" s="1">
        <v>0.92720000000000002</v>
      </c>
      <c r="BE236" s="1">
        <v>0.44720822150945866</v>
      </c>
      <c r="BF236" s="1"/>
      <c r="BG236" s="1">
        <f>VLOOKUP(Tabla1[[#This Row],[Municipio]],[1]Juzgados!$A$4:$B$339,2,1)</f>
        <v>24</v>
      </c>
      <c r="BL236" s="19">
        <v>1520.3497182319886</v>
      </c>
      <c r="BR236" s="22">
        <v>7.5499999999999998E-2</v>
      </c>
      <c r="BS236" s="19">
        <f t="shared" si="3"/>
        <v>0.755</v>
      </c>
    </row>
    <row r="237" spans="1:71" x14ac:dyDescent="0.25">
      <c r="A237" s="1">
        <v>14</v>
      </c>
      <c r="B237" s="1" t="s">
        <v>333</v>
      </c>
      <c r="C237" s="1">
        <v>1402</v>
      </c>
      <c r="D237" s="1" t="s">
        <v>335</v>
      </c>
      <c r="F237" s="1">
        <v>5.9</v>
      </c>
      <c r="G237" s="1">
        <v>0</v>
      </c>
      <c r="H237" s="1">
        <v>272.6906510489294</v>
      </c>
      <c r="J237">
        <v>643.03380049464135</v>
      </c>
      <c r="M237" s="1">
        <v>6</v>
      </c>
      <c r="N237" s="11">
        <v>23.663738279054634</v>
      </c>
      <c r="O237" s="1">
        <v>12</v>
      </c>
      <c r="Q237" s="11">
        <v>9.4016699999999993</v>
      </c>
      <c r="R237" s="1">
        <v>6.03</v>
      </c>
      <c r="S237" s="1">
        <v>2.75</v>
      </c>
      <c r="T237" s="14">
        <v>0</v>
      </c>
      <c r="U237" s="1">
        <v>0.58199666236218028</v>
      </c>
      <c r="V237" s="14">
        <v>2143.5714174240961</v>
      </c>
      <c r="W237" s="1">
        <v>0.78280776385389883</v>
      </c>
      <c r="X237" s="1">
        <v>2581</v>
      </c>
      <c r="Y237" s="1">
        <v>84600</v>
      </c>
      <c r="Z237" s="14">
        <v>28766</v>
      </c>
      <c r="AA237" s="14">
        <v>1</v>
      </c>
      <c r="AB237" s="14">
        <v>4</v>
      </c>
      <c r="AC237" s="14">
        <v>3</v>
      </c>
      <c r="AD237" s="14">
        <v>15</v>
      </c>
      <c r="AE237" s="14">
        <v>857</v>
      </c>
      <c r="AF237" s="1">
        <v>0.52686275744788058</v>
      </c>
      <c r="AG237" s="1">
        <v>0.16020517714422045</v>
      </c>
      <c r="AI237" s="1">
        <v>0.75513587100000001</v>
      </c>
      <c r="AJ237" s="1">
        <v>0</v>
      </c>
      <c r="AQ237" s="1">
        <v>6604</v>
      </c>
      <c r="AR237" s="14">
        <v>1100</v>
      </c>
      <c r="AS237" s="14">
        <v>257</v>
      </c>
      <c r="AT237" s="14">
        <v>8575</v>
      </c>
      <c r="AU237" s="1">
        <v>34.44</v>
      </c>
      <c r="AV237" s="1">
        <v>1001.58</v>
      </c>
      <c r="AW237" s="20">
        <v>14.63</v>
      </c>
      <c r="AX237" s="1">
        <v>0.25</v>
      </c>
      <c r="AY237" s="1">
        <v>0</v>
      </c>
      <c r="AZ237" s="1">
        <v>2.4992257556965464E-2</v>
      </c>
      <c r="BA237" s="1">
        <v>0.25665913307909266</v>
      </c>
      <c r="BB237" s="1">
        <v>0</v>
      </c>
      <c r="BC237" s="1">
        <v>57456879.460000008</v>
      </c>
      <c r="BD237" s="1">
        <v>0.88099999999999989</v>
      </c>
      <c r="BE237" s="1">
        <v>0.44697740687970688</v>
      </c>
      <c r="BF237" s="1"/>
      <c r="BG237" s="1">
        <f>VLOOKUP(Tabla1[[#This Row],[Municipio]],[1]Juzgados!$A$4:$B$339,2,1)</f>
        <v>1</v>
      </c>
      <c r="BL237" s="19">
        <v>165.78015710700009</v>
      </c>
      <c r="BR237" s="22">
        <v>0.25</v>
      </c>
      <c r="BS237" s="19">
        <f t="shared" si="3"/>
        <v>2.5</v>
      </c>
    </row>
    <row r="238" spans="1:71" x14ac:dyDescent="0.25">
      <c r="A238" s="1">
        <v>14</v>
      </c>
      <c r="B238" s="1" t="s">
        <v>333</v>
      </c>
      <c r="C238" s="1">
        <v>1403</v>
      </c>
      <c r="D238" s="1" t="s">
        <v>336</v>
      </c>
      <c r="F238" s="1">
        <v>5</v>
      </c>
      <c r="G238" s="1">
        <v>0</v>
      </c>
      <c r="H238" s="1">
        <v>162.39757879973428</v>
      </c>
      <c r="J238">
        <v>621.96921779464469</v>
      </c>
      <c r="M238" s="1">
        <v>8</v>
      </c>
      <c r="N238" s="11">
        <v>107.82501540357362</v>
      </c>
      <c r="O238" s="1">
        <v>2</v>
      </c>
      <c r="Q238" s="11">
        <v>6.0807699999999993</v>
      </c>
      <c r="R238" s="1">
        <v>5.19</v>
      </c>
      <c r="S238" s="1">
        <v>2.57</v>
      </c>
      <c r="T238" s="14">
        <v>0</v>
      </c>
      <c r="U238" s="1">
        <v>0.48165241023076993</v>
      </c>
      <c r="V238" s="14">
        <v>2530.8038991201201</v>
      </c>
      <c r="W238" s="1">
        <v>0.67943472957522377</v>
      </c>
      <c r="X238" s="1">
        <v>771</v>
      </c>
      <c r="Y238" s="1">
        <v>82090.000000000015</v>
      </c>
      <c r="Z238" s="14">
        <v>9235</v>
      </c>
      <c r="AA238" s="14">
        <v>4</v>
      </c>
      <c r="AB238" s="14">
        <v>0</v>
      </c>
      <c r="AC238" s="14">
        <v>0</v>
      </c>
      <c r="AD238" s="14">
        <v>5</v>
      </c>
      <c r="AE238" s="14">
        <v>2138</v>
      </c>
      <c r="AF238" s="1">
        <v>0.51058201058201058</v>
      </c>
      <c r="AG238" s="1">
        <v>0.10947712418300654</v>
      </c>
      <c r="AI238" s="1">
        <v>0.68822307900000002</v>
      </c>
      <c r="AJ238" s="1">
        <v>0.39460000000000001</v>
      </c>
      <c r="AQ238" s="1">
        <v>3400</v>
      </c>
      <c r="AR238" s="14">
        <v>1080</v>
      </c>
      <c r="AS238" s="14">
        <v>368</v>
      </c>
      <c r="AT238" s="14">
        <v>2572</v>
      </c>
      <c r="AU238" s="1">
        <v>26.72</v>
      </c>
      <c r="AV238" s="1">
        <v>1273.21</v>
      </c>
      <c r="AW238" s="20">
        <v>11.39</v>
      </c>
      <c r="AX238" s="1">
        <v>0.1111</v>
      </c>
      <c r="AY238" s="1">
        <v>4.1666666666666666E-3</v>
      </c>
      <c r="AZ238" s="1">
        <v>0.10317973029377658</v>
      </c>
      <c r="BA238" s="1">
        <v>0.25533246198484405</v>
      </c>
      <c r="BB238" s="1">
        <v>2.5000000000000001E-2</v>
      </c>
      <c r="BC238" s="1">
        <v>37511532.659999996</v>
      </c>
      <c r="BD238" s="1">
        <v>0.86019999999999996</v>
      </c>
      <c r="BE238" s="1">
        <v>0.60018256503879508</v>
      </c>
      <c r="BF238" s="1"/>
      <c r="BG238" s="1">
        <f>VLOOKUP(Tabla1[[#This Row],[Municipio]],[1]Juzgados!$A$4:$B$339,2,1)</f>
        <v>1</v>
      </c>
      <c r="BL238" s="19">
        <v>223.15736989739426</v>
      </c>
      <c r="BR238" s="22">
        <v>0.1111</v>
      </c>
      <c r="BS238" s="19">
        <f t="shared" si="3"/>
        <v>1.111</v>
      </c>
    </row>
    <row r="239" spans="1:71" x14ac:dyDescent="0.25">
      <c r="A239" s="1">
        <v>14</v>
      </c>
      <c r="B239" s="1" t="s">
        <v>333</v>
      </c>
      <c r="C239" s="1">
        <v>1404</v>
      </c>
      <c r="D239" s="1" t="s">
        <v>337</v>
      </c>
      <c r="F239" s="1">
        <v>4</v>
      </c>
      <c r="G239" s="1">
        <v>0</v>
      </c>
      <c r="H239" s="1">
        <v>549.958753093518</v>
      </c>
      <c r="J239">
        <v>3617.2434367541764</v>
      </c>
      <c r="M239" s="1">
        <v>8</v>
      </c>
      <c r="N239" s="11">
        <v>76.519457804984697</v>
      </c>
      <c r="O239" s="1">
        <v>11</v>
      </c>
      <c r="Q239" s="11">
        <v>9.8846699999999998</v>
      </c>
      <c r="R239" s="1">
        <v>5.74</v>
      </c>
      <c r="S239" s="1">
        <v>2.71</v>
      </c>
      <c r="T239" s="14">
        <v>6</v>
      </c>
      <c r="U239" s="1">
        <v>0.44151470937820581</v>
      </c>
      <c r="V239" s="14">
        <v>1777.4572334783513</v>
      </c>
      <c r="W239" s="1">
        <v>0.74569949513847711</v>
      </c>
      <c r="X239" s="1">
        <v>2471</v>
      </c>
      <c r="Y239" s="1">
        <v>82890</v>
      </c>
      <c r="Z239" s="14">
        <v>31264</v>
      </c>
      <c r="AA239" s="14">
        <v>9</v>
      </c>
      <c r="AB239" s="14">
        <v>32</v>
      </c>
      <c r="AC239" s="14">
        <v>2</v>
      </c>
      <c r="AD239" s="14">
        <v>21</v>
      </c>
      <c r="AE239" s="14">
        <v>1422</v>
      </c>
      <c r="AF239" s="1">
        <v>0.55694554511491001</v>
      </c>
      <c r="AG239" s="1">
        <v>0.1419672131147541</v>
      </c>
      <c r="AI239" s="1">
        <v>0.741743339</v>
      </c>
      <c r="AJ239" s="1">
        <v>0.1958</v>
      </c>
      <c r="AQ239" s="1">
        <v>6738</v>
      </c>
      <c r="AR239" s="14">
        <v>1531</v>
      </c>
      <c r="AS239" s="14">
        <v>250</v>
      </c>
      <c r="AT239" s="14">
        <v>11592</v>
      </c>
      <c r="AU239" s="1">
        <v>42.35</v>
      </c>
      <c r="AV239" s="1">
        <v>832.75</v>
      </c>
      <c r="AW239" s="20">
        <v>17.059999999999999</v>
      </c>
      <c r="AX239" s="1">
        <v>8.3299999999999999E-2</v>
      </c>
      <c r="AY239" s="1">
        <v>1.6666666666666666E-2</v>
      </c>
      <c r="AZ239" s="1">
        <v>1.5171613314693272E-2</v>
      </c>
      <c r="BA239" s="1">
        <v>0.20833768759850635</v>
      </c>
      <c r="BB239" s="1">
        <v>0</v>
      </c>
      <c r="BC239" s="1">
        <v>84600579.790000007</v>
      </c>
      <c r="BD239" s="1">
        <v>0.85230000000000006</v>
      </c>
      <c r="BE239" s="1">
        <v>0.45995443392919733</v>
      </c>
      <c r="BF239" s="1"/>
      <c r="BG239" s="1">
        <f>VLOOKUP(Tabla1[[#This Row],[Municipio]],[1]Juzgados!$A$4:$B$339,2,1)</f>
        <v>1</v>
      </c>
      <c r="BL239" s="19">
        <v>195.26292353073521</v>
      </c>
      <c r="BR239" s="22">
        <v>8.3299999999999999E-2</v>
      </c>
      <c r="BS239" s="19">
        <f t="shared" si="3"/>
        <v>0.83299999999999996</v>
      </c>
    </row>
    <row r="240" spans="1:71" x14ac:dyDescent="0.25">
      <c r="A240" s="1">
        <v>14</v>
      </c>
      <c r="B240" s="1" t="s">
        <v>333</v>
      </c>
      <c r="C240" s="1">
        <v>1405</v>
      </c>
      <c r="D240" s="1" t="s">
        <v>338</v>
      </c>
      <c r="F240" s="1">
        <v>4.3</v>
      </c>
      <c r="G240" s="1">
        <v>0</v>
      </c>
      <c r="H240" s="1">
        <v>332.57079144158865</v>
      </c>
      <c r="J240">
        <v>2433.8037101633104</v>
      </c>
      <c r="M240" s="1">
        <v>10</v>
      </c>
      <c r="N240" s="11">
        <v>98.020529855419724</v>
      </c>
      <c r="O240" s="1">
        <v>12</v>
      </c>
      <c r="Q240" s="11">
        <v>9.9609699999999997</v>
      </c>
      <c r="R240" s="1">
        <v>5.54</v>
      </c>
      <c r="S240" s="1">
        <v>4.0999999999999996</v>
      </c>
      <c r="T240" s="14">
        <v>0</v>
      </c>
      <c r="U240" s="1">
        <v>0.6321687884278856</v>
      </c>
      <c r="V240" s="14">
        <v>1112.4889188037953</v>
      </c>
      <c r="W240" s="1">
        <v>0.81991603256932066</v>
      </c>
      <c r="X240" s="1">
        <v>3015</v>
      </c>
      <c r="Y240" s="1">
        <v>48030</v>
      </c>
      <c r="Z240" s="14">
        <v>42627</v>
      </c>
      <c r="AA240" s="14">
        <v>6</v>
      </c>
      <c r="AB240" s="14">
        <v>45</v>
      </c>
      <c r="AC240" s="14">
        <v>2</v>
      </c>
      <c r="AD240" s="14">
        <v>40</v>
      </c>
      <c r="AE240" s="14">
        <v>3938</v>
      </c>
      <c r="AF240" s="1">
        <v>0.58106895144838844</v>
      </c>
      <c r="AG240" s="1">
        <v>0.10336033603360337</v>
      </c>
      <c r="AI240" s="1">
        <v>0.74801438600000003</v>
      </c>
      <c r="AJ240" s="1">
        <v>0.5333</v>
      </c>
      <c r="AQ240" s="1">
        <v>11724</v>
      </c>
      <c r="AR240" s="14">
        <v>3246</v>
      </c>
      <c r="AS240" s="14">
        <v>461</v>
      </c>
      <c r="AT240" s="14">
        <v>15560</v>
      </c>
      <c r="AU240" s="1">
        <v>43.95</v>
      </c>
      <c r="AV240" s="1">
        <v>974.59</v>
      </c>
      <c r="AW240" s="20">
        <v>14.58</v>
      </c>
      <c r="AY240" s="1">
        <v>4.791666666666667E-2</v>
      </c>
      <c r="AZ240" s="1">
        <v>9.6701470151700844E-2</v>
      </c>
      <c r="BA240" s="1">
        <v>0.25426084206256644</v>
      </c>
      <c r="BB240" s="1">
        <v>0</v>
      </c>
      <c r="BC240" s="1">
        <v>104374245.06</v>
      </c>
      <c r="BD240" s="1">
        <v>0.7288</v>
      </c>
      <c r="BE240" s="1">
        <v>0.64567490494296575</v>
      </c>
      <c r="BF240" s="1"/>
      <c r="BG240" s="1">
        <f>VLOOKUP(Tabla1[[#This Row],[Municipio]],[1]Juzgados!$A$4:$B$339,2,1)</f>
        <v>1</v>
      </c>
      <c r="BL240" s="19">
        <v>416.75768411541935</v>
      </c>
      <c r="BR240" s="22">
        <v>0</v>
      </c>
      <c r="BS240" s="19">
        <f t="shared" si="3"/>
        <v>0</v>
      </c>
    </row>
    <row r="241" spans="1:71" x14ac:dyDescent="0.25">
      <c r="A241" s="1">
        <v>14</v>
      </c>
      <c r="B241" s="1" t="s">
        <v>333</v>
      </c>
      <c r="C241" s="1">
        <v>1406</v>
      </c>
      <c r="D241" s="1" t="s">
        <v>339</v>
      </c>
      <c r="F241" s="1">
        <v>6.3</v>
      </c>
      <c r="G241" s="1">
        <v>0</v>
      </c>
      <c r="H241" s="1">
        <v>333.26266133093048</v>
      </c>
      <c r="I241" s="1">
        <v>73</v>
      </c>
      <c r="J241">
        <v>1680.0243997492248</v>
      </c>
      <c r="M241" s="1">
        <v>62</v>
      </c>
      <c r="N241" s="11">
        <v>86.4061640066043</v>
      </c>
      <c r="O241" s="1">
        <v>30</v>
      </c>
      <c r="Q241" s="11">
        <v>8.5923599999999993</v>
      </c>
      <c r="R241" s="1">
        <v>6.21</v>
      </c>
      <c r="S241" s="1">
        <v>2.65</v>
      </c>
      <c r="T241" s="14">
        <v>32</v>
      </c>
      <c r="U241" s="1">
        <v>0.42144585895192371</v>
      </c>
      <c r="V241" s="14">
        <v>3700.78790986581</v>
      </c>
      <c r="W241" s="1">
        <v>0.73774772327088667</v>
      </c>
      <c r="X241" s="1">
        <v>7834</v>
      </c>
      <c r="Y241" s="1">
        <v>49570</v>
      </c>
      <c r="Z241" s="14">
        <v>139900</v>
      </c>
      <c r="AA241" s="14">
        <v>52</v>
      </c>
      <c r="AB241" s="14">
        <v>53</v>
      </c>
      <c r="AC241" s="14">
        <v>7</v>
      </c>
      <c r="AD241" s="14">
        <v>77</v>
      </c>
      <c r="AE241" s="14">
        <v>1478</v>
      </c>
      <c r="AF241" s="1">
        <v>0.46995152653351269</v>
      </c>
      <c r="AG241" s="1">
        <v>0.16297032731722239</v>
      </c>
      <c r="AI241" s="1">
        <v>0.67521033799999997</v>
      </c>
      <c r="AJ241" s="1">
        <v>0.60160000000000002</v>
      </c>
      <c r="AQ241" s="1">
        <v>30902</v>
      </c>
      <c r="AR241" s="14">
        <v>8405</v>
      </c>
      <c r="AS241" s="14">
        <v>1281</v>
      </c>
      <c r="AT241" s="14">
        <v>38345</v>
      </c>
      <c r="AU241" s="1">
        <v>33.58</v>
      </c>
      <c r="AV241" s="1">
        <v>892.57</v>
      </c>
      <c r="AW241" s="20">
        <v>17.47</v>
      </c>
      <c r="AX241" s="1">
        <v>0.19939999999999999</v>
      </c>
      <c r="AY241" s="1">
        <v>0.16366666666666668</v>
      </c>
      <c r="AZ241" s="1">
        <v>2.4721978265277812E-2</v>
      </c>
      <c r="BA241" s="1">
        <v>0.29407991635047392</v>
      </c>
      <c r="BB241" s="1">
        <v>9.7893370000000004E-3</v>
      </c>
      <c r="BC241" s="1">
        <v>199909325.81</v>
      </c>
      <c r="BD241" s="1">
        <v>0.97270000000000001</v>
      </c>
      <c r="BE241" s="1">
        <v>0.58382340033353819</v>
      </c>
      <c r="BF241" s="1"/>
      <c r="BG241" s="1">
        <f>VLOOKUP(Tabla1[[#This Row],[Municipio]],[1]Juzgados!$A$4:$B$339,2,1)</f>
        <v>1</v>
      </c>
      <c r="BL241" s="19">
        <v>108.24421646834337</v>
      </c>
      <c r="BR241" s="22">
        <v>0.19939999999999999</v>
      </c>
      <c r="BS241" s="19">
        <f t="shared" si="3"/>
        <v>1.994</v>
      </c>
    </row>
    <row r="242" spans="1:71" x14ac:dyDescent="0.25">
      <c r="A242" s="1">
        <v>14</v>
      </c>
      <c r="B242" s="1" t="s">
        <v>333</v>
      </c>
      <c r="C242" s="1">
        <v>1407</v>
      </c>
      <c r="D242" s="1" t="s">
        <v>340</v>
      </c>
      <c r="F242" s="1">
        <v>4.9000000000000004</v>
      </c>
      <c r="G242" s="1">
        <v>0</v>
      </c>
      <c r="H242" s="1">
        <v>243.99640426351613</v>
      </c>
      <c r="J242">
        <v>362.75695284159616</v>
      </c>
      <c r="N242" s="11">
        <v>14.488554042306578</v>
      </c>
      <c r="O242" s="1">
        <v>12</v>
      </c>
      <c r="Q242" s="11">
        <v>5.9571500000000004</v>
      </c>
      <c r="R242" s="1">
        <v>5.77</v>
      </c>
      <c r="S242" s="1">
        <v>3.25</v>
      </c>
      <c r="T242" s="14">
        <v>0</v>
      </c>
      <c r="U242" s="1">
        <v>0.3913425833125006</v>
      </c>
      <c r="V242" s="14">
        <v>3544.0249841545601</v>
      </c>
      <c r="W242" s="1">
        <v>0.78280776385389883</v>
      </c>
      <c r="X242" s="1">
        <v>849</v>
      </c>
      <c r="Y242" s="1">
        <v>83940</v>
      </c>
      <c r="Z242" s="14">
        <v>6046</v>
      </c>
      <c r="AA242" s="14">
        <v>1</v>
      </c>
      <c r="AB242" s="14">
        <v>6</v>
      </c>
      <c r="AC242" s="14">
        <v>0</v>
      </c>
      <c r="AD242" s="14">
        <v>0</v>
      </c>
      <c r="AE242" s="14">
        <v>91</v>
      </c>
      <c r="AF242" s="1">
        <v>0.57509941878250226</v>
      </c>
      <c r="AG242" s="1">
        <v>0.11754282339043119</v>
      </c>
      <c r="AI242" s="1">
        <v>0.76349024099999996</v>
      </c>
      <c r="AJ242" s="1">
        <v>0.48749999999999999</v>
      </c>
      <c r="AQ242" s="1">
        <v>19454</v>
      </c>
      <c r="AR242" s="14">
        <v>492</v>
      </c>
      <c r="AS242" s="14">
        <v>34</v>
      </c>
      <c r="AT242" s="14">
        <v>1340</v>
      </c>
      <c r="AU242" s="1">
        <v>28.310000000000002</v>
      </c>
      <c r="AV242" s="1">
        <v>1638.87</v>
      </c>
      <c r="AW242" s="20">
        <v>16.88</v>
      </c>
      <c r="AY242" s="1">
        <v>0.20416666666666666</v>
      </c>
      <c r="AZ242" s="1">
        <v>0.10402208761361648</v>
      </c>
      <c r="BA242" s="1">
        <v>0.28761164950895396</v>
      </c>
      <c r="BB242" s="1">
        <v>0.04</v>
      </c>
      <c r="BC242" s="1">
        <v>26705464.240000002</v>
      </c>
      <c r="BD242" s="1">
        <v>0.96519999999999995</v>
      </c>
      <c r="BE242" s="1">
        <v>0.44788732394366199</v>
      </c>
      <c r="BF242" s="1"/>
      <c r="BG242" s="1">
        <f>VLOOKUP(Tabla1[[#This Row],[Municipio]],[1]Juzgados!$A$4:$B$339,2,1)</f>
        <v>1</v>
      </c>
      <c r="BL242" s="19">
        <v>200.3462912546552</v>
      </c>
      <c r="BR242" s="22"/>
      <c r="BS242" s="19">
        <f t="shared" si="3"/>
        <v>0</v>
      </c>
    </row>
    <row r="243" spans="1:71" x14ac:dyDescent="0.25">
      <c r="A243" s="1">
        <v>14</v>
      </c>
      <c r="B243" s="1" t="s">
        <v>333</v>
      </c>
      <c r="C243" s="1">
        <v>1408</v>
      </c>
      <c r="D243" s="1" t="s">
        <v>341</v>
      </c>
      <c r="F243" s="1">
        <v>3.8</v>
      </c>
      <c r="G243" s="1">
        <v>0</v>
      </c>
      <c r="H243" s="1">
        <v>307.80196993260756</v>
      </c>
      <c r="J243">
        <v>2303.7373937116868</v>
      </c>
      <c r="M243" s="1">
        <v>5</v>
      </c>
      <c r="N243" s="11">
        <v>25.503698036215251</v>
      </c>
      <c r="O243" s="1">
        <v>12</v>
      </c>
      <c r="Q243" s="11">
        <v>9.5634099999999993</v>
      </c>
      <c r="R243" s="1">
        <v>6.02</v>
      </c>
      <c r="S243" s="1">
        <v>3.16</v>
      </c>
      <c r="T243" s="14">
        <v>0</v>
      </c>
      <c r="U243" s="1">
        <v>0.47161798501762886</v>
      </c>
      <c r="V243" s="14">
        <v>3412.6662932366598</v>
      </c>
      <c r="W243" s="1">
        <v>0.80401248883414</v>
      </c>
      <c r="X243" s="1">
        <v>1756</v>
      </c>
      <c r="Y243" s="1">
        <v>80510</v>
      </c>
      <c r="Z243" s="14">
        <v>25458</v>
      </c>
      <c r="AA243" s="14">
        <v>3</v>
      </c>
      <c r="AB243" s="14">
        <v>9</v>
      </c>
      <c r="AC243" s="14">
        <v>0</v>
      </c>
      <c r="AD243" s="14">
        <v>17</v>
      </c>
      <c r="AE243" s="14">
        <v>103</v>
      </c>
      <c r="AF243" s="1">
        <v>0.45073891625615764</v>
      </c>
      <c r="AG243" s="1">
        <v>0.16362631288004423</v>
      </c>
      <c r="AI243" s="1">
        <v>0.83691048700000004</v>
      </c>
      <c r="AJ243" s="1">
        <v>0.59699999999999998</v>
      </c>
      <c r="AQ243" s="1">
        <v>5883</v>
      </c>
      <c r="AR243" s="14">
        <v>1215</v>
      </c>
      <c r="AS243" s="14">
        <v>136</v>
      </c>
      <c r="AT243" s="14">
        <v>8494</v>
      </c>
      <c r="AU243" s="1">
        <v>41.4</v>
      </c>
      <c r="AV243" s="1">
        <v>895.49</v>
      </c>
      <c r="AW243" s="20">
        <v>17.18</v>
      </c>
      <c r="AY243" s="1">
        <v>0.107</v>
      </c>
      <c r="AZ243" s="1">
        <v>0.1860227809127741</v>
      </c>
      <c r="BA243" s="1">
        <v>0.32963470041229792</v>
      </c>
      <c r="BB243" s="1">
        <v>8.6249999999999993E-2</v>
      </c>
      <c r="BC243" s="1">
        <v>59423671.890000001</v>
      </c>
      <c r="BD243" s="1">
        <v>0.95440000000000003</v>
      </c>
      <c r="BE243" s="1">
        <v>0.5951540813926135</v>
      </c>
      <c r="BF243" s="1"/>
      <c r="BG243" s="1">
        <f>VLOOKUP(Tabla1[[#This Row],[Municipio]],[1]Juzgados!$A$4:$B$339,2,1)</f>
        <v>1</v>
      </c>
      <c r="BL243" s="19">
        <v>217.55883650855364</v>
      </c>
      <c r="BR243" s="22">
        <v>0</v>
      </c>
      <c r="BS243" s="19">
        <f t="shared" si="3"/>
        <v>0</v>
      </c>
    </row>
    <row r="244" spans="1:71" x14ac:dyDescent="0.25">
      <c r="A244" s="1">
        <v>14</v>
      </c>
      <c r="B244" s="1" t="s">
        <v>333</v>
      </c>
      <c r="C244" s="1">
        <v>1409</v>
      </c>
      <c r="D244" s="1" t="s">
        <v>342</v>
      </c>
      <c r="F244" s="1">
        <v>3.1</v>
      </c>
      <c r="G244" s="1">
        <v>0</v>
      </c>
      <c r="H244" s="1">
        <v>92.129507765201367</v>
      </c>
      <c r="J244">
        <v>285.25171536504513</v>
      </c>
      <c r="M244" s="1">
        <v>3</v>
      </c>
      <c r="N244" s="11">
        <v>139.14656771799628</v>
      </c>
      <c r="O244" s="1">
        <v>14</v>
      </c>
      <c r="Q244" s="11">
        <v>9.8237699999999997</v>
      </c>
      <c r="R244" s="1">
        <v>6.91</v>
      </c>
      <c r="S244" s="1">
        <v>3.14</v>
      </c>
      <c r="T244" s="14">
        <v>0</v>
      </c>
      <c r="U244" s="1">
        <v>0.65223763885416763</v>
      </c>
      <c r="V244" s="14">
        <v>2615.3826937965941</v>
      </c>
      <c r="W244" s="1">
        <v>0.81549838153177057</v>
      </c>
      <c r="X244" s="1">
        <v>1712</v>
      </c>
      <c r="Y244" s="1">
        <v>96570</v>
      </c>
      <c r="Z244" s="14">
        <v>30207</v>
      </c>
      <c r="AA244" s="14">
        <v>4</v>
      </c>
      <c r="AB244" s="14">
        <v>4</v>
      </c>
      <c r="AC244" s="14">
        <v>0</v>
      </c>
      <c r="AD244" s="14">
        <v>23</v>
      </c>
      <c r="AE244" s="14">
        <v>1712</v>
      </c>
      <c r="AF244" s="1">
        <v>0.5884631428401168</v>
      </c>
      <c r="AG244" s="1">
        <v>0.12214823709202052</v>
      </c>
      <c r="AI244" s="1">
        <v>0.76998504199999995</v>
      </c>
      <c r="AJ244" s="1">
        <v>0.48749999999999999</v>
      </c>
      <c r="AQ244" s="1">
        <v>20895</v>
      </c>
      <c r="AR244" s="14">
        <v>1464</v>
      </c>
      <c r="AS244" s="14">
        <v>107</v>
      </c>
      <c r="AT244" s="14">
        <v>10638</v>
      </c>
      <c r="AU244" s="1">
        <v>37.36</v>
      </c>
      <c r="AV244" s="1">
        <v>856.87</v>
      </c>
      <c r="AW244" s="20">
        <v>15.75</v>
      </c>
      <c r="AY244" s="1">
        <v>2.0833333333333336E-2</v>
      </c>
      <c r="AZ244" s="1">
        <v>2.4728585492669031E-2</v>
      </c>
      <c r="BA244" s="1">
        <v>0.26132913962174992</v>
      </c>
      <c r="BB244" s="1">
        <v>0</v>
      </c>
      <c r="BC244" s="1">
        <v>56700693.18</v>
      </c>
      <c r="BD244" s="1">
        <v>0.89469999999999994</v>
      </c>
      <c r="BE244" s="1">
        <v>0.29201817001946789</v>
      </c>
      <c r="BF244" s="1"/>
      <c r="BG244" s="1">
        <f>VLOOKUP(Tabla1[[#This Row],[Municipio]],[1]Juzgados!$A$4:$B$339,2,1)</f>
        <v>1</v>
      </c>
      <c r="BL244" s="19">
        <v>92.486549355093445</v>
      </c>
      <c r="BR244" s="22">
        <v>0</v>
      </c>
      <c r="BS244" s="19">
        <f t="shared" si="3"/>
        <v>0</v>
      </c>
    </row>
    <row r="245" spans="1:71" x14ac:dyDescent="0.25">
      <c r="A245" s="1">
        <v>14</v>
      </c>
      <c r="B245" s="1" t="s">
        <v>333</v>
      </c>
      <c r="C245" s="1">
        <v>1410</v>
      </c>
      <c r="D245" s="1" t="s">
        <v>343</v>
      </c>
      <c r="F245" s="1">
        <v>4.5</v>
      </c>
      <c r="G245" s="1">
        <v>0</v>
      </c>
      <c r="H245" s="1">
        <v>488.88888888888886</v>
      </c>
      <c r="J245">
        <v>1412.1881290794852</v>
      </c>
      <c r="M245" s="1">
        <v>11</v>
      </c>
      <c r="N245" s="11">
        <v>88.515158220845322</v>
      </c>
      <c r="O245" s="1">
        <v>5</v>
      </c>
      <c r="Q245" s="11">
        <v>9.2258600000000008</v>
      </c>
      <c r="R245" s="1">
        <v>6.2</v>
      </c>
      <c r="S245" s="1">
        <v>3.38</v>
      </c>
      <c r="T245" s="14">
        <v>0</v>
      </c>
      <c r="U245" s="1">
        <v>0.60206551278846243</v>
      </c>
      <c r="V245" s="14">
        <v>2170.2759199967668</v>
      </c>
      <c r="W245" s="1">
        <v>0.7739724617787983</v>
      </c>
      <c r="X245" s="1">
        <v>2251</v>
      </c>
      <c r="Y245" s="1">
        <v>80940</v>
      </c>
      <c r="Z245" s="14">
        <v>37619</v>
      </c>
      <c r="AA245" s="14">
        <v>0</v>
      </c>
      <c r="AB245" s="14">
        <v>86</v>
      </c>
      <c r="AC245" s="14">
        <v>0</v>
      </c>
      <c r="AD245" s="14">
        <v>14</v>
      </c>
      <c r="AE245" s="14">
        <v>3736</v>
      </c>
      <c r="AF245" s="1">
        <v>0.57665129060751796</v>
      </c>
      <c r="AG245" s="1">
        <v>9.7437137330754348E-2</v>
      </c>
      <c r="AI245" s="1">
        <v>0.86507400899999998</v>
      </c>
      <c r="AJ245" s="1">
        <v>0.50080000000000002</v>
      </c>
      <c r="AQ245" s="1">
        <v>13779</v>
      </c>
      <c r="AR245" s="14">
        <v>3648</v>
      </c>
      <c r="AS245" s="14">
        <v>585</v>
      </c>
      <c r="AT245" s="14">
        <v>10551</v>
      </c>
      <c r="AU245" s="1">
        <v>31.340000000000003</v>
      </c>
      <c r="AV245" s="1">
        <v>1259.76</v>
      </c>
      <c r="AW245" s="20">
        <v>13.23</v>
      </c>
      <c r="AX245" s="1">
        <v>3.6600000000000001E-2</v>
      </c>
      <c r="AY245" s="1">
        <v>0</v>
      </c>
      <c r="AZ245" s="1">
        <v>1.4522618305453209E-2</v>
      </c>
      <c r="BA245" s="1">
        <v>0.25217405317424868</v>
      </c>
      <c r="BB245" s="1">
        <v>0</v>
      </c>
      <c r="BC245" s="1">
        <v>87967355.480000004</v>
      </c>
      <c r="BD245" s="1">
        <v>0.88029999999999997</v>
      </c>
      <c r="BE245" s="1">
        <v>0.47996111858830565</v>
      </c>
      <c r="BF245" s="1"/>
      <c r="BG245" s="1">
        <f>VLOOKUP(Tabla1[[#This Row],[Municipio]],[1]Juzgados!$A$4:$B$339,2,1)</f>
        <v>1</v>
      </c>
      <c r="BL245" s="19">
        <v>121.94874899470899</v>
      </c>
      <c r="BR245" s="22">
        <v>3.6600000000000001E-2</v>
      </c>
      <c r="BS245" s="19">
        <f t="shared" si="3"/>
        <v>0.36599999999999999</v>
      </c>
    </row>
    <row r="246" spans="1:71" x14ac:dyDescent="0.25">
      <c r="A246" s="1">
        <v>14</v>
      </c>
      <c r="B246" s="1" t="s">
        <v>333</v>
      </c>
      <c r="C246" s="1">
        <v>1411</v>
      </c>
      <c r="D246" s="1" t="s">
        <v>344</v>
      </c>
      <c r="F246" s="1">
        <v>5.3</v>
      </c>
      <c r="G246" s="1">
        <v>0</v>
      </c>
      <c r="H246" s="1">
        <v>165.2983635462009</v>
      </c>
      <c r="J246">
        <v>511.37916227505173</v>
      </c>
      <c r="M246" s="1">
        <v>12</v>
      </c>
      <c r="N246" s="11">
        <v>415.44763019309539</v>
      </c>
      <c r="O246" s="1">
        <v>23</v>
      </c>
      <c r="Q246" s="11">
        <v>9.7989099999999993</v>
      </c>
      <c r="R246" s="1">
        <v>5.6</v>
      </c>
      <c r="S246" s="1">
        <v>3.72</v>
      </c>
      <c r="T246" s="14">
        <v>12</v>
      </c>
      <c r="U246" s="1">
        <v>0.58199666236218028</v>
      </c>
      <c r="V246" s="14">
        <v>1713.3736198711169</v>
      </c>
      <c r="W246" s="1">
        <v>0.7412818441009269</v>
      </c>
      <c r="X246" s="1">
        <v>2360</v>
      </c>
      <c r="Y246" s="1">
        <v>55500.000000000007</v>
      </c>
      <c r="Z246" s="14">
        <v>30298</v>
      </c>
      <c r="AA246" s="14">
        <v>8</v>
      </c>
      <c r="AB246" s="14">
        <v>90</v>
      </c>
      <c r="AC246" s="14">
        <v>0</v>
      </c>
      <c r="AD246" s="14">
        <v>28</v>
      </c>
      <c r="AE246" s="14">
        <v>1108</v>
      </c>
      <c r="AF246" s="1">
        <v>0.55768152072296662</v>
      </c>
      <c r="AG246" s="1">
        <v>7.1458420392812375E-2</v>
      </c>
      <c r="AI246" s="1">
        <v>0.83421557800000001</v>
      </c>
      <c r="AJ246" s="1">
        <v>0</v>
      </c>
      <c r="AQ246" s="1">
        <v>3448</v>
      </c>
      <c r="AR246" s="14">
        <v>3217</v>
      </c>
      <c r="AS246" s="14">
        <v>377</v>
      </c>
      <c r="AT246" s="14">
        <v>9084</v>
      </c>
      <c r="AU246" s="1">
        <v>37.549999999999997</v>
      </c>
      <c r="AV246" s="1">
        <v>1026.77</v>
      </c>
      <c r="AW246" s="20">
        <v>15.97</v>
      </c>
      <c r="AY246" s="1">
        <v>0</v>
      </c>
      <c r="AZ246" s="1">
        <v>3.5472036503580356E-2</v>
      </c>
      <c r="BA246" s="1">
        <v>0.3247511195429722</v>
      </c>
      <c r="BB246" s="1">
        <v>0</v>
      </c>
      <c r="BC246" s="1">
        <v>72176310.890000001</v>
      </c>
      <c r="BD246" s="1">
        <v>0.7167</v>
      </c>
      <c r="BE246" s="1">
        <v>0.77453769559032715</v>
      </c>
      <c r="BF246" s="1"/>
      <c r="BG246" s="1">
        <f>VLOOKUP(Tabla1[[#This Row],[Municipio]],[1]Juzgados!$A$4:$B$339,2,1)</f>
        <v>1</v>
      </c>
      <c r="BL246" s="19">
        <v>267.78268857788305</v>
      </c>
      <c r="BR246" s="22">
        <v>0</v>
      </c>
      <c r="BS246" s="19">
        <f t="shared" si="3"/>
        <v>0</v>
      </c>
    </row>
    <row r="247" spans="1:71" x14ac:dyDescent="0.25">
      <c r="A247" s="1">
        <v>14</v>
      </c>
      <c r="B247" s="1" t="s">
        <v>333</v>
      </c>
      <c r="C247" s="1">
        <v>1412</v>
      </c>
      <c r="D247" s="1" t="s">
        <v>345</v>
      </c>
      <c r="F247" s="1">
        <v>5.9</v>
      </c>
      <c r="G247" s="1">
        <v>0</v>
      </c>
      <c r="H247" s="1">
        <v>741.40141590947098</v>
      </c>
      <c r="I247" s="1">
        <v>102</v>
      </c>
      <c r="J247">
        <v>5617.8229024908642</v>
      </c>
      <c r="M247" s="1">
        <v>52</v>
      </c>
      <c r="N247" s="11">
        <v>77.149944334850289</v>
      </c>
      <c r="O247" s="1">
        <v>40</v>
      </c>
      <c r="Q247" s="11">
        <v>9.8864300000000007</v>
      </c>
      <c r="R247" s="1">
        <v>5.56</v>
      </c>
      <c r="S247" s="1">
        <v>2.5099999999999998</v>
      </c>
      <c r="T247" s="14">
        <v>5</v>
      </c>
      <c r="U247" s="1">
        <v>0.51175568587019304</v>
      </c>
      <c r="V247" s="14">
        <v>2827.7876379865775</v>
      </c>
      <c r="W247" s="1">
        <v>0.76955481074124821</v>
      </c>
      <c r="X247" s="1">
        <v>5026</v>
      </c>
      <c r="Y247" s="1">
        <v>81240</v>
      </c>
      <c r="Z247" s="14">
        <v>75295</v>
      </c>
      <c r="AA247" s="14">
        <v>53</v>
      </c>
      <c r="AB247" s="14">
        <v>45</v>
      </c>
      <c r="AC247" s="14">
        <v>4</v>
      </c>
      <c r="AD247" s="14">
        <v>41</v>
      </c>
      <c r="AE247" s="14">
        <v>6931</v>
      </c>
      <c r="AF247" s="1">
        <v>0.66152333231871507</v>
      </c>
      <c r="AG247" s="1">
        <v>9.3521375055090353E-2</v>
      </c>
      <c r="AI247" s="1">
        <v>0.82256494199999997</v>
      </c>
      <c r="AJ247" s="1">
        <v>0.47360000000000002</v>
      </c>
      <c r="AQ247" s="1">
        <v>25781</v>
      </c>
      <c r="AR247" s="14">
        <v>3028</v>
      </c>
      <c r="AS247" s="14">
        <v>762</v>
      </c>
      <c r="AT247" s="14">
        <v>32401</v>
      </c>
      <c r="AU247" s="1">
        <v>48.63</v>
      </c>
      <c r="AV247" s="1">
        <v>643.92999999999995</v>
      </c>
      <c r="AW247" s="20">
        <v>19.47</v>
      </c>
      <c r="AX247" s="1">
        <v>4.41E-2</v>
      </c>
      <c r="AY247" s="1">
        <v>0.40283333333333332</v>
      </c>
      <c r="AZ247" s="1">
        <v>5.2898976679642412E-2</v>
      </c>
      <c r="BA247" s="1">
        <v>0.23384244955984912</v>
      </c>
      <c r="BB247" s="1">
        <v>0.122833461</v>
      </c>
      <c r="BC247" s="1">
        <v>147052893.10999998</v>
      </c>
      <c r="BD247" s="1">
        <v>0.85769999999999991</v>
      </c>
      <c r="BE247" s="1">
        <v>0.46321295983800204</v>
      </c>
      <c r="BF247" s="1"/>
      <c r="BG247" s="1">
        <f>VLOOKUP(Tabla1[[#This Row],[Municipio]],[1]Juzgados!$A$4:$B$339,2,1)</f>
        <v>2</v>
      </c>
      <c r="BL247" s="19">
        <v>284.58541919839456</v>
      </c>
      <c r="BR247" s="22">
        <v>4.41E-2</v>
      </c>
      <c r="BS247" s="19">
        <f t="shared" si="3"/>
        <v>0.441</v>
      </c>
    </row>
    <row r="248" spans="1:71" x14ac:dyDescent="0.25">
      <c r="A248" s="1">
        <v>14</v>
      </c>
      <c r="B248" s="1" t="s">
        <v>333</v>
      </c>
      <c r="C248" s="1">
        <v>1413</v>
      </c>
      <c r="D248" s="1" t="s">
        <v>346</v>
      </c>
      <c r="F248" s="1">
        <v>4.9000000000000004</v>
      </c>
      <c r="G248" s="1">
        <v>0</v>
      </c>
      <c r="H248" s="1">
        <v>683.66568877056488</v>
      </c>
      <c r="I248" s="1">
        <v>85</v>
      </c>
      <c r="J248">
        <v>4350.3995264871264</v>
      </c>
      <c r="M248" s="1">
        <v>57</v>
      </c>
      <c r="N248" s="11">
        <v>331.86423416621301</v>
      </c>
      <c r="O248" s="1">
        <v>40</v>
      </c>
      <c r="Q248" s="11">
        <v>8.9477799999999998</v>
      </c>
      <c r="R248" s="1">
        <v>4.9400000000000004</v>
      </c>
      <c r="S248" s="1">
        <v>2.76</v>
      </c>
      <c r="T248" s="14">
        <v>12</v>
      </c>
      <c r="U248" s="1">
        <v>0.62213436321474447</v>
      </c>
      <c r="V248" s="14">
        <v>1828.4697329208443</v>
      </c>
      <c r="W248" s="1">
        <v>0.75541832742108761</v>
      </c>
      <c r="X248" s="1">
        <v>6637</v>
      </c>
      <c r="Y248" s="1">
        <v>56060</v>
      </c>
      <c r="Z248" s="14">
        <v>68612</v>
      </c>
      <c r="AA248" s="14">
        <v>17</v>
      </c>
      <c r="AB248" s="14">
        <v>191</v>
      </c>
      <c r="AC248" s="14">
        <v>0</v>
      </c>
      <c r="AD248" s="14">
        <v>46</v>
      </c>
      <c r="AE248" s="14">
        <v>3820</v>
      </c>
      <c r="AF248" s="1">
        <v>0.53879425558282512</v>
      </c>
      <c r="AG248" s="1">
        <v>0.10559764095785246</v>
      </c>
      <c r="AI248" s="1">
        <v>0.65390916499999996</v>
      </c>
      <c r="AJ248" s="1">
        <v>0</v>
      </c>
      <c r="AQ248" s="1">
        <v>27118</v>
      </c>
      <c r="AR248" s="14">
        <v>8699</v>
      </c>
      <c r="AS248" s="14">
        <v>1615</v>
      </c>
      <c r="AT248" s="14">
        <v>20421</v>
      </c>
      <c r="AU248" s="1">
        <v>33.569999999999993</v>
      </c>
      <c r="AV248" s="1">
        <v>1278.4000000000001</v>
      </c>
      <c r="AW248" s="20">
        <v>13.39</v>
      </c>
      <c r="AX248" s="1">
        <v>1.9E-2</v>
      </c>
      <c r="AY248" s="1">
        <v>0.18541666666666667</v>
      </c>
      <c r="AZ248" s="1">
        <v>4.7310323037432968E-2</v>
      </c>
      <c r="BA248" s="1">
        <v>0.269786803675369</v>
      </c>
      <c r="BB248" s="1">
        <v>1.5167286E-2</v>
      </c>
      <c r="BC248" s="1">
        <v>195652287.98000002</v>
      </c>
      <c r="BD248" s="1">
        <v>0.79859999999999998</v>
      </c>
      <c r="BE248" s="1">
        <v>0.66460429698123469</v>
      </c>
      <c r="BF248" s="1"/>
      <c r="BG248" s="1">
        <f>VLOOKUP(Tabla1[[#This Row],[Municipio]],[1]Juzgados!$A$4:$B$339,2,1)</f>
        <v>4</v>
      </c>
      <c r="BL248" s="19">
        <v>721.25535663052324</v>
      </c>
      <c r="BR248" s="22">
        <v>1.9E-2</v>
      </c>
      <c r="BS248" s="19">
        <f t="shared" si="3"/>
        <v>0.19</v>
      </c>
    </row>
    <row r="249" spans="1:71" x14ac:dyDescent="0.25">
      <c r="A249" s="1">
        <v>14</v>
      </c>
      <c r="B249" s="1" t="s">
        <v>333</v>
      </c>
      <c r="C249" s="1">
        <v>1414</v>
      </c>
      <c r="D249" s="1" t="s">
        <v>347</v>
      </c>
      <c r="F249" s="1">
        <v>3</v>
      </c>
      <c r="G249" s="1">
        <v>0</v>
      </c>
      <c r="H249" s="1">
        <v>346.89936342178669</v>
      </c>
      <c r="J249">
        <v>3971.3791778716868</v>
      </c>
      <c r="M249" s="1">
        <v>10</v>
      </c>
      <c r="N249" s="11">
        <v>117.16842961757527</v>
      </c>
      <c r="O249" s="1">
        <v>4</v>
      </c>
      <c r="Q249" s="11">
        <v>9.9847000000000001</v>
      </c>
      <c r="R249" s="1">
        <v>4.8099999999999996</v>
      </c>
      <c r="S249" s="1">
        <v>2.77</v>
      </c>
      <c r="T249" s="14">
        <v>16</v>
      </c>
      <c r="U249" s="1">
        <v>0.50172126065705203</v>
      </c>
      <c r="V249" s="14">
        <v>1925.0500220876097</v>
      </c>
      <c r="W249" s="1">
        <v>0.78280776385389883</v>
      </c>
      <c r="X249" s="1">
        <v>1197</v>
      </c>
      <c r="Y249" s="1">
        <v>88730.000000000015</v>
      </c>
      <c r="Z249" s="14">
        <v>22251</v>
      </c>
      <c r="AA249" s="14">
        <v>0</v>
      </c>
      <c r="AB249" s="14">
        <v>11</v>
      </c>
      <c r="AC249" s="14">
        <v>0</v>
      </c>
      <c r="AD249" s="14">
        <v>7</v>
      </c>
      <c r="AE249" s="14">
        <v>2712</v>
      </c>
      <c r="AF249" s="1">
        <v>0.72636293652459938</v>
      </c>
      <c r="AG249" s="1">
        <v>6.0137719969395563E-2</v>
      </c>
      <c r="AI249" s="1">
        <v>0.66406874500000002</v>
      </c>
      <c r="AJ249" s="1">
        <v>0</v>
      </c>
      <c r="AQ249" s="1">
        <v>12589</v>
      </c>
      <c r="AR249" s="14">
        <v>1594</v>
      </c>
      <c r="AS249" s="14">
        <v>235</v>
      </c>
      <c r="AT249" s="14">
        <v>10016</v>
      </c>
      <c r="AU249" s="1">
        <v>51.42</v>
      </c>
      <c r="AV249" s="1">
        <v>1250.07</v>
      </c>
      <c r="AW249" s="20">
        <v>11.61</v>
      </c>
      <c r="AY249" s="1">
        <v>0.22499999999999998</v>
      </c>
      <c r="AZ249" s="1">
        <v>2.1259925969640551E-2</v>
      </c>
      <c r="BA249" s="1">
        <v>0.27125041921720378</v>
      </c>
      <c r="BB249" s="1">
        <v>0</v>
      </c>
      <c r="BC249" s="1">
        <v>64936578.170000002</v>
      </c>
      <c r="BD249" s="1">
        <v>0.74959999999999993</v>
      </c>
      <c r="BE249" s="1">
        <v>0.50376084860173576</v>
      </c>
      <c r="BF249" s="1"/>
      <c r="BG249" s="1">
        <f>VLOOKUP(Tabla1[[#This Row],[Municipio]],[1]Juzgados!$A$4:$B$339,2,1)</f>
        <v>1</v>
      </c>
      <c r="BL249" s="19">
        <v>256.77574315141976</v>
      </c>
      <c r="BR249" s="22">
        <v>0</v>
      </c>
      <c r="BS249" s="19">
        <f t="shared" si="3"/>
        <v>0</v>
      </c>
    </row>
    <row r="250" spans="1:71" x14ac:dyDescent="0.25">
      <c r="A250" s="1">
        <v>14</v>
      </c>
      <c r="B250" s="1" t="s">
        <v>333</v>
      </c>
      <c r="C250" s="1">
        <v>1415</v>
      </c>
      <c r="D250" s="1" t="s">
        <v>348</v>
      </c>
      <c r="F250" s="1">
        <v>3.8</v>
      </c>
      <c r="G250" s="1">
        <v>1</v>
      </c>
      <c r="H250" s="1">
        <v>354.23737945153817</v>
      </c>
      <c r="I250" s="1">
        <v>75</v>
      </c>
      <c r="J250">
        <v>1636.2180098401923</v>
      </c>
      <c r="M250" s="1">
        <v>46</v>
      </c>
      <c r="N250" s="11">
        <v>178.66514801290899</v>
      </c>
      <c r="O250" s="1">
        <v>6</v>
      </c>
      <c r="Q250" s="11">
        <v>9.5519400000000001</v>
      </c>
      <c r="R250" s="1">
        <v>5.36</v>
      </c>
      <c r="S250" s="1">
        <v>3.52</v>
      </c>
      <c r="T250" s="14">
        <v>84</v>
      </c>
      <c r="U250" s="1">
        <v>0.66227206406730865</v>
      </c>
      <c r="V250" s="14">
        <v>1870.5826667743327</v>
      </c>
      <c r="W250" s="1">
        <v>0.7748559919863085</v>
      </c>
      <c r="X250" s="1">
        <v>4427</v>
      </c>
      <c r="Y250" s="1">
        <v>89880</v>
      </c>
      <c r="Z250" s="14">
        <v>54380</v>
      </c>
      <c r="AA250" s="14">
        <v>7</v>
      </c>
      <c r="AB250" s="14">
        <v>634</v>
      </c>
      <c r="AC250" s="14">
        <v>7</v>
      </c>
      <c r="AD250" s="14">
        <v>40</v>
      </c>
      <c r="AE250" s="14">
        <v>10804</v>
      </c>
      <c r="AF250" s="1">
        <v>0.57237078786425233</v>
      </c>
      <c r="AG250" s="1">
        <v>8.7883869615344307E-2</v>
      </c>
      <c r="AI250" s="1">
        <v>0.82947286600000003</v>
      </c>
      <c r="AJ250" s="1">
        <v>0</v>
      </c>
      <c r="AQ250" s="1">
        <v>7974</v>
      </c>
      <c r="AR250" s="14">
        <v>5352</v>
      </c>
      <c r="AS250" s="14">
        <v>661</v>
      </c>
      <c r="AT250" s="14">
        <v>20600</v>
      </c>
      <c r="AU250" s="1">
        <v>38.380000000000003</v>
      </c>
      <c r="AV250" s="1">
        <v>1054</v>
      </c>
      <c r="AW250" s="20">
        <v>14.37</v>
      </c>
      <c r="AX250" s="1">
        <v>3.73E-2</v>
      </c>
      <c r="AY250" s="1">
        <v>0.17833333333333332</v>
      </c>
      <c r="AZ250" s="1">
        <v>0.19115773268386282</v>
      </c>
      <c r="BA250" s="1">
        <v>0.31717157548408526</v>
      </c>
      <c r="BB250" s="1">
        <v>0.20837164599999999</v>
      </c>
      <c r="BC250" s="1">
        <v>296806028.81999999</v>
      </c>
      <c r="BD250" s="1">
        <v>0.45840000000000003</v>
      </c>
      <c r="BE250" s="1">
        <v>0.4349474199070677</v>
      </c>
      <c r="BF250" s="1"/>
      <c r="BG250" s="1">
        <f>VLOOKUP(Tabla1[[#This Row],[Municipio]],[1]Juzgados!$A$4:$B$339,2,1)</f>
        <v>1</v>
      </c>
      <c r="BL250" s="19">
        <v>398.37733985237861</v>
      </c>
      <c r="BR250" s="22">
        <v>3.73E-2</v>
      </c>
      <c r="BS250" s="19">
        <f t="shared" si="3"/>
        <v>0.373</v>
      </c>
    </row>
    <row r="251" spans="1:71" x14ac:dyDescent="0.25">
      <c r="A251" s="1">
        <v>14</v>
      </c>
      <c r="B251" s="1" t="s">
        <v>333</v>
      </c>
      <c r="C251" s="1">
        <v>1416</v>
      </c>
      <c r="D251" s="1" t="s">
        <v>349</v>
      </c>
      <c r="F251" s="1">
        <v>4.0999999999999996</v>
      </c>
      <c r="G251" s="1">
        <v>0</v>
      </c>
      <c r="H251" s="1">
        <v>391.71089208996716</v>
      </c>
      <c r="J251">
        <v>1690.2982468394216</v>
      </c>
      <c r="M251" s="1">
        <v>18</v>
      </c>
      <c r="N251" s="11">
        <v>176.59335366832556</v>
      </c>
      <c r="O251" s="1">
        <v>30</v>
      </c>
      <c r="Q251" s="11">
        <v>9.7412100000000006</v>
      </c>
      <c r="R251" s="1">
        <v>5.91</v>
      </c>
      <c r="S251" s="1">
        <v>3.26</v>
      </c>
      <c r="T251" s="14">
        <v>13</v>
      </c>
      <c r="U251" s="1">
        <v>0.45154913459134682</v>
      </c>
      <c r="V251" s="14">
        <v>2406.5249571183567</v>
      </c>
      <c r="W251" s="1">
        <v>0.75188420659104727</v>
      </c>
      <c r="X251" s="1">
        <v>3417</v>
      </c>
      <c r="Y251" s="1">
        <v>76770</v>
      </c>
      <c r="Z251" s="14">
        <v>50813</v>
      </c>
      <c r="AA251" s="14">
        <v>5</v>
      </c>
      <c r="AB251" s="14">
        <v>30</v>
      </c>
      <c r="AC251" s="14">
        <v>1</v>
      </c>
      <c r="AD251" s="14">
        <v>18</v>
      </c>
      <c r="AE251" s="14">
        <v>1753</v>
      </c>
      <c r="AF251" s="1">
        <v>0.45525460455037919</v>
      </c>
      <c r="AG251" s="1">
        <v>0.17987025751916649</v>
      </c>
      <c r="AI251" s="1">
        <v>0.77476474799999995</v>
      </c>
      <c r="AJ251" s="1">
        <v>0</v>
      </c>
      <c r="AQ251" s="1">
        <v>1873</v>
      </c>
      <c r="AR251" s="14">
        <v>2801</v>
      </c>
      <c r="AS251" s="14">
        <v>450</v>
      </c>
      <c r="AT251" s="14">
        <v>16745</v>
      </c>
      <c r="AU251" s="1">
        <v>38.08</v>
      </c>
      <c r="AV251" s="1">
        <v>1043.25</v>
      </c>
      <c r="AW251" s="20">
        <v>15.84</v>
      </c>
      <c r="AX251" s="1">
        <v>8.6999999999999994E-3</v>
      </c>
      <c r="AY251" s="1">
        <v>0.26260964912280704</v>
      </c>
      <c r="AZ251" s="1">
        <v>6.6484145953260881E-2</v>
      </c>
      <c r="BA251" s="1">
        <v>0.29548295095348492</v>
      </c>
      <c r="BB251" s="1">
        <v>9.5406109000000003E-2</v>
      </c>
      <c r="BC251" s="1">
        <v>114173269.81999999</v>
      </c>
      <c r="BD251" s="1">
        <v>0.84340000000000004</v>
      </c>
      <c r="BE251" s="1">
        <v>0.58030098831985621</v>
      </c>
      <c r="BF251" s="1"/>
      <c r="BG251" s="1">
        <f>VLOOKUP(Tabla1[[#This Row],[Municipio]],[1]Juzgados!$A$4:$B$339,2,1)</f>
        <v>1</v>
      </c>
      <c r="BL251" s="19">
        <v>127.38591483447055</v>
      </c>
      <c r="BR251" s="22">
        <v>8.6999999999999994E-3</v>
      </c>
      <c r="BS251" s="19">
        <f t="shared" si="3"/>
        <v>8.6999999999999994E-2</v>
      </c>
    </row>
    <row r="252" spans="1:71" x14ac:dyDescent="0.25">
      <c r="A252" s="1">
        <v>14</v>
      </c>
      <c r="B252" s="1" t="s">
        <v>333</v>
      </c>
      <c r="C252" s="1">
        <v>1417</v>
      </c>
      <c r="D252" s="1" t="s">
        <v>350</v>
      </c>
      <c r="F252" s="1">
        <v>3.1</v>
      </c>
      <c r="G252" s="1">
        <v>0</v>
      </c>
      <c r="H252" s="1">
        <v>57.045065601825435</v>
      </c>
      <c r="J252">
        <v>184.16206261510129</v>
      </c>
      <c r="M252" s="1">
        <v>2</v>
      </c>
      <c r="N252" s="11">
        <v>31.567080045095828</v>
      </c>
      <c r="O252" s="1">
        <v>13</v>
      </c>
      <c r="Q252" s="11">
        <v>9.9879800000000003</v>
      </c>
      <c r="R252" s="1">
        <v>6.85</v>
      </c>
      <c r="S252" s="1">
        <v>3.61</v>
      </c>
      <c r="T252" s="14">
        <v>13</v>
      </c>
      <c r="U252" s="1">
        <v>0.37127373288621851</v>
      </c>
      <c r="V252" s="14">
        <v>1844.6968839276444</v>
      </c>
      <c r="W252" s="1">
        <v>0.80224542841911983</v>
      </c>
      <c r="X252" s="1">
        <v>430</v>
      </c>
      <c r="Y252" s="1">
        <v>84210</v>
      </c>
      <c r="Z252" s="14">
        <v>13371</v>
      </c>
      <c r="AA252" s="14">
        <v>2</v>
      </c>
      <c r="AB252" s="14">
        <v>3</v>
      </c>
      <c r="AC252" s="14">
        <v>0</v>
      </c>
      <c r="AD252" s="14">
        <v>6</v>
      </c>
      <c r="AE252" s="14">
        <v>186</v>
      </c>
      <c r="AF252" s="1">
        <v>0.61422287390029329</v>
      </c>
      <c r="AG252" s="1">
        <v>0.11163366336633664</v>
      </c>
      <c r="AI252" s="1">
        <v>0.84047748200000005</v>
      </c>
      <c r="AJ252" s="1">
        <v>0</v>
      </c>
      <c r="AQ252" s="1">
        <v>6091</v>
      </c>
      <c r="AR252" s="14">
        <v>519</v>
      </c>
      <c r="AS252" s="14">
        <v>16</v>
      </c>
      <c r="AT252" s="14">
        <v>4824</v>
      </c>
      <c r="AU252" s="1">
        <v>44.54</v>
      </c>
      <c r="AV252" s="1">
        <v>1037.81</v>
      </c>
      <c r="AW252" s="20">
        <v>21.16</v>
      </c>
      <c r="AY252" s="1">
        <v>0.2225</v>
      </c>
      <c r="AZ252" s="1">
        <v>5.0992528368061388E-4</v>
      </c>
      <c r="BA252" s="1">
        <v>0.25122506097972874</v>
      </c>
      <c r="BB252" s="1">
        <v>7.6129031999999999E-2</v>
      </c>
      <c r="BC252" s="1">
        <v>37882299.359999999</v>
      </c>
      <c r="BD252" s="1">
        <v>0.60929999999999995</v>
      </c>
      <c r="BE252" s="1">
        <v>0.55454545454545456</v>
      </c>
      <c r="BF252" s="1"/>
      <c r="BG252" s="1">
        <f>VLOOKUP(Tabla1[[#This Row],[Municipio]],[1]Juzgados!$A$4:$B$339,2,1)</f>
        <v>1</v>
      </c>
      <c r="BL252" s="19">
        <v>275.19564999683081</v>
      </c>
      <c r="BR252" s="22"/>
      <c r="BS252" s="19">
        <f t="shared" si="3"/>
        <v>0</v>
      </c>
    </row>
    <row r="253" spans="1:71" x14ac:dyDescent="0.25">
      <c r="A253" s="1">
        <v>14</v>
      </c>
      <c r="B253" s="1" t="s">
        <v>333</v>
      </c>
      <c r="C253" s="1">
        <v>1418</v>
      </c>
      <c r="D253" s="1" t="s">
        <v>351</v>
      </c>
      <c r="F253" s="1">
        <v>2.2999999999999998</v>
      </c>
      <c r="G253" s="1">
        <v>0</v>
      </c>
      <c r="H253" s="1">
        <v>495.12731845331655</v>
      </c>
      <c r="J253">
        <v>4345.2202577165117</v>
      </c>
      <c r="M253" s="1">
        <v>13</v>
      </c>
      <c r="N253" s="11">
        <v>331.71896769057253</v>
      </c>
      <c r="O253" s="1">
        <v>6</v>
      </c>
      <c r="Q253" s="11">
        <v>5.6194500000000005</v>
      </c>
      <c r="R253" s="1">
        <v>4.5</v>
      </c>
      <c r="S253" s="1">
        <v>2.42</v>
      </c>
      <c r="T253" s="14">
        <v>1</v>
      </c>
      <c r="U253" s="1">
        <v>0.59203108757532141</v>
      </c>
      <c r="V253" s="14">
        <v>2473.0991711132892</v>
      </c>
      <c r="W253" s="1">
        <v>0.69798886393293469</v>
      </c>
      <c r="X253" s="1">
        <v>1041</v>
      </c>
      <c r="Y253" s="1">
        <v>79550</v>
      </c>
      <c r="Z253" s="14">
        <v>5560</v>
      </c>
      <c r="AA253" s="14">
        <v>19</v>
      </c>
      <c r="AB253" s="14">
        <v>19</v>
      </c>
      <c r="AC253" s="14">
        <v>2</v>
      </c>
      <c r="AD253" s="14">
        <v>19</v>
      </c>
      <c r="AE253" s="14">
        <v>6553</v>
      </c>
      <c r="AF253" s="1">
        <v>0.67996011964107672</v>
      </c>
      <c r="AG253" s="1">
        <v>7.2909698996655517E-2</v>
      </c>
      <c r="AI253" s="1">
        <v>0.72627995999999995</v>
      </c>
      <c r="AJ253" s="1">
        <v>0.48749999999999999</v>
      </c>
      <c r="AQ253" s="1">
        <v>2966</v>
      </c>
      <c r="AR253" s="14">
        <v>905</v>
      </c>
      <c r="AS253" s="14">
        <v>148</v>
      </c>
      <c r="AT253" s="14">
        <v>3700</v>
      </c>
      <c r="AU253" s="1">
        <v>35.450000000000003</v>
      </c>
      <c r="AV253" s="1">
        <v>1178.94</v>
      </c>
      <c r="AW253" s="20">
        <v>11.42</v>
      </c>
      <c r="AX253" s="1">
        <v>8.9300000000000004E-2</v>
      </c>
      <c r="AY253" s="1">
        <v>0.26458333333333334</v>
      </c>
      <c r="AZ253" s="1">
        <v>0.14904840667589159</v>
      </c>
      <c r="BA253" s="1">
        <v>0.27789827198606409</v>
      </c>
      <c r="BB253" s="1">
        <v>8.7271959999999996E-2</v>
      </c>
      <c r="BC253" s="1">
        <v>35900498.560000002</v>
      </c>
      <c r="BD253" s="1">
        <v>0.7319</v>
      </c>
      <c r="BE253" s="1">
        <v>0.34091749907510172</v>
      </c>
      <c r="BF253" s="1"/>
      <c r="BG253" s="1">
        <f>VLOOKUP(Tabla1[[#This Row],[Municipio]],[1]Juzgados!$A$4:$B$339,2,1)</f>
        <v>1</v>
      </c>
      <c r="BL253" s="19">
        <v>179.33047705124176</v>
      </c>
      <c r="BR253" s="22">
        <v>8.9300000000000004E-2</v>
      </c>
      <c r="BS253" s="19">
        <f t="shared" si="3"/>
        <v>0.89300000000000002</v>
      </c>
    </row>
    <row r="254" spans="1:71" x14ac:dyDescent="0.25">
      <c r="A254" s="1">
        <v>14</v>
      </c>
      <c r="B254" s="1" t="s">
        <v>333</v>
      </c>
      <c r="C254" s="1">
        <v>1419</v>
      </c>
      <c r="D254" s="1" t="s">
        <v>352</v>
      </c>
      <c r="F254" s="1">
        <v>4.4000000000000004</v>
      </c>
      <c r="G254" s="1">
        <v>0</v>
      </c>
      <c r="H254" s="1">
        <v>192.40130740165512</v>
      </c>
      <c r="J254">
        <v>1817.0286982717616</v>
      </c>
      <c r="M254" s="1">
        <v>12</v>
      </c>
      <c r="N254" s="11">
        <v>190.80582179623713</v>
      </c>
      <c r="O254" s="1">
        <v>2</v>
      </c>
      <c r="Q254" s="11">
        <v>9.4026800000000001</v>
      </c>
      <c r="R254" s="1">
        <v>5.33</v>
      </c>
      <c r="S254" s="1">
        <v>3.54</v>
      </c>
      <c r="T254" s="14">
        <v>0</v>
      </c>
      <c r="U254" s="1">
        <v>0.70240976491987284</v>
      </c>
      <c r="V254" s="14">
        <v>1576.9639351733283</v>
      </c>
      <c r="W254" s="1">
        <v>0.7748559919863085</v>
      </c>
      <c r="X254" s="1">
        <v>3431</v>
      </c>
      <c r="Y254" s="1">
        <v>92650.000000000015</v>
      </c>
      <c r="Z254" s="14">
        <v>31162</v>
      </c>
      <c r="AA254" s="14">
        <v>1</v>
      </c>
      <c r="AB254" s="14">
        <v>11</v>
      </c>
      <c r="AC254" s="14">
        <v>0</v>
      </c>
      <c r="AD254" s="14">
        <v>21</v>
      </c>
      <c r="AE254" s="14">
        <v>8536</v>
      </c>
      <c r="AF254" s="1">
        <v>0.70156910078455037</v>
      </c>
      <c r="AG254" s="1">
        <v>5.4330100420564756E-2</v>
      </c>
      <c r="AI254" s="1">
        <v>0.86338054600000003</v>
      </c>
      <c r="AJ254" s="1">
        <v>7.8399999999999997E-2</v>
      </c>
      <c r="AQ254" s="1">
        <v>11649</v>
      </c>
      <c r="AR254" s="14">
        <v>3182</v>
      </c>
      <c r="AS254" s="14">
        <v>385</v>
      </c>
      <c r="AT254" s="14">
        <v>12049</v>
      </c>
      <c r="AU254" s="1">
        <v>37.15</v>
      </c>
      <c r="AV254" s="1">
        <v>1024.6300000000001</v>
      </c>
      <c r="AW254" s="20">
        <v>14.59</v>
      </c>
      <c r="AX254" s="1">
        <v>3.2500000000000001E-2</v>
      </c>
      <c r="AY254" s="1">
        <v>0.27500000000000002</v>
      </c>
      <c r="AZ254" s="1">
        <v>0.14034590568839481</v>
      </c>
      <c r="BA254" s="1">
        <v>0.2516164723562731</v>
      </c>
      <c r="BB254" s="1">
        <v>0.35843531499999998</v>
      </c>
      <c r="BC254" s="1">
        <v>77582233.789999992</v>
      </c>
      <c r="BD254" s="1">
        <v>0.51859999999999995</v>
      </c>
      <c r="BE254" s="1">
        <v>0.33156623272044022</v>
      </c>
      <c r="BF254" s="1"/>
      <c r="BG254" s="1">
        <f>VLOOKUP(Tabla1[[#This Row],[Municipio]],[1]Juzgados!$A$4:$B$339,2,1)</f>
        <v>2</v>
      </c>
      <c r="BL254" s="19">
        <v>111.7530816662417</v>
      </c>
      <c r="BR254" s="22">
        <v>3.2500000000000001E-2</v>
      </c>
      <c r="BS254" s="19">
        <f t="shared" si="3"/>
        <v>0.32500000000000001</v>
      </c>
    </row>
    <row r="255" spans="1:71" x14ac:dyDescent="0.25">
      <c r="A255" s="1">
        <v>14</v>
      </c>
      <c r="B255" s="1" t="s">
        <v>333</v>
      </c>
      <c r="C255" s="1">
        <v>1420</v>
      </c>
      <c r="D255" s="1" t="s">
        <v>353</v>
      </c>
      <c r="F255" s="1">
        <v>6.8</v>
      </c>
      <c r="G255" s="1">
        <v>3</v>
      </c>
      <c r="H255" s="1">
        <v>277.03617013495227</v>
      </c>
      <c r="I255" s="1">
        <v>115</v>
      </c>
      <c r="J255">
        <v>2649.2333836379084</v>
      </c>
      <c r="M255" s="1">
        <v>77</v>
      </c>
      <c r="N255" s="11">
        <v>296.91525449339298</v>
      </c>
      <c r="O255" s="1">
        <v>282</v>
      </c>
      <c r="Q255" s="11">
        <v>3.3584499999999999</v>
      </c>
      <c r="R255" s="1">
        <v>5.33</v>
      </c>
      <c r="S255" s="1">
        <v>3.19</v>
      </c>
      <c r="T255" s="14">
        <v>8</v>
      </c>
      <c r="U255" s="1">
        <v>0.31106718160737223</v>
      </c>
      <c r="V255" s="14">
        <v>1877.2589001712943</v>
      </c>
      <c r="W255" s="1">
        <v>0.78015717323136868</v>
      </c>
      <c r="X255" s="1">
        <v>6128</v>
      </c>
      <c r="Y255" s="1">
        <v>87220</v>
      </c>
      <c r="Z255" s="14">
        <v>76936</v>
      </c>
      <c r="AA255" s="14">
        <v>56</v>
      </c>
      <c r="AB255" s="14">
        <v>278</v>
      </c>
      <c r="AC255" s="14">
        <v>25</v>
      </c>
      <c r="AD255" s="14">
        <v>73</v>
      </c>
      <c r="AE255" s="14">
        <v>22102</v>
      </c>
      <c r="AF255" s="1">
        <v>0.49121970599920539</v>
      </c>
      <c r="AG255" s="1">
        <v>0.12541647669484096</v>
      </c>
      <c r="AI255" s="1">
        <v>0.81853084200000004</v>
      </c>
      <c r="AJ255" s="1">
        <v>0</v>
      </c>
      <c r="AQ255" s="1">
        <v>2690</v>
      </c>
      <c r="AR255" s="14">
        <v>10778</v>
      </c>
      <c r="AS255" s="14">
        <v>1420</v>
      </c>
      <c r="AT255" s="14">
        <v>23069</v>
      </c>
      <c r="AU255" s="1">
        <v>24.75</v>
      </c>
      <c r="AV255" s="1">
        <v>1084.8800000000001</v>
      </c>
      <c r="AW255" s="20">
        <v>15.86</v>
      </c>
      <c r="AX255" s="1">
        <v>0.1235</v>
      </c>
      <c r="AY255" s="1">
        <v>0.24125000000000002</v>
      </c>
      <c r="AZ255" s="1">
        <v>6.3746237712448431E-2</v>
      </c>
      <c r="BA255" s="1">
        <v>0.28214896792532129</v>
      </c>
      <c r="BB255" s="1">
        <v>6.4710821000000002E-2</v>
      </c>
      <c r="BC255" s="1">
        <v>376124979.07999998</v>
      </c>
      <c r="BD255" s="1">
        <v>0.81590000000000007</v>
      </c>
      <c r="BE255" s="1">
        <v>9.9217200150126E-2</v>
      </c>
      <c r="BF255" s="1"/>
      <c r="BG255" s="1">
        <f>VLOOKUP(Tabla1[[#This Row],[Municipio]],[1]Juzgados!$A$4:$B$339,2,1)</f>
        <v>2</v>
      </c>
      <c r="BL255" s="19">
        <v>496.70820539077647</v>
      </c>
      <c r="BR255" s="22">
        <v>0.1235</v>
      </c>
      <c r="BS255" s="19">
        <f t="shared" si="3"/>
        <v>1.2349999999999999</v>
      </c>
    </row>
    <row r="256" spans="1:71" x14ac:dyDescent="0.25">
      <c r="A256" s="1">
        <v>14</v>
      </c>
      <c r="B256" s="1" t="s">
        <v>333</v>
      </c>
      <c r="C256" s="1">
        <v>1421</v>
      </c>
      <c r="D256" s="1" t="s">
        <v>354</v>
      </c>
      <c r="F256" s="1">
        <v>1</v>
      </c>
      <c r="G256" s="1">
        <v>0</v>
      </c>
      <c r="H256" s="1">
        <v>293.01808628877438</v>
      </c>
      <c r="J256">
        <v>6149.3797835840596</v>
      </c>
      <c r="M256" s="1">
        <v>8</v>
      </c>
      <c r="N256" s="11">
        <v>593.31737274903719</v>
      </c>
      <c r="O256" s="1">
        <v>14</v>
      </c>
      <c r="Q256" s="11">
        <v>1.0539099999999999</v>
      </c>
      <c r="R256" s="1">
        <v>3.94</v>
      </c>
      <c r="S256" s="1">
        <v>1.88</v>
      </c>
      <c r="T256" s="14">
        <v>8</v>
      </c>
      <c r="U256" s="1">
        <v>0.67230648928044978</v>
      </c>
      <c r="V256" s="14">
        <v>3124.1921476522521</v>
      </c>
      <c r="W256" s="1">
        <v>0.47798984226293378</v>
      </c>
      <c r="X256" s="1">
        <v>1378</v>
      </c>
      <c r="Y256" s="1">
        <v>76420</v>
      </c>
      <c r="Z256" s="14">
        <v>1365</v>
      </c>
      <c r="AA256" s="14">
        <v>14</v>
      </c>
      <c r="AB256" s="14">
        <v>13</v>
      </c>
      <c r="AC256" s="14">
        <v>1</v>
      </c>
      <c r="AD256" s="14">
        <v>4</v>
      </c>
      <c r="AE256" s="14">
        <v>7442</v>
      </c>
      <c r="AF256" s="1">
        <v>0.54441997063142433</v>
      </c>
      <c r="AG256" s="1">
        <v>7.0892018779342716E-2</v>
      </c>
      <c r="AI256" s="1">
        <v>0.62272810700000003</v>
      </c>
      <c r="AJ256" s="1">
        <v>0.32500000000000001</v>
      </c>
      <c r="AQ256" s="1">
        <v>18531</v>
      </c>
      <c r="AR256" s="14">
        <v>840</v>
      </c>
      <c r="AS256" s="14">
        <v>297</v>
      </c>
      <c r="AT256" s="14">
        <v>1713</v>
      </c>
      <c r="AU256" s="1">
        <v>19.590000000000003</v>
      </c>
      <c r="AV256" s="1">
        <v>1233.1600000000001</v>
      </c>
      <c r="AW256" s="20">
        <v>9.36</v>
      </c>
      <c r="AX256" s="1">
        <v>3.5400000000000001E-2</v>
      </c>
      <c r="AY256" s="1">
        <v>0.31291666666666668</v>
      </c>
      <c r="AZ256" s="1">
        <v>0.11791707096384939</v>
      </c>
      <c r="BA256" s="1">
        <v>0.29881572078922192</v>
      </c>
      <c r="BB256" s="1">
        <v>0.21482488</v>
      </c>
      <c r="BC256" s="1">
        <v>39514412.030000001</v>
      </c>
      <c r="BD256" s="1">
        <v>0.96230000000000004</v>
      </c>
      <c r="BE256" s="1">
        <v>0.7166145600714604</v>
      </c>
      <c r="BF256" s="1"/>
      <c r="BG256" s="1">
        <f>VLOOKUP(Tabla1[[#This Row],[Municipio]],[1]Juzgados!$A$4:$B$339,2,1)</f>
        <v>1</v>
      </c>
      <c r="BL256" s="19">
        <v>209.5195564312418</v>
      </c>
      <c r="BR256" s="22">
        <v>3.5400000000000001E-2</v>
      </c>
      <c r="BS256" s="19">
        <f t="shared" si="3"/>
        <v>0.35399999999999998</v>
      </c>
    </row>
    <row r="257" spans="1:71" x14ac:dyDescent="0.25">
      <c r="A257" s="1">
        <v>15</v>
      </c>
      <c r="B257" s="1" t="s">
        <v>355</v>
      </c>
      <c r="C257" s="1">
        <v>1501</v>
      </c>
      <c r="D257" s="1" t="s">
        <v>356</v>
      </c>
      <c r="F257" s="1">
        <v>4.9000000000000004</v>
      </c>
      <c r="G257" s="1">
        <v>0</v>
      </c>
      <c r="H257" s="1">
        <v>381.93570049525727</v>
      </c>
      <c r="J257">
        <v>2498.500899460324</v>
      </c>
      <c r="M257" s="1">
        <v>137</v>
      </c>
      <c r="N257" s="11">
        <v>703.10345884010906</v>
      </c>
      <c r="O257" s="1">
        <v>372</v>
      </c>
      <c r="Q257" s="11">
        <v>0.25883</v>
      </c>
      <c r="R257" s="1">
        <v>4.1500000000000004</v>
      </c>
      <c r="S257" s="1">
        <v>2.14</v>
      </c>
      <c r="T257" s="14">
        <v>49</v>
      </c>
      <c r="U257" s="1">
        <v>0.51382231378514642</v>
      </c>
      <c r="V257" s="14">
        <v>3088.1933062393009</v>
      </c>
      <c r="W257" s="1">
        <v>0.48448828148072398</v>
      </c>
      <c r="X257" s="1">
        <v>7695</v>
      </c>
      <c r="Y257" s="1">
        <v>0</v>
      </c>
      <c r="Z257" s="14">
        <v>14559</v>
      </c>
      <c r="AA257" s="14">
        <v>93</v>
      </c>
      <c r="AB257" s="14">
        <v>184</v>
      </c>
      <c r="AC257" s="14">
        <v>16</v>
      </c>
      <c r="AD257" s="14">
        <v>36</v>
      </c>
      <c r="AE257" s="14">
        <v>50387</v>
      </c>
      <c r="AF257" s="1">
        <v>0.43769596439769393</v>
      </c>
      <c r="AG257" s="1">
        <v>0.10642557313529222</v>
      </c>
      <c r="AI257" s="1">
        <v>0.61715885400000003</v>
      </c>
      <c r="AJ257" s="1">
        <v>0.7671</v>
      </c>
      <c r="AQ257" s="1">
        <v>17853</v>
      </c>
      <c r="AR257" s="14">
        <v>7391</v>
      </c>
      <c r="AS257" s="14">
        <v>2599</v>
      </c>
      <c r="AT257" s="14">
        <v>12386</v>
      </c>
      <c r="AU257" s="1">
        <v>19.299999999999997</v>
      </c>
      <c r="AV257" s="1">
        <v>1999.14</v>
      </c>
      <c r="AW257" s="20">
        <v>13.86</v>
      </c>
      <c r="AX257" s="1">
        <v>7.5800000000000006E-2</v>
      </c>
      <c r="AY257" s="1">
        <v>0.65715909090909097</v>
      </c>
      <c r="AZ257" s="1">
        <v>0.46183790429709365</v>
      </c>
      <c r="BA257" s="1">
        <v>0.35088563470514234</v>
      </c>
      <c r="BB257" s="1">
        <v>0.20828565800000001</v>
      </c>
      <c r="BC257" s="1">
        <v>391408444.22000003</v>
      </c>
      <c r="BD257" s="1">
        <v>0.91180000000000005</v>
      </c>
      <c r="BE257" s="1">
        <v>0.65115096019331042</v>
      </c>
      <c r="BF257" s="1"/>
      <c r="BG257" s="1">
        <f>VLOOKUP(Tabla1[[#This Row],[Municipio]],[1]Juzgados!$A$4:$B$339,2,1)</f>
        <v>20</v>
      </c>
      <c r="BL257" s="19">
        <v>1178.9353729818965</v>
      </c>
      <c r="BR257" s="22">
        <v>7.5800000000000006E-2</v>
      </c>
      <c r="BS257" s="19">
        <f t="shared" si="3"/>
        <v>0.75800000000000001</v>
      </c>
    </row>
    <row r="258" spans="1:71" x14ac:dyDescent="0.25">
      <c r="A258" s="1">
        <v>15</v>
      </c>
      <c r="B258" s="1" t="s">
        <v>355</v>
      </c>
      <c r="C258" s="1">
        <v>1502</v>
      </c>
      <c r="D258" s="1" t="s">
        <v>357</v>
      </c>
      <c r="F258" s="1">
        <v>3.5</v>
      </c>
      <c r="G258" s="1">
        <v>0</v>
      </c>
      <c r="H258" s="1">
        <v>246.98059438187002</v>
      </c>
      <c r="J258">
        <v>2329.4935088681664</v>
      </c>
      <c r="M258" s="1">
        <v>52</v>
      </c>
      <c r="N258" s="11">
        <v>753.2216105027527</v>
      </c>
      <c r="O258" s="1">
        <v>47</v>
      </c>
      <c r="Q258" s="11">
        <v>3.6167799999999999</v>
      </c>
      <c r="R258" s="1">
        <v>4.54</v>
      </c>
      <c r="S258" s="1">
        <v>2.4500000000000002</v>
      </c>
      <c r="T258" s="14">
        <v>22</v>
      </c>
      <c r="U258" s="1">
        <v>0.30584661534830143</v>
      </c>
      <c r="V258" s="14">
        <v>2731.922719077681</v>
      </c>
      <c r="W258" s="1">
        <v>0.75712467604090983</v>
      </c>
      <c r="X258" s="1">
        <v>2656</v>
      </c>
      <c r="Y258" s="1">
        <v>77030</v>
      </c>
      <c r="Z258" s="14">
        <v>30339</v>
      </c>
      <c r="AA258" s="14">
        <v>10</v>
      </c>
      <c r="AB258" s="14">
        <v>15</v>
      </c>
      <c r="AC258" s="14">
        <v>5</v>
      </c>
      <c r="AD258" s="14">
        <v>21</v>
      </c>
      <c r="AE258" s="14">
        <v>2731</v>
      </c>
      <c r="AF258" s="1">
        <v>0.44757433489827858</v>
      </c>
      <c r="AG258" s="1">
        <v>6.2629969418960249E-2</v>
      </c>
      <c r="AI258" s="1">
        <v>0.66554359900000004</v>
      </c>
      <c r="AJ258" s="1">
        <v>0.87</v>
      </c>
      <c r="AQ258" s="1">
        <v>9179</v>
      </c>
      <c r="AR258" s="14">
        <v>3563</v>
      </c>
      <c r="AS258" s="14">
        <v>782</v>
      </c>
      <c r="AT258" s="14">
        <v>5867</v>
      </c>
      <c r="AU258" s="1">
        <v>21.42</v>
      </c>
      <c r="AV258" s="1">
        <v>1134.1600000000001</v>
      </c>
      <c r="AW258" s="20">
        <v>11.48</v>
      </c>
      <c r="AX258" s="1">
        <v>5.0000000000000001E-3</v>
      </c>
      <c r="AY258" s="1">
        <v>0.62020833333333325</v>
      </c>
      <c r="AZ258" s="1">
        <v>0.19929163442581316</v>
      </c>
      <c r="BA258" s="1">
        <v>0.25645587333877828</v>
      </c>
      <c r="BB258" s="1">
        <v>0.25224531100000003</v>
      </c>
      <c r="BC258" s="1">
        <v>73054597.200000003</v>
      </c>
      <c r="BD258" s="1">
        <v>0.88069999999999993</v>
      </c>
      <c r="BE258" s="1">
        <v>0.44381945397173828</v>
      </c>
      <c r="BF258" s="1"/>
      <c r="BG258" s="1">
        <f>VLOOKUP(Tabla1[[#This Row],[Municipio]],[1]Juzgados!$A$4:$B$339,2,1)</f>
        <v>1</v>
      </c>
      <c r="BL258" s="19">
        <v>106.93508427195006</v>
      </c>
      <c r="BR258" s="22">
        <v>5.0000000000000001E-3</v>
      </c>
      <c r="BS258" s="19">
        <f t="shared" si="3"/>
        <v>0.05</v>
      </c>
    </row>
    <row r="259" spans="1:71" x14ac:dyDescent="0.25">
      <c r="A259" s="1">
        <v>15</v>
      </c>
      <c r="B259" s="1" t="s">
        <v>355</v>
      </c>
      <c r="C259" s="1">
        <v>1503</v>
      </c>
      <c r="D259" s="1" t="s">
        <v>358</v>
      </c>
      <c r="F259" s="1">
        <v>5.8</v>
      </c>
      <c r="G259" s="1">
        <v>0</v>
      </c>
      <c r="H259" s="1">
        <v>458.94292301394063</v>
      </c>
      <c r="J259">
        <v>1954.4537330642836</v>
      </c>
      <c r="M259" s="1">
        <v>65</v>
      </c>
      <c r="N259" s="11">
        <v>767.62882603641992</v>
      </c>
      <c r="O259" s="1">
        <v>261</v>
      </c>
      <c r="Q259" s="11">
        <v>5.3134000000000006</v>
      </c>
      <c r="R259" s="1">
        <v>4.3099999999999996</v>
      </c>
      <c r="S259" s="1">
        <v>2.35</v>
      </c>
      <c r="T259" s="14">
        <v>24</v>
      </c>
      <c r="U259" s="1">
        <v>0.35478207380402965</v>
      </c>
      <c r="V259" s="14">
        <v>2636.6997427839651</v>
      </c>
      <c r="W259" s="1">
        <v>0.7025973971288727</v>
      </c>
      <c r="X259" s="1">
        <v>4229</v>
      </c>
      <c r="Y259" s="1">
        <v>62850.000000000007</v>
      </c>
      <c r="Z259" s="14">
        <v>33393</v>
      </c>
      <c r="AA259" s="14">
        <v>27</v>
      </c>
      <c r="AB259" s="14">
        <v>53</v>
      </c>
      <c r="AC259" s="14">
        <v>17</v>
      </c>
      <c r="AD259" s="14">
        <v>37</v>
      </c>
      <c r="AE259" s="14">
        <v>7270</v>
      </c>
      <c r="AF259" s="1">
        <v>0.46081075641077252</v>
      </c>
      <c r="AG259" s="1">
        <v>5.4421768707482991E-2</v>
      </c>
      <c r="AI259" s="1">
        <v>0.62518424100000003</v>
      </c>
      <c r="AJ259" s="1">
        <v>0.70150000000000001</v>
      </c>
      <c r="AQ259" s="1">
        <v>11456</v>
      </c>
      <c r="AR259" s="14">
        <v>5460</v>
      </c>
      <c r="AS259" s="14">
        <v>1795</v>
      </c>
      <c r="AT259" s="14">
        <v>8042</v>
      </c>
      <c r="AU259" s="1">
        <v>22.400000000000006</v>
      </c>
      <c r="AV259" s="1">
        <v>1255.5899999999999</v>
      </c>
      <c r="AW259" s="20">
        <v>10.47</v>
      </c>
      <c r="AX259" s="1">
        <v>3.7999999999999999E-2</v>
      </c>
      <c r="AY259" s="1">
        <v>0.22500000000000001</v>
      </c>
      <c r="AZ259" s="1">
        <v>9.9096678555022938E-2</v>
      </c>
      <c r="BA259" s="1">
        <v>0.28491227380513212</v>
      </c>
      <c r="BB259" s="1">
        <v>4.0757657000000003E-2</v>
      </c>
      <c r="BC259" s="1">
        <v>109583986.09</v>
      </c>
      <c r="BD259" s="1">
        <v>0.87829999999999997</v>
      </c>
      <c r="BE259" s="1">
        <v>0.59136546184738958</v>
      </c>
      <c r="BF259" s="1"/>
      <c r="BG259" s="1">
        <f>VLOOKUP(Tabla1[[#This Row],[Municipio]],[1]Juzgados!$A$4:$B$339,2,1)</f>
        <v>1</v>
      </c>
      <c r="BL259" s="19">
        <v>388.1156370257051</v>
      </c>
      <c r="BR259" s="22">
        <v>3.7999999999999999E-2</v>
      </c>
      <c r="BS259" s="19">
        <f t="shared" si="3"/>
        <v>0.38</v>
      </c>
    </row>
    <row r="260" spans="1:71" x14ac:dyDescent="0.25">
      <c r="A260" s="1">
        <v>15</v>
      </c>
      <c r="B260" s="1" t="s">
        <v>355</v>
      </c>
      <c r="C260" s="1">
        <v>1504</v>
      </c>
      <c r="D260" s="1" t="s">
        <v>359</v>
      </c>
      <c r="F260" s="1">
        <v>4.2</v>
      </c>
      <c r="G260" s="1">
        <v>0</v>
      </c>
      <c r="H260" s="1">
        <v>354.33856800638807</v>
      </c>
      <c r="J260">
        <v>3656.6818752892941</v>
      </c>
      <c r="M260" s="1">
        <v>28</v>
      </c>
      <c r="N260" s="11">
        <v>135.84439641864773</v>
      </c>
      <c r="O260" s="1">
        <v>118</v>
      </c>
      <c r="Q260" s="11">
        <v>8.871599999999999</v>
      </c>
      <c r="R260" s="1">
        <v>4.41</v>
      </c>
      <c r="S260" s="1">
        <v>2.7</v>
      </c>
      <c r="T260" s="14">
        <v>2</v>
      </c>
      <c r="U260" s="1">
        <v>0.34866514149706362</v>
      </c>
      <c r="V260" s="14">
        <v>1859.5942034757632</v>
      </c>
      <c r="W260" s="1">
        <v>0.73298965094869672</v>
      </c>
      <c r="X260" s="1">
        <v>4593</v>
      </c>
      <c r="Y260" s="1">
        <v>80530</v>
      </c>
      <c r="Z260" s="14">
        <v>40807</v>
      </c>
      <c r="AA260" s="14">
        <v>9</v>
      </c>
      <c r="AB260" s="14">
        <v>75</v>
      </c>
      <c r="AC260" s="14">
        <v>2</v>
      </c>
      <c r="AD260" s="14">
        <v>63</v>
      </c>
      <c r="AE260" s="14">
        <v>13913</v>
      </c>
      <c r="AF260" s="1">
        <v>0.54116261301413471</v>
      </c>
      <c r="AG260" s="1">
        <v>0.11592749158128537</v>
      </c>
      <c r="AI260" s="1">
        <v>0.68067509999999998</v>
      </c>
      <c r="AJ260" s="1">
        <v>0.68930000000000002</v>
      </c>
      <c r="AQ260" s="1">
        <v>12455</v>
      </c>
      <c r="AR260" s="14">
        <v>4424</v>
      </c>
      <c r="AS260" s="14">
        <v>1026</v>
      </c>
      <c r="AT260" s="14">
        <v>17644</v>
      </c>
      <c r="AU260" s="1">
        <v>37.96</v>
      </c>
      <c r="AV260" s="1">
        <v>1131.05</v>
      </c>
      <c r="AW260" s="20">
        <v>14.36</v>
      </c>
      <c r="AX260" s="1">
        <v>2.9000000000000001E-2</v>
      </c>
      <c r="AY260" s="1">
        <v>0.39750000000000002</v>
      </c>
      <c r="AZ260" s="1">
        <v>0.23887123731267659</v>
      </c>
      <c r="BA260" s="1">
        <v>0.28610636130519285</v>
      </c>
      <c r="BB260" s="1">
        <v>0.159330945</v>
      </c>
      <c r="BC260" s="1">
        <v>127284348.23000002</v>
      </c>
      <c r="BD260" s="1">
        <v>0.74590000000000001</v>
      </c>
      <c r="BE260" s="1">
        <v>0.49019686621132985</v>
      </c>
      <c r="BF260" s="1"/>
      <c r="BG260" s="1">
        <f>VLOOKUP(Tabla1[[#This Row],[Municipio]],[1]Juzgados!$A$4:$B$339,2,1)</f>
        <v>2</v>
      </c>
      <c r="BL260" s="19">
        <v>159.63791455948896</v>
      </c>
      <c r="BR260" s="22">
        <v>2.9000000000000001E-2</v>
      </c>
      <c r="BS260" s="19">
        <f t="shared" si="3"/>
        <v>0.29000000000000004</v>
      </c>
    </row>
    <row r="261" spans="1:71" x14ac:dyDescent="0.25">
      <c r="A261" s="1">
        <v>15</v>
      </c>
      <c r="B261" s="1" t="s">
        <v>355</v>
      </c>
      <c r="C261" s="1">
        <v>1505</v>
      </c>
      <c r="D261" s="1" t="s">
        <v>360</v>
      </c>
      <c r="F261" s="1">
        <v>4.2</v>
      </c>
      <c r="G261" s="1">
        <v>0</v>
      </c>
      <c r="H261" s="1">
        <v>185.12170037709976</v>
      </c>
      <c r="J261">
        <v>4706.2864994847132</v>
      </c>
      <c r="M261" s="1">
        <v>19</v>
      </c>
      <c r="N261" s="11">
        <v>598.64876421790814</v>
      </c>
      <c r="O261" s="1">
        <v>39</v>
      </c>
      <c r="Q261" s="11">
        <v>1.05104</v>
      </c>
      <c r="R261" s="1">
        <v>3.77</v>
      </c>
      <c r="S261" s="1">
        <v>2.09</v>
      </c>
      <c r="T261" s="14">
        <v>4</v>
      </c>
      <c r="U261" s="1">
        <v>0.44653605840852012</v>
      </c>
      <c r="V261" s="14">
        <v>2911.7844099119852</v>
      </c>
      <c r="W261" s="1">
        <v>0.6132084153058609</v>
      </c>
      <c r="X261" s="1">
        <v>1828</v>
      </c>
      <c r="Y261" s="1">
        <v>91900</v>
      </c>
      <c r="Z261" s="14">
        <v>1343</v>
      </c>
      <c r="AA261" s="14">
        <v>13</v>
      </c>
      <c r="AB261" s="14">
        <v>2</v>
      </c>
      <c r="AC261" s="14">
        <v>2</v>
      </c>
      <c r="AD261" s="14">
        <v>14</v>
      </c>
      <c r="AE261" s="14">
        <v>12221</v>
      </c>
      <c r="AF261" s="1">
        <v>0.51062841212684396</v>
      </c>
      <c r="AG261" s="1">
        <v>9.621087314662273E-2</v>
      </c>
      <c r="AI261" s="1">
        <v>0.61326687999999996</v>
      </c>
      <c r="AJ261" s="1">
        <v>0.82369999999999999</v>
      </c>
      <c r="AQ261" s="1">
        <v>3079</v>
      </c>
      <c r="AR261" s="14">
        <v>1450</v>
      </c>
      <c r="AS261" s="14">
        <v>359</v>
      </c>
      <c r="AT261" s="14">
        <v>2795</v>
      </c>
      <c r="AU261" s="1">
        <v>21.42</v>
      </c>
      <c r="AV261" s="1">
        <v>1471.19</v>
      </c>
      <c r="AW261" s="20">
        <v>12.58</v>
      </c>
      <c r="AX261" s="1">
        <v>9.5999999999999992E-3</v>
      </c>
      <c r="AY261" s="1">
        <v>0.20133333333333334</v>
      </c>
      <c r="AZ261" s="1">
        <v>9.183340705111466E-2</v>
      </c>
      <c r="BA261" s="1">
        <v>0.30111430423547469</v>
      </c>
      <c r="BB261" s="1">
        <v>0.141324276</v>
      </c>
      <c r="BC261" s="1">
        <v>48620317.549999997</v>
      </c>
      <c r="BD261" s="1">
        <v>0.86450000000000005</v>
      </c>
      <c r="BE261" s="1">
        <v>0.67693588676103245</v>
      </c>
      <c r="BF261" s="1"/>
      <c r="BG261" s="1">
        <f>VLOOKUP(Tabla1[[#This Row],[Municipio]],[1]Juzgados!$A$4:$B$339,2,1)</f>
        <v>1</v>
      </c>
      <c r="BL261" s="19">
        <v>196.47664449777167</v>
      </c>
      <c r="BR261" s="22">
        <v>9.5999999999999992E-3</v>
      </c>
      <c r="BS261" s="19">
        <f t="shared" si="3"/>
        <v>9.5999999999999988E-2</v>
      </c>
    </row>
    <row r="262" spans="1:71" x14ac:dyDescent="0.25">
      <c r="A262" s="1">
        <v>15</v>
      </c>
      <c r="B262" s="1" t="s">
        <v>355</v>
      </c>
      <c r="C262" s="1">
        <v>1506</v>
      </c>
      <c r="D262" s="1" t="s">
        <v>361</v>
      </c>
      <c r="F262" s="1">
        <v>1.3</v>
      </c>
      <c r="G262" s="1">
        <v>0</v>
      </c>
      <c r="H262" s="1">
        <v>382.95835327908088</v>
      </c>
      <c r="J262">
        <v>5153.8837322911577</v>
      </c>
      <c r="M262" s="1">
        <v>14</v>
      </c>
      <c r="N262" s="11">
        <v>279.66440271673991</v>
      </c>
      <c r="O262" s="1">
        <v>43</v>
      </c>
      <c r="Q262" s="11">
        <v>0.35836000000000001</v>
      </c>
      <c r="R262" s="1">
        <v>3.89</v>
      </c>
      <c r="S262" s="1">
        <v>2.0499999999999998</v>
      </c>
      <c r="T262" s="14">
        <v>1</v>
      </c>
      <c r="U262" s="1">
        <v>0.39760059995279184</v>
      </c>
      <c r="V262" s="14">
        <v>2727.0250101797819</v>
      </c>
      <c r="W262" s="1">
        <v>0.61142063566940075</v>
      </c>
      <c r="X262" s="1">
        <v>1059</v>
      </c>
      <c r="Y262" s="1">
        <v>78750</v>
      </c>
      <c r="Z262" s="14">
        <v>859</v>
      </c>
      <c r="AA262" s="14">
        <v>5</v>
      </c>
      <c r="AB262" s="14">
        <v>8</v>
      </c>
      <c r="AC262" s="14">
        <v>0</v>
      </c>
      <c r="AD262" s="14">
        <v>2</v>
      </c>
      <c r="AE262" s="14">
        <v>8664</v>
      </c>
      <c r="AF262" s="1">
        <v>0.50762852404643455</v>
      </c>
      <c r="AG262" s="1">
        <v>8.3410565338276177E-2</v>
      </c>
      <c r="AI262" s="1">
        <v>0.59311842299999995</v>
      </c>
      <c r="AJ262" s="1">
        <v>0.62290000000000001</v>
      </c>
      <c r="AQ262" s="1">
        <v>2017</v>
      </c>
      <c r="AR262" s="14">
        <v>1145</v>
      </c>
      <c r="AS262" s="14">
        <v>340</v>
      </c>
      <c r="AT262" s="14">
        <v>1550</v>
      </c>
      <c r="AU262" s="1">
        <v>15.790000000000006</v>
      </c>
      <c r="AV262" s="1">
        <v>1472.76</v>
      </c>
      <c r="AW262" s="20">
        <v>11.7</v>
      </c>
      <c r="AY262" s="1">
        <v>0.18458333333333332</v>
      </c>
      <c r="AZ262" s="1">
        <v>0.16065899802996481</v>
      </c>
      <c r="BA262" s="1">
        <v>0.29830328979975196</v>
      </c>
      <c r="BB262" s="1">
        <v>0.22657559199999999</v>
      </c>
      <c r="BC262" s="1">
        <v>41684417.340000004</v>
      </c>
      <c r="BD262" s="1">
        <v>0.90629999999999999</v>
      </c>
      <c r="BE262" s="1">
        <v>0.77639624949041985</v>
      </c>
      <c r="BF262" s="1"/>
      <c r="BG262" s="1">
        <f>VLOOKUP(Tabla1[[#This Row],[Municipio]],[1]Juzgados!$A$4:$B$339,2,1)</f>
        <v>24</v>
      </c>
      <c r="BL262" s="19">
        <v>264.79164193393973</v>
      </c>
      <c r="BR262" s="22">
        <v>0</v>
      </c>
      <c r="BS262" s="19">
        <f t="shared" si="3"/>
        <v>0</v>
      </c>
    </row>
    <row r="263" spans="1:71" x14ac:dyDescent="0.25">
      <c r="A263" s="1">
        <v>15</v>
      </c>
      <c r="B263" s="1" t="s">
        <v>355</v>
      </c>
      <c r="C263" s="1">
        <v>1507</v>
      </c>
      <c r="D263" s="1" t="s">
        <v>362</v>
      </c>
      <c r="F263" s="1">
        <v>4</v>
      </c>
      <c r="G263" s="1">
        <v>0</v>
      </c>
      <c r="H263" s="1">
        <v>105.92846297800219</v>
      </c>
      <c r="J263">
        <v>1900.8032878759573</v>
      </c>
      <c r="M263" s="1">
        <v>40</v>
      </c>
      <c r="N263" s="11">
        <v>522.02517162471395</v>
      </c>
      <c r="O263" s="1">
        <v>57</v>
      </c>
      <c r="Q263" s="11">
        <v>0.71293999999999991</v>
      </c>
      <c r="R263" s="1">
        <v>4.13</v>
      </c>
      <c r="S263" s="1">
        <v>2.17</v>
      </c>
      <c r="T263" s="14">
        <v>66</v>
      </c>
      <c r="U263" s="1">
        <v>0.50770538147818034</v>
      </c>
      <c r="V263" s="14">
        <v>3650.0185132825909</v>
      </c>
      <c r="W263" s="1">
        <v>0.48895773057187453</v>
      </c>
      <c r="X263" s="1">
        <v>2747</v>
      </c>
      <c r="Y263" s="1">
        <v>58640</v>
      </c>
      <c r="Z263" s="14">
        <v>4230</v>
      </c>
      <c r="AA263" s="14">
        <v>53</v>
      </c>
      <c r="AB263" s="14">
        <v>142</v>
      </c>
      <c r="AC263" s="14">
        <v>18</v>
      </c>
      <c r="AD263" s="14">
        <v>28</v>
      </c>
      <c r="AE263" s="14">
        <v>20988</v>
      </c>
      <c r="AF263" s="1">
        <v>0.4198869610935857</v>
      </c>
      <c r="AG263" s="1">
        <v>9.3285990961910911E-2</v>
      </c>
      <c r="AI263" s="1">
        <v>0.62563054699999998</v>
      </c>
      <c r="AJ263" s="1">
        <v>0.91039999999999999</v>
      </c>
      <c r="AQ263" s="1">
        <v>6361</v>
      </c>
      <c r="AR263" s="14">
        <v>3095</v>
      </c>
      <c r="AS263" s="14">
        <v>654</v>
      </c>
      <c r="AT263" s="14">
        <v>3694</v>
      </c>
      <c r="AU263" s="1">
        <v>14.810000000000002</v>
      </c>
      <c r="AV263" s="1">
        <v>1135.82</v>
      </c>
      <c r="AW263" s="20">
        <v>15.83</v>
      </c>
      <c r="AY263" s="1">
        <v>0.21583333333333332</v>
      </c>
      <c r="AZ263" s="1">
        <v>0.14689985314226986</v>
      </c>
      <c r="BA263" s="1">
        <v>0.28739011891563981</v>
      </c>
      <c r="BB263" s="1">
        <v>0.19194689400000001</v>
      </c>
      <c r="BC263" s="1">
        <v>67694422.579999998</v>
      </c>
      <c r="BD263" s="1">
        <v>0.89469999999999994</v>
      </c>
      <c r="BE263" s="1">
        <v>0.7173630304015608</v>
      </c>
      <c r="BF263" s="1"/>
      <c r="BG263" s="1">
        <f>VLOOKUP(Tabla1[[#This Row],[Municipio]],[1]Juzgados!$A$4:$B$339,2,1)</f>
        <v>1</v>
      </c>
      <c r="BL263" s="19">
        <v>131.85155502983653</v>
      </c>
      <c r="BR263" s="22">
        <v>0</v>
      </c>
      <c r="BS263" s="19">
        <f t="shared" si="3"/>
        <v>0</v>
      </c>
    </row>
    <row r="264" spans="1:71" x14ac:dyDescent="0.25">
      <c r="A264" s="1">
        <v>15</v>
      </c>
      <c r="B264" s="1" t="s">
        <v>355</v>
      </c>
      <c r="C264" s="1">
        <v>1508</v>
      </c>
      <c r="D264" s="1" t="s">
        <v>363</v>
      </c>
      <c r="F264" s="1">
        <v>4.5999999999999996</v>
      </c>
      <c r="G264" s="1">
        <v>0</v>
      </c>
      <c r="H264" s="1">
        <v>33.670033670033675</v>
      </c>
      <c r="J264">
        <v>233.73412743004832</v>
      </c>
      <c r="M264" s="1">
        <v>44</v>
      </c>
      <c r="N264" s="11">
        <v>321.88995387201999</v>
      </c>
      <c r="O264" s="1">
        <v>273</v>
      </c>
      <c r="Q264" s="11">
        <v>9.5380400000000005</v>
      </c>
      <c r="R264" s="1">
        <v>5.23</v>
      </c>
      <c r="S264" s="1">
        <v>3.75</v>
      </c>
      <c r="T264" s="14">
        <v>1</v>
      </c>
      <c r="U264" s="1">
        <v>0.4648868553294182</v>
      </c>
      <c r="V264" s="14">
        <v>1641.1909651480905</v>
      </c>
      <c r="W264" s="1">
        <v>0.7857291502242737</v>
      </c>
      <c r="X264" s="1">
        <v>5529</v>
      </c>
      <c r="Y264" s="1">
        <v>86100</v>
      </c>
      <c r="Z264" s="14">
        <v>54216</v>
      </c>
      <c r="AA264" s="14">
        <v>11</v>
      </c>
      <c r="AB264" s="14">
        <v>63</v>
      </c>
      <c r="AC264" s="14">
        <v>3</v>
      </c>
      <c r="AD264" s="14">
        <v>43</v>
      </c>
      <c r="AE264" s="14">
        <v>2486</v>
      </c>
      <c r="AF264" s="1">
        <v>0.53351698806244263</v>
      </c>
      <c r="AG264" s="1">
        <v>8.0526543476917373E-2</v>
      </c>
      <c r="AI264" s="1">
        <v>0.84618883600000006</v>
      </c>
      <c r="AJ264" s="1">
        <v>0.57140000000000002</v>
      </c>
      <c r="AQ264" s="1">
        <v>16562</v>
      </c>
      <c r="AR264" s="14">
        <v>4098</v>
      </c>
      <c r="AS264" s="14">
        <v>366</v>
      </c>
      <c r="AT264" s="14">
        <v>17563</v>
      </c>
      <c r="AU264" s="1">
        <v>39.18</v>
      </c>
      <c r="AV264" s="1">
        <v>879.28</v>
      </c>
      <c r="AW264" s="20">
        <v>19.77</v>
      </c>
      <c r="AX264" s="1">
        <v>2.2200000000000001E-2</v>
      </c>
      <c r="AY264" s="1">
        <v>0.1970833333333333</v>
      </c>
      <c r="AZ264" s="1">
        <v>0.11040466522274527</v>
      </c>
      <c r="BA264" s="1">
        <v>0.25884338149969066</v>
      </c>
      <c r="BB264" s="1">
        <v>0.16117969400000001</v>
      </c>
      <c r="BC264" s="1">
        <v>92175994.590000004</v>
      </c>
      <c r="BD264" s="1">
        <v>0.3896</v>
      </c>
      <c r="BE264" s="1">
        <v>0.34816994666176204</v>
      </c>
      <c r="BF264" s="1"/>
      <c r="BG264" s="1">
        <f>VLOOKUP(Tabla1[[#This Row],[Municipio]],[1]Juzgados!$A$4:$B$339,2,1)</f>
        <v>1</v>
      </c>
      <c r="BL264" s="19">
        <v>85.499385981022343</v>
      </c>
      <c r="BR264" s="22">
        <v>2.2200000000000001E-2</v>
      </c>
      <c r="BS264" s="19">
        <f t="shared" ref="BS264:BS327" si="4">BR264*10</f>
        <v>0.222</v>
      </c>
    </row>
    <row r="265" spans="1:71" x14ac:dyDescent="0.25">
      <c r="A265" s="1">
        <v>16</v>
      </c>
      <c r="B265" s="1" t="s">
        <v>364</v>
      </c>
      <c r="C265" s="1">
        <v>1601</v>
      </c>
      <c r="D265" s="1" t="s">
        <v>365</v>
      </c>
      <c r="F265" s="1">
        <v>8.1</v>
      </c>
      <c r="G265" s="1">
        <v>4</v>
      </c>
      <c r="H265" s="1">
        <v>105.39481509988454</v>
      </c>
      <c r="I265" s="1">
        <v>99</v>
      </c>
      <c r="J265">
        <v>465.00826933097716</v>
      </c>
      <c r="M265" s="1">
        <v>307</v>
      </c>
      <c r="N265" s="11">
        <v>301.19122095310576</v>
      </c>
      <c r="O265" s="1">
        <v>1102</v>
      </c>
      <c r="Q265" s="11">
        <v>4.41831</v>
      </c>
      <c r="R265" s="1">
        <v>4.91</v>
      </c>
      <c r="S265" s="1">
        <v>2.59</v>
      </c>
      <c r="T265" s="14">
        <v>625</v>
      </c>
      <c r="U265" s="1">
        <v>0.53572519294729937</v>
      </c>
      <c r="V265" s="14">
        <v>5514.34290765282</v>
      </c>
      <c r="W265" s="1">
        <v>0.71239631677951187</v>
      </c>
      <c r="X265" s="1">
        <v>21333</v>
      </c>
      <c r="Y265" s="1">
        <v>180</v>
      </c>
      <c r="Z265" s="14">
        <v>181344</v>
      </c>
      <c r="AA265" s="14">
        <v>273</v>
      </c>
      <c r="AB265" s="14">
        <v>455</v>
      </c>
      <c r="AC265" s="14">
        <v>45</v>
      </c>
      <c r="AD265" s="14">
        <v>309</v>
      </c>
      <c r="AE265" s="14">
        <v>29995</v>
      </c>
      <c r="AF265" s="1">
        <v>0.45919943182287409</v>
      </c>
      <c r="AG265" s="1">
        <v>7.640579083058395E-2</v>
      </c>
      <c r="AI265" s="1">
        <v>0.65679499600000002</v>
      </c>
      <c r="AJ265" s="1">
        <v>0.77500000000000002</v>
      </c>
      <c r="AQ265" s="1">
        <v>60339</v>
      </c>
      <c r="AR265" s="14">
        <v>24794</v>
      </c>
      <c r="AS265" s="14">
        <v>10598</v>
      </c>
      <c r="AT265" s="14">
        <v>50479</v>
      </c>
      <c r="AU265" s="1">
        <v>26.290000000000006</v>
      </c>
      <c r="AV265" s="1">
        <v>1710.56</v>
      </c>
      <c r="AW265" s="20">
        <v>14.55</v>
      </c>
      <c r="AX265" s="1">
        <v>0.1164</v>
      </c>
      <c r="AY265" s="1">
        <v>0.76871625735741822</v>
      </c>
      <c r="AZ265" s="1">
        <v>0.39062491645379321</v>
      </c>
      <c r="BA265" s="1">
        <v>0.42327848116552291</v>
      </c>
      <c r="BB265" s="1">
        <v>0.42525438399999999</v>
      </c>
      <c r="BC265" s="1">
        <v>807620520.25</v>
      </c>
      <c r="BD265" s="1">
        <v>0.58660000000000001</v>
      </c>
      <c r="BE265" s="1">
        <v>0.39099965249623536</v>
      </c>
      <c r="BF265" s="1"/>
      <c r="BG265" s="1">
        <f>VLOOKUP(Tabla1[[#This Row],[Municipio]],[1]Juzgados!$A$4:$B$339,2,1)</f>
        <v>33</v>
      </c>
      <c r="BL265" s="19">
        <v>851.44173542840156</v>
      </c>
      <c r="BR265" s="22">
        <v>0.1164</v>
      </c>
      <c r="BS265" s="19">
        <f t="shared" si="4"/>
        <v>1.1640000000000001</v>
      </c>
    </row>
    <row r="266" spans="1:71" x14ac:dyDescent="0.25">
      <c r="A266" s="1">
        <v>16</v>
      </c>
      <c r="B266" s="1" t="s">
        <v>364</v>
      </c>
      <c r="C266" s="1">
        <v>1602</v>
      </c>
      <c r="D266" s="1" t="s">
        <v>366</v>
      </c>
      <c r="F266" s="1">
        <v>6.9</v>
      </c>
      <c r="G266" s="1">
        <v>2</v>
      </c>
      <c r="H266" s="1">
        <v>39.021127153130053</v>
      </c>
      <c r="J266">
        <v>529.60451116360593</v>
      </c>
      <c r="M266" s="1">
        <v>35</v>
      </c>
      <c r="N266" s="11">
        <v>392.17802723658406</v>
      </c>
      <c r="O266" s="1">
        <v>165</v>
      </c>
      <c r="Q266" s="11">
        <v>8.7029899999999998</v>
      </c>
      <c r="R266" s="1">
        <v>5.28</v>
      </c>
      <c r="S266" s="1">
        <v>2.73</v>
      </c>
      <c r="T266" s="14">
        <v>18</v>
      </c>
      <c r="U266" s="1">
        <v>0.68113631674728059</v>
      </c>
      <c r="V266" s="14">
        <v>2686.356359592754</v>
      </c>
      <c r="W266" s="1">
        <v>0.7640624373827678</v>
      </c>
      <c r="X266" s="1">
        <v>2602</v>
      </c>
      <c r="Y266" s="1">
        <v>73069.999999999985</v>
      </c>
      <c r="Z266" s="14">
        <v>25924</v>
      </c>
      <c r="AA266" s="14">
        <v>32</v>
      </c>
      <c r="AB266" s="14">
        <v>92</v>
      </c>
      <c r="AC266" s="14">
        <v>9</v>
      </c>
      <c r="AD266" s="14">
        <v>34</v>
      </c>
      <c r="AE266" s="14">
        <v>5951</v>
      </c>
      <c r="AF266" s="1">
        <v>0.47855105533371362</v>
      </c>
      <c r="AG266" s="1">
        <v>8.4442404772831575E-2</v>
      </c>
      <c r="AI266" s="1">
        <v>0.70690389899999995</v>
      </c>
      <c r="AJ266" s="1">
        <v>0.80579999999999996</v>
      </c>
      <c r="AQ266" s="1">
        <v>8514</v>
      </c>
      <c r="AR266" s="14">
        <v>3495</v>
      </c>
      <c r="AS266" s="14">
        <v>984</v>
      </c>
      <c r="AT266" s="14">
        <v>7613</v>
      </c>
      <c r="AU266" s="1">
        <v>27.370000000000005</v>
      </c>
      <c r="AV266" s="1">
        <v>813.74</v>
      </c>
      <c r="AW266" s="20">
        <v>15.68</v>
      </c>
      <c r="AX266" s="1">
        <v>0.13639999999999999</v>
      </c>
      <c r="AY266" s="1">
        <v>0.3</v>
      </c>
      <c r="AZ266" s="1">
        <v>0.23061812402847784</v>
      </c>
      <c r="BA266" s="1">
        <v>0.27560018185708235</v>
      </c>
      <c r="BB266" s="1">
        <v>0.192687938</v>
      </c>
      <c r="BC266" s="1">
        <v>70543607.040000007</v>
      </c>
      <c r="BD266" s="1">
        <v>0.84200000000000008</v>
      </c>
      <c r="BE266" s="1">
        <v>0.65059347181008897</v>
      </c>
      <c r="BF266" s="1"/>
      <c r="BG266" s="1">
        <f>VLOOKUP(Tabla1[[#This Row],[Municipio]],[1]Juzgados!$A$4:$B$339,2,1)</f>
        <v>1</v>
      </c>
      <c r="BL266" s="19">
        <v>99.762560343385928</v>
      </c>
      <c r="BR266" s="22">
        <v>0.13639999999999999</v>
      </c>
      <c r="BS266" s="19">
        <f t="shared" si="4"/>
        <v>1.3639999999999999</v>
      </c>
    </row>
    <row r="267" spans="1:71" x14ac:dyDescent="0.25">
      <c r="A267" s="1">
        <v>16</v>
      </c>
      <c r="B267" s="1" t="s">
        <v>364</v>
      </c>
      <c r="C267" s="1">
        <v>1603</v>
      </c>
      <c r="D267" s="1" t="s">
        <v>367</v>
      </c>
      <c r="F267" s="1">
        <v>5.6</v>
      </c>
      <c r="G267" s="1">
        <v>0</v>
      </c>
      <c r="H267" s="1">
        <v>33.493357150831748</v>
      </c>
      <c r="J267">
        <v>198.67430057615547</v>
      </c>
      <c r="M267" s="1">
        <v>45</v>
      </c>
      <c r="N267" s="11">
        <v>417.07290651067052</v>
      </c>
      <c r="O267" s="1">
        <v>468</v>
      </c>
      <c r="Q267" s="11">
        <v>8.3571399999999993</v>
      </c>
      <c r="R267" s="1">
        <v>5.65</v>
      </c>
      <c r="S267" s="1">
        <v>2.99</v>
      </c>
      <c r="T267" s="14">
        <v>42</v>
      </c>
      <c r="U267" s="1">
        <v>0.55103162703150788</v>
      </c>
      <c r="V267" s="14">
        <v>1514.4319074286336</v>
      </c>
      <c r="W267" s="1">
        <v>0.76306885814039749</v>
      </c>
      <c r="X267" s="1">
        <v>5671</v>
      </c>
      <c r="Y267" s="1">
        <v>69540.000000000015</v>
      </c>
      <c r="Z267" s="14">
        <v>61135</v>
      </c>
      <c r="AA267" s="14">
        <v>26</v>
      </c>
      <c r="AB267" s="14">
        <v>146</v>
      </c>
      <c r="AC267" s="14">
        <v>6</v>
      </c>
      <c r="AD267" s="14">
        <v>75</v>
      </c>
      <c r="AE267" s="14">
        <v>7431</v>
      </c>
      <c r="AF267" s="1">
        <v>0.48258405326583392</v>
      </c>
      <c r="AG267" s="1">
        <v>6.9502129225592763E-2</v>
      </c>
      <c r="AI267" s="1">
        <v>0.77817683800000004</v>
      </c>
      <c r="AJ267" s="1">
        <v>0.76290000000000002</v>
      </c>
      <c r="AQ267" s="1">
        <v>9959</v>
      </c>
      <c r="AR267" s="14">
        <v>7447</v>
      </c>
      <c r="AS267" s="14">
        <v>1579</v>
      </c>
      <c r="AT267" s="14">
        <v>19117</v>
      </c>
      <c r="AU267" s="1">
        <v>33.709999999999994</v>
      </c>
      <c r="AV267" s="1">
        <v>712.45</v>
      </c>
      <c r="AW267" s="20">
        <v>16.57</v>
      </c>
      <c r="AX267" s="1">
        <v>5.9400000000000001E-2</v>
      </c>
      <c r="AY267" s="1">
        <v>0.60750000000000004</v>
      </c>
      <c r="AZ267" s="1">
        <v>0.2751216768090054</v>
      </c>
      <c r="BA267" s="1">
        <v>0.3345731332295071</v>
      </c>
      <c r="BB267" s="1">
        <v>0.22299770099999999</v>
      </c>
      <c r="BC267" s="1">
        <v>108667784.41000001</v>
      </c>
      <c r="BD267" s="1">
        <v>0.76549999999999996</v>
      </c>
      <c r="BE267" s="1">
        <v>0.41143608281301347</v>
      </c>
      <c r="BF267" s="1"/>
      <c r="BG267" s="1">
        <f>VLOOKUP(Tabla1[[#This Row],[Municipio]],[1]Juzgados!$A$4:$B$339,2,1)</f>
        <v>2</v>
      </c>
      <c r="BL267" s="19">
        <v>172.68584124148711</v>
      </c>
      <c r="BR267" s="22">
        <v>5.9400000000000001E-2</v>
      </c>
      <c r="BS267" s="19">
        <f t="shared" si="4"/>
        <v>0.59399999999999997</v>
      </c>
    </row>
    <row r="268" spans="1:71" x14ac:dyDescent="0.25">
      <c r="A268" s="1">
        <v>16</v>
      </c>
      <c r="B268" s="1" t="s">
        <v>364</v>
      </c>
      <c r="C268" s="1">
        <v>1604</v>
      </c>
      <c r="D268" s="1" t="s">
        <v>368</v>
      </c>
      <c r="F268" s="1">
        <v>8</v>
      </c>
      <c r="G268" s="1">
        <v>0</v>
      </c>
      <c r="H268" s="1">
        <v>40.543763415215835</v>
      </c>
      <c r="J268">
        <v>462.04830794723091</v>
      </c>
      <c r="M268" s="1">
        <v>52</v>
      </c>
      <c r="N268" s="11">
        <v>629.27874974068186</v>
      </c>
      <c r="O268" s="1">
        <v>40</v>
      </c>
      <c r="Q268" s="11">
        <v>6.6372900000000001</v>
      </c>
      <c r="R268" s="1">
        <v>4.87</v>
      </c>
      <c r="S268" s="1">
        <v>2.54</v>
      </c>
      <c r="T268" s="14">
        <v>22</v>
      </c>
      <c r="U268" s="1">
        <v>0.63521701449465495</v>
      </c>
      <c r="V268" s="14">
        <v>2815.0397180191594</v>
      </c>
      <c r="W268" s="1">
        <v>0.63887145284410884</v>
      </c>
      <c r="X268" s="1">
        <v>5045</v>
      </c>
      <c r="Y268" s="1">
        <v>60020.000000000007</v>
      </c>
      <c r="Z268" s="14">
        <v>32507</v>
      </c>
      <c r="AA268" s="14">
        <v>33</v>
      </c>
      <c r="AB268" s="14">
        <v>45</v>
      </c>
      <c r="AC268" s="14">
        <v>4</v>
      </c>
      <c r="AD268" s="14">
        <v>39</v>
      </c>
      <c r="AE268" s="14">
        <v>5424</v>
      </c>
      <c r="AF268" s="1">
        <v>0.39967166979362101</v>
      </c>
      <c r="AG268" s="1">
        <v>9.9681971774995035E-2</v>
      </c>
      <c r="AI268" s="1">
        <v>0.68827365900000004</v>
      </c>
      <c r="AJ268" s="1">
        <v>0.70709999999999995</v>
      </c>
      <c r="AQ268" s="1">
        <v>11508</v>
      </c>
      <c r="AR268" s="14">
        <v>3680</v>
      </c>
      <c r="AS268" s="14">
        <v>1294</v>
      </c>
      <c r="AT268" s="14">
        <v>8978</v>
      </c>
      <c r="AU268" s="1">
        <v>26.14</v>
      </c>
      <c r="AV268" s="1">
        <v>796.82</v>
      </c>
      <c r="AW268" s="20">
        <v>14.43</v>
      </c>
      <c r="AX268" s="1">
        <v>3.9399999999999998E-2</v>
      </c>
      <c r="AY268" s="1">
        <v>0.29500000000000004</v>
      </c>
      <c r="AZ268" s="1">
        <v>0.18629138237730064</v>
      </c>
      <c r="BA268" s="1">
        <v>0.30945518707983083</v>
      </c>
      <c r="BB268" s="1">
        <v>0.173458583</v>
      </c>
      <c r="BC268" s="1">
        <v>76927842.670000002</v>
      </c>
      <c r="BD268" s="1">
        <v>0.83090000000000008</v>
      </c>
      <c r="BE268" s="1">
        <v>0.7746731607280184</v>
      </c>
      <c r="BF268" s="1"/>
      <c r="BG268" s="1">
        <f>VLOOKUP(Tabla1[[#This Row],[Municipio]],[1]Juzgados!$A$4:$B$339,2,1)</f>
        <v>2</v>
      </c>
      <c r="BL268" s="19">
        <v>148.78145170522299</v>
      </c>
      <c r="BR268" s="22">
        <v>3.9399999999999998E-2</v>
      </c>
      <c r="BS268" s="19">
        <f t="shared" si="4"/>
        <v>0.39399999999999996</v>
      </c>
    </row>
    <row r="269" spans="1:71" x14ac:dyDescent="0.25">
      <c r="A269" s="1">
        <v>16</v>
      </c>
      <c r="B269" s="1" t="s">
        <v>364</v>
      </c>
      <c r="C269" s="1">
        <v>1605</v>
      </c>
      <c r="D269" s="1" t="s">
        <v>369</v>
      </c>
      <c r="F269" s="1">
        <v>5.4</v>
      </c>
      <c r="G269" s="1">
        <v>0</v>
      </c>
      <c r="H269" s="1">
        <v>16.363933889707084</v>
      </c>
      <c r="J269">
        <v>129.83801162359342</v>
      </c>
      <c r="M269" s="1">
        <v>8</v>
      </c>
      <c r="N269" s="11">
        <v>269.16369702024411</v>
      </c>
      <c r="O269" s="1">
        <v>97</v>
      </c>
      <c r="Q269" s="11">
        <v>9.7271199999999993</v>
      </c>
      <c r="R269" s="1">
        <v>5.53</v>
      </c>
      <c r="S269" s="1">
        <v>3.87</v>
      </c>
      <c r="T269" s="14">
        <v>5</v>
      </c>
      <c r="U269" s="1">
        <v>0.55868484407361219</v>
      </c>
      <c r="V269" s="14">
        <v>1662.5976409666673</v>
      </c>
      <c r="W269" s="1">
        <v>0.88031120874009394</v>
      </c>
      <c r="X269" s="1">
        <v>1488</v>
      </c>
      <c r="Y269" s="1">
        <v>80430.000000000015</v>
      </c>
      <c r="Z269" s="14">
        <v>19598</v>
      </c>
      <c r="AA269" s="14">
        <v>2</v>
      </c>
      <c r="AB269" s="14">
        <v>11</v>
      </c>
      <c r="AC269" s="14">
        <v>1</v>
      </c>
      <c r="AD269" s="14">
        <v>19</v>
      </c>
      <c r="AE269" s="14">
        <v>353</v>
      </c>
      <c r="AF269" s="1">
        <v>0.43234010248624027</v>
      </c>
      <c r="AG269" s="1">
        <v>0.11124911284599007</v>
      </c>
      <c r="AI269" s="1">
        <v>0.77147416000000002</v>
      </c>
      <c r="AJ269" s="1">
        <v>0.80059999999999998</v>
      </c>
      <c r="AQ269" s="1">
        <v>5953</v>
      </c>
      <c r="AR269" s="14">
        <v>1765</v>
      </c>
      <c r="AS269" s="14">
        <v>186</v>
      </c>
      <c r="AT269" s="14">
        <v>5433</v>
      </c>
      <c r="AU269" s="1">
        <v>35.680000000000007</v>
      </c>
      <c r="AV269" s="1">
        <v>909.99</v>
      </c>
      <c r="AW269" s="20">
        <v>17.37</v>
      </c>
      <c r="AY269" s="1">
        <v>0.37875000000000003</v>
      </c>
      <c r="AZ269" s="1">
        <v>0.20684595036766937</v>
      </c>
      <c r="BA269" s="1">
        <v>0.27176345793780654</v>
      </c>
      <c r="BB269" s="1">
        <v>0.12270547900000001</v>
      </c>
      <c r="BC269" s="1">
        <v>44872470.280000001</v>
      </c>
      <c r="BD269" s="1">
        <v>0.6825</v>
      </c>
      <c r="BE269" s="1">
        <v>0.59615384615384615</v>
      </c>
      <c r="BF269" s="1"/>
      <c r="BG269" s="1">
        <f>VLOOKUP(Tabla1[[#This Row],[Municipio]],[1]Juzgados!$A$4:$B$339,2,1)</f>
        <v>2</v>
      </c>
      <c r="BL269" s="19">
        <v>179.39345769923088</v>
      </c>
      <c r="BR269" s="22">
        <v>0</v>
      </c>
      <c r="BS269" s="19">
        <f t="shared" si="4"/>
        <v>0</v>
      </c>
    </row>
    <row r="270" spans="1:71" x14ac:dyDescent="0.25">
      <c r="A270" s="1">
        <v>16</v>
      </c>
      <c r="B270" s="1" t="s">
        <v>364</v>
      </c>
      <c r="C270" s="1">
        <v>1606</v>
      </c>
      <c r="D270" s="1" t="s">
        <v>370</v>
      </c>
      <c r="F270" s="1">
        <v>5.7</v>
      </c>
      <c r="G270" s="1">
        <v>0</v>
      </c>
      <c r="H270" s="1">
        <v>47.085597692805713</v>
      </c>
      <c r="J270">
        <v>130.62409288824384</v>
      </c>
      <c r="M270" s="1">
        <v>12</v>
      </c>
      <c r="N270" s="11">
        <v>228.46964064436199</v>
      </c>
      <c r="O270" s="1">
        <v>47</v>
      </c>
      <c r="Q270" s="11">
        <v>9.9736700000000003</v>
      </c>
      <c r="R270" s="1">
        <v>5.19</v>
      </c>
      <c r="S270" s="1">
        <v>3.49</v>
      </c>
      <c r="T270" s="14">
        <v>6</v>
      </c>
      <c r="U270" s="1">
        <v>0.68113631674728059</v>
      </c>
      <c r="V270" s="14">
        <v>2269.9981488108588</v>
      </c>
      <c r="W270" s="1">
        <v>0.89819563510275957</v>
      </c>
      <c r="X270" s="1">
        <v>1691</v>
      </c>
      <c r="Y270" s="1">
        <v>90650.000000000015</v>
      </c>
      <c r="Z270" s="14">
        <v>42524</v>
      </c>
      <c r="AA270" s="14">
        <v>9</v>
      </c>
      <c r="AB270" s="14">
        <v>25</v>
      </c>
      <c r="AC270" s="14">
        <v>0</v>
      </c>
      <c r="AD270" s="14">
        <v>19</v>
      </c>
      <c r="AE270" s="14">
        <v>896</v>
      </c>
      <c r="AF270" s="1">
        <v>0.83394004763830842</v>
      </c>
      <c r="AG270" s="1">
        <v>1.188622018198213E-2</v>
      </c>
      <c r="AI270" s="1">
        <v>0.81583893699999999</v>
      </c>
      <c r="AJ270" s="1">
        <v>0.87749999999999995</v>
      </c>
      <c r="AQ270" s="1">
        <v>15840</v>
      </c>
      <c r="AR270" s="14">
        <v>3101</v>
      </c>
      <c r="AS270" s="14">
        <v>289</v>
      </c>
      <c r="AT270" s="14">
        <v>13831</v>
      </c>
      <c r="AU270" s="1">
        <v>42.47</v>
      </c>
      <c r="AV270" s="1">
        <v>793.09</v>
      </c>
      <c r="AW270" s="20">
        <v>20.260000000000002</v>
      </c>
      <c r="AY270" s="1">
        <v>0.71387404580152669</v>
      </c>
      <c r="AZ270" s="1">
        <v>0.30221792969994643</v>
      </c>
      <c r="BA270" s="1">
        <v>0.24481121225184188</v>
      </c>
      <c r="BB270" s="1">
        <v>0.19118392100000001</v>
      </c>
      <c r="BC270" s="1">
        <v>76839484.570000008</v>
      </c>
      <c r="BD270" s="1">
        <v>0.50019999999999998</v>
      </c>
      <c r="BE270" s="1">
        <v>0.49546268656716419</v>
      </c>
      <c r="BF270" s="1"/>
      <c r="BG270" s="1">
        <f>VLOOKUP(Tabla1[[#This Row],[Municipio]],[1]Juzgados!$A$4:$B$339,2,1)</f>
        <v>1</v>
      </c>
      <c r="BL270" s="19">
        <v>131.42861117105807</v>
      </c>
      <c r="BR270" s="22">
        <v>0</v>
      </c>
      <c r="BS270" s="19">
        <f t="shared" si="4"/>
        <v>0</v>
      </c>
    </row>
    <row r="271" spans="1:71" x14ac:dyDescent="0.25">
      <c r="A271" s="1">
        <v>16</v>
      </c>
      <c r="B271" s="1" t="s">
        <v>364</v>
      </c>
      <c r="C271" s="1">
        <v>1607</v>
      </c>
      <c r="D271" s="1" t="s">
        <v>371</v>
      </c>
      <c r="F271" s="1">
        <v>7.2</v>
      </c>
      <c r="G271" s="1">
        <v>0</v>
      </c>
      <c r="H271" s="1">
        <v>46.877120264485647</v>
      </c>
      <c r="J271">
        <v>117.16669625421623</v>
      </c>
      <c r="M271" s="1">
        <v>43</v>
      </c>
      <c r="N271" s="11">
        <v>203.14735336194565</v>
      </c>
      <c r="O271" s="1">
        <v>192</v>
      </c>
      <c r="Q271" s="11">
        <v>9.6618300000000001</v>
      </c>
      <c r="R271" s="1">
        <v>5.5</v>
      </c>
      <c r="S271" s="1">
        <v>4.01</v>
      </c>
      <c r="T271" s="14">
        <v>4</v>
      </c>
      <c r="U271" s="1">
        <v>0.51276554182098655</v>
      </c>
      <c r="V271" s="14">
        <v>2746.6144224059867</v>
      </c>
      <c r="W271" s="1">
        <v>0.85050383146898467</v>
      </c>
      <c r="X271" s="1">
        <v>5774</v>
      </c>
      <c r="Y271" s="1">
        <v>69280</v>
      </c>
      <c r="Z271" s="14">
        <v>70693</v>
      </c>
      <c r="AA271" s="14">
        <v>4</v>
      </c>
      <c r="AB271" s="14">
        <v>24</v>
      </c>
      <c r="AC271" s="14">
        <v>10</v>
      </c>
      <c r="AD271" s="14">
        <v>69</v>
      </c>
      <c r="AE271" s="14">
        <v>1046</v>
      </c>
      <c r="AF271" s="1">
        <v>0.54010277033065235</v>
      </c>
      <c r="AG271" s="1">
        <v>6.4467400838124939E-2</v>
      </c>
      <c r="AI271" s="1">
        <v>0.84618151900000005</v>
      </c>
      <c r="AJ271" s="1">
        <v>0.55289999999999995</v>
      </c>
      <c r="AQ271" s="1">
        <v>12231</v>
      </c>
      <c r="AR271" s="14">
        <v>4871</v>
      </c>
      <c r="AS271" s="14">
        <v>300</v>
      </c>
      <c r="AT271" s="14">
        <v>22624</v>
      </c>
      <c r="AU271" s="1">
        <v>42.53</v>
      </c>
      <c r="AV271" s="1">
        <v>783.06</v>
      </c>
      <c r="AW271" s="20">
        <v>22.09</v>
      </c>
      <c r="AY271" s="1">
        <v>0.3995185185185185</v>
      </c>
      <c r="AZ271" s="1">
        <v>8.9381234618617411E-2</v>
      </c>
      <c r="BA271" s="1">
        <v>0.3340597025066786</v>
      </c>
      <c r="BB271" s="1">
        <v>2.2115385000000001E-2</v>
      </c>
      <c r="BC271" s="1">
        <v>107194388.47999999</v>
      </c>
      <c r="BD271" s="1">
        <v>0.40240000000000004</v>
      </c>
      <c r="BE271" s="1">
        <v>0.40544160416347774</v>
      </c>
      <c r="BF271" s="1"/>
      <c r="BG271" s="1">
        <f>VLOOKUP(Tabla1[[#This Row],[Municipio]],[1]Juzgados!$A$4:$B$339,2,1)</f>
        <v>2</v>
      </c>
      <c r="BL271" s="19">
        <v>155.44297398319827</v>
      </c>
      <c r="BR271" s="22">
        <v>0</v>
      </c>
      <c r="BS271" s="19">
        <f t="shared" si="4"/>
        <v>0</v>
      </c>
    </row>
    <row r="272" spans="1:71" x14ac:dyDescent="0.25">
      <c r="A272" s="1">
        <v>16</v>
      </c>
      <c r="B272" s="1" t="s">
        <v>364</v>
      </c>
      <c r="C272" s="1">
        <v>1608</v>
      </c>
      <c r="D272" s="1" t="s">
        <v>372</v>
      </c>
      <c r="F272" s="1">
        <v>4.5</v>
      </c>
      <c r="G272" s="1">
        <v>0</v>
      </c>
      <c r="H272" s="1">
        <v>13.170825608137545</v>
      </c>
      <c r="J272">
        <v>95.547487101089246</v>
      </c>
      <c r="M272" s="1">
        <v>10</v>
      </c>
      <c r="N272" s="11">
        <v>247.69945799097093</v>
      </c>
      <c r="O272" s="1">
        <v>197</v>
      </c>
      <c r="Q272" s="11">
        <v>9.8744699999999987</v>
      </c>
      <c r="R272" s="1">
        <v>5.55</v>
      </c>
      <c r="S272" s="1">
        <v>3.95</v>
      </c>
      <c r="T272" s="14">
        <v>3</v>
      </c>
      <c r="U272" s="1">
        <v>0.58929771224202931</v>
      </c>
      <c r="V272" s="14">
        <v>1417.4090558021644</v>
      </c>
      <c r="W272" s="1">
        <v>0.90813142752646281</v>
      </c>
      <c r="X272" s="1">
        <v>5850</v>
      </c>
      <c r="Y272" s="1">
        <v>86860</v>
      </c>
      <c r="Z272" s="14">
        <v>90873</v>
      </c>
      <c r="AA272" s="14">
        <v>14</v>
      </c>
      <c r="AB272" s="14">
        <v>31</v>
      </c>
      <c r="AC272" s="14">
        <v>3</v>
      </c>
      <c r="AD272" s="14">
        <v>94</v>
      </c>
      <c r="AE272" s="14">
        <v>959</v>
      </c>
      <c r="AF272" s="1">
        <v>0.55387840670859534</v>
      </c>
      <c r="AG272" s="1">
        <v>6.1927861669665914E-2</v>
      </c>
      <c r="AI272" s="1">
        <v>0.77889097299999999</v>
      </c>
      <c r="AJ272" s="1">
        <v>0.66249999999999998</v>
      </c>
      <c r="AQ272" s="1">
        <v>23578</v>
      </c>
      <c r="AR272" s="14">
        <v>6637</v>
      </c>
      <c r="AS272" s="14">
        <v>256</v>
      </c>
      <c r="AT272" s="14">
        <v>31003</v>
      </c>
      <c r="AU272" s="1">
        <v>43.66</v>
      </c>
      <c r="AV272" s="1">
        <v>726.21</v>
      </c>
      <c r="AW272" s="20">
        <v>26.05</v>
      </c>
      <c r="AY272" s="1">
        <v>0.39278923660502613</v>
      </c>
      <c r="AZ272" s="1">
        <v>0.2014831262862585</v>
      </c>
      <c r="BA272" s="1">
        <v>0.32885792113827628</v>
      </c>
      <c r="BB272" s="1">
        <v>9.1335458999999994E-2</v>
      </c>
      <c r="BC272" s="1">
        <v>112295003.28</v>
      </c>
      <c r="BD272" s="1">
        <v>0.23550000000000001</v>
      </c>
      <c r="BE272" s="1">
        <v>0.2457611778193447</v>
      </c>
      <c r="BF272" s="1"/>
      <c r="BG272" s="1">
        <f>VLOOKUP(Tabla1[[#This Row],[Municipio]],[1]Juzgados!$A$4:$B$339,2,1)</f>
        <v>1</v>
      </c>
      <c r="BL272" s="19">
        <v>112.02531989909122</v>
      </c>
      <c r="BR272" s="22">
        <v>0</v>
      </c>
      <c r="BS272" s="19">
        <f t="shared" si="4"/>
        <v>0</v>
      </c>
    </row>
    <row r="273" spans="1:71" x14ac:dyDescent="0.25">
      <c r="A273" s="1">
        <v>16</v>
      </c>
      <c r="B273" s="1" t="s">
        <v>364</v>
      </c>
      <c r="C273" s="1">
        <v>1609</v>
      </c>
      <c r="D273" s="1" t="s">
        <v>373</v>
      </c>
      <c r="F273" s="1">
        <v>5.4</v>
      </c>
      <c r="G273" s="1">
        <v>0</v>
      </c>
      <c r="H273" s="1">
        <v>54.508521368124669</v>
      </c>
      <c r="I273" s="1">
        <v>135</v>
      </c>
      <c r="J273">
        <v>212.39550665505922</v>
      </c>
      <c r="M273" s="1">
        <v>133</v>
      </c>
      <c r="N273" s="11">
        <v>156.08703727515609</v>
      </c>
      <c r="O273" s="1">
        <v>366</v>
      </c>
      <c r="Q273" s="11">
        <v>7.98245</v>
      </c>
      <c r="R273" s="1">
        <v>5.4</v>
      </c>
      <c r="S273" s="1">
        <v>3.56</v>
      </c>
      <c r="T273" s="14">
        <v>78</v>
      </c>
      <c r="U273" s="1">
        <v>0.40562050323152665</v>
      </c>
      <c r="V273" s="14">
        <v>3741.2496383703101</v>
      </c>
      <c r="W273" s="1">
        <v>0.87434973328587218</v>
      </c>
      <c r="X273" s="1">
        <v>22586</v>
      </c>
      <c r="Y273" s="1">
        <v>93050</v>
      </c>
      <c r="Z273" s="14">
        <v>227929</v>
      </c>
      <c r="AA273" s="14">
        <v>45</v>
      </c>
      <c r="AB273" s="14">
        <v>151</v>
      </c>
      <c r="AC273" s="14">
        <v>46</v>
      </c>
      <c r="AD273" s="14">
        <v>194</v>
      </c>
      <c r="AE273" s="14">
        <v>6910</v>
      </c>
      <c r="AF273" s="1">
        <v>0.50996380321973078</v>
      </c>
      <c r="AG273" s="1">
        <v>9.0067299116192323E-2</v>
      </c>
      <c r="AI273" s="1">
        <v>0.72614287499999997</v>
      </c>
      <c r="AJ273" s="1">
        <v>0.78869999999999996</v>
      </c>
      <c r="AQ273" s="1">
        <v>13058</v>
      </c>
      <c r="AR273" s="14">
        <v>24878</v>
      </c>
      <c r="AS273" s="14">
        <v>2808</v>
      </c>
      <c r="AT273" s="14">
        <v>64283</v>
      </c>
      <c r="AU273" s="1">
        <v>33.319999999999993</v>
      </c>
      <c r="AV273" s="1">
        <v>961</v>
      </c>
      <c r="AW273" s="20">
        <v>20.21</v>
      </c>
      <c r="AX273" s="1">
        <v>4.4400000000000002E-2</v>
      </c>
      <c r="AY273" s="1">
        <v>0.51933694683694687</v>
      </c>
      <c r="AZ273" s="1">
        <v>0.23387424943907612</v>
      </c>
      <c r="BA273" s="1">
        <v>0.37067872624756315</v>
      </c>
      <c r="BB273" s="1">
        <v>0.243000207</v>
      </c>
      <c r="BC273" s="1">
        <v>334068653.08999997</v>
      </c>
      <c r="BD273" s="1">
        <v>0.41070000000000001</v>
      </c>
      <c r="BE273" s="1">
        <v>0.14047121980316135</v>
      </c>
      <c r="BF273" s="1"/>
      <c r="BG273" s="1">
        <f>VLOOKUP(Tabla1[[#This Row],[Municipio]],[1]Juzgados!$A$4:$B$339,2,1)</f>
        <v>3</v>
      </c>
      <c r="BL273" s="19">
        <v>63.497467706642198</v>
      </c>
      <c r="BR273" s="22">
        <v>4.4400000000000002E-2</v>
      </c>
      <c r="BS273" s="19">
        <f t="shared" si="4"/>
        <v>0.44400000000000001</v>
      </c>
    </row>
    <row r="274" spans="1:71" x14ac:dyDescent="0.25">
      <c r="A274" s="1">
        <v>16</v>
      </c>
      <c r="B274" s="1" t="s">
        <v>364</v>
      </c>
      <c r="C274" s="1">
        <v>1610</v>
      </c>
      <c r="D274" s="1" t="s">
        <v>374</v>
      </c>
      <c r="F274" s="1">
        <v>5.9</v>
      </c>
      <c r="G274" s="1">
        <v>0</v>
      </c>
      <c r="H274" s="1">
        <v>40.562027452380178</v>
      </c>
      <c r="J274">
        <v>266.14431409287374</v>
      </c>
      <c r="M274" s="1">
        <v>64</v>
      </c>
      <c r="N274" s="11">
        <v>425.27006700396555</v>
      </c>
      <c r="O274" s="1">
        <v>85</v>
      </c>
      <c r="Q274" s="11">
        <v>7.6511100000000001</v>
      </c>
      <c r="R274" s="1">
        <v>5.19</v>
      </c>
      <c r="S274" s="1">
        <v>3.11</v>
      </c>
      <c r="T274" s="14">
        <v>13</v>
      </c>
      <c r="U274" s="1">
        <v>0.45919302252625654</v>
      </c>
      <c r="V274" s="14">
        <v>4088.9251939516098</v>
      </c>
      <c r="W274" s="1">
        <v>0.81274782025891301</v>
      </c>
      <c r="X274" s="1">
        <v>5487</v>
      </c>
      <c r="Y274" s="1">
        <v>76910</v>
      </c>
      <c r="Z274" s="14">
        <v>55755</v>
      </c>
      <c r="AA274" s="14">
        <v>35</v>
      </c>
      <c r="AB274" s="14">
        <v>18</v>
      </c>
      <c r="AC274" s="14">
        <v>2</v>
      </c>
      <c r="AD274" s="14">
        <v>56</v>
      </c>
      <c r="AE274" s="14">
        <v>1590</v>
      </c>
      <c r="AF274" s="1">
        <v>0.41582005157361668</v>
      </c>
      <c r="AG274" s="1">
        <v>9.1948579161028415E-2</v>
      </c>
      <c r="AI274" s="1">
        <v>0.71495089999999994</v>
      </c>
      <c r="AJ274" s="1">
        <v>0.79200000000000004</v>
      </c>
      <c r="AQ274" s="1">
        <v>20536</v>
      </c>
      <c r="AR274" s="14">
        <v>6259</v>
      </c>
      <c r="AS274" s="14">
        <v>1597</v>
      </c>
      <c r="AT274" s="14">
        <v>15056</v>
      </c>
      <c r="AU274" s="1">
        <v>32.099999999999994</v>
      </c>
      <c r="AV274" s="1">
        <v>926.08</v>
      </c>
      <c r="AW274" s="20">
        <v>16.649999999999999</v>
      </c>
      <c r="AX274" s="1">
        <v>8.4199999999999997E-2</v>
      </c>
      <c r="AY274" s="1">
        <v>0.5610014315728763</v>
      </c>
      <c r="AZ274" s="1">
        <v>0.34530811126177313</v>
      </c>
      <c r="BA274" s="1">
        <v>0.29774681571347045</v>
      </c>
      <c r="BB274" s="1">
        <v>0.24698985400000001</v>
      </c>
      <c r="BC274" s="1">
        <v>141755943.91</v>
      </c>
      <c r="BD274" s="1">
        <v>0.54620000000000002</v>
      </c>
      <c r="BE274" s="1">
        <v>0.42873282718727407</v>
      </c>
      <c r="BF274" s="1"/>
      <c r="BG274" s="1">
        <f>VLOOKUP(Tabla1[[#This Row],[Municipio]],[1]Juzgados!$A$4:$B$339,2,1)</f>
        <v>1</v>
      </c>
      <c r="BL274" s="19">
        <v>110.87382305221143</v>
      </c>
      <c r="BR274" s="22">
        <v>8.4199999999999997E-2</v>
      </c>
      <c r="BS274" s="19">
        <f t="shared" si="4"/>
        <v>0.84199999999999997</v>
      </c>
    </row>
    <row r="275" spans="1:71" x14ac:dyDescent="0.25">
      <c r="A275" s="1">
        <v>16</v>
      </c>
      <c r="B275" s="1" t="s">
        <v>364</v>
      </c>
      <c r="C275" s="1">
        <v>1611</v>
      </c>
      <c r="D275" s="1" t="s">
        <v>375</v>
      </c>
      <c r="F275" s="1">
        <v>6.6</v>
      </c>
      <c r="G275" s="1">
        <v>0</v>
      </c>
      <c r="H275" s="1">
        <v>37.663364845015252</v>
      </c>
      <c r="J275">
        <v>132.74110379333231</v>
      </c>
      <c r="M275" s="1">
        <v>10</v>
      </c>
      <c r="N275" s="11">
        <v>514.35368245089501</v>
      </c>
      <c r="O275" s="1">
        <v>176</v>
      </c>
      <c r="Q275" s="11">
        <v>9.9312000000000005</v>
      </c>
      <c r="R275" s="1">
        <v>5.5</v>
      </c>
      <c r="S275" s="1">
        <v>3.67</v>
      </c>
      <c r="T275" s="14">
        <v>0</v>
      </c>
      <c r="U275" s="1">
        <v>0.43623337139994373</v>
      </c>
      <c r="V275" s="14">
        <v>1545.992226419756</v>
      </c>
      <c r="W275" s="1">
        <v>0.91608006146542531</v>
      </c>
      <c r="X275" s="1">
        <v>647</v>
      </c>
      <c r="Y275" s="1">
        <v>87680.000000000015</v>
      </c>
      <c r="Z275" s="14">
        <v>23827</v>
      </c>
      <c r="AA275" s="14">
        <v>5</v>
      </c>
      <c r="AB275" s="14">
        <v>7</v>
      </c>
      <c r="AC275" s="14">
        <v>1</v>
      </c>
      <c r="AD275" s="14">
        <v>12</v>
      </c>
      <c r="AE275" s="14">
        <v>247</v>
      </c>
      <c r="AF275" s="1">
        <v>0.56872074284398744</v>
      </c>
      <c r="AG275" s="1">
        <v>6.8181818181818177E-2</v>
      </c>
      <c r="AI275" s="1">
        <v>0.71109059900000005</v>
      </c>
      <c r="AJ275" s="1">
        <v>0.63800000000000001</v>
      </c>
      <c r="AQ275" s="1">
        <v>19626</v>
      </c>
      <c r="AR275" s="14">
        <v>2092</v>
      </c>
      <c r="AS275" s="14">
        <v>53</v>
      </c>
      <c r="AT275" s="14">
        <v>7209</v>
      </c>
      <c r="AU275" s="1">
        <v>38.369999999999997</v>
      </c>
      <c r="AV275" s="1">
        <v>1042.75</v>
      </c>
      <c r="AW275" s="20">
        <v>14.49</v>
      </c>
      <c r="AY275" s="1">
        <v>0.32166666666666666</v>
      </c>
      <c r="AZ275" s="1">
        <v>0.13894676654320534</v>
      </c>
      <c r="BA275" s="1">
        <v>0.36155422354549105</v>
      </c>
      <c r="BB275" s="1">
        <v>7.1305031000000005E-2</v>
      </c>
      <c r="BC275" s="1">
        <v>54205650.570000008</v>
      </c>
      <c r="BD275" s="1">
        <v>0.36359999999999998</v>
      </c>
      <c r="BE275" s="1">
        <v>0.17195344591510725</v>
      </c>
      <c r="BF275" s="1"/>
      <c r="BG275" s="1">
        <f>VLOOKUP(Tabla1[[#This Row],[Municipio]],[1]Juzgados!$A$4:$B$339,2,1)</f>
        <v>1</v>
      </c>
      <c r="BL275" s="19">
        <v>261.2542808180483</v>
      </c>
      <c r="BR275" s="22">
        <v>0</v>
      </c>
      <c r="BS275" s="19">
        <f t="shared" si="4"/>
        <v>0</v>
      </c>
    </row>
    <row r="276" spans="1:71" x14ac:dyDescent="0.25">
      <c r="A276" s="1">
        <v>16</v>
      </c>
      <c r="B276" s="1" t="s">
        <v>364</v>
      </c>
      <c r="C276" s="1">
        <v>1612</v>
      </c>
      <c r="D276" s="1" t="s">
        <v>376</v>
      </c>
      <c r="F276" s="1">
        <v>3.7</v>
      </c>
      <c r="G276" s="1">
        <v>0</v>
      </c>
      <c r="H276" s="1">
        <v>48.349710612761477</v>
      </c>
      <c r="J276">
        <v>139.30198411204398</v>
      </c>
      <c r="M276" s="1">
        <v>37</v>
      </c>
      <c r="N276" s="11">
        <v>332.18012156965443</v>
      </c>
      <c r="O276" s="1">
        <v>270</v>
      </c>
      <c r="Q276" s="11">
        <v>9.923210000000001</v>
      </c>
      <c r="R276" s="1">
        <v>5.54</v>
      </c>
      <c r="S276" s="1">
        <v>3.15</v>
      </c>
      <c r="T276" s="14">
        <v>7</v>
      </c>
      <c r="U276" s="1">
        <v>0.48980589069467367</v>
      </c>
      <c r="V276" s="14">
        <v>1521.3251480935485</v>
      </c>
      <c r="W276" s="1">
        <v>0.93197732934335009</v>
      </c>
      <c r="X276" s="1">
        <v>5897</v>
      </c>
      <c r="Y276" s="1">
        <v>94620</v>
      </c>
      <c r="Z276" s="14">
        <v>63990</v>
      </c>
      <c r="AA276" s="14">
        <v>6</v>
      </c>
      <c r="AB276" s="14">
        <v>28</v>
      </c>
      <c r="AC276" s="14">
        <v>1</v>
      </c>
      <c r="AD276" s="14">
        <v>56</v>
      </c>
      <c r="AE276" s="14">
        <v>830</v>
      </c>
      <c r="AF276" s="1">
        <v>0.57184399589462875</v>
      </c>
      <c r="AG276" s="1">
        <v>6.3836861354316751E-2</v>
      </c>
      <c r="AI276" s="1">
        <v>0.69626571199999998</v>
      </c>
      <c r="AJ276" s="1">
        <v>0.72919999999999996</v>
      </c>
      <c r="AQ276" s="1">
        <v>17619</v>
      </c>
      <c r="AR276" s="14">
        <v>6026</v>
      </c>
      <c r="AS276" s="14">
        <v>290</v>
      </c>
      <c r="AT276" s="14">
        <v>18464</v>
      </c>
      <c r="AU276" s="1">
        <v>36.75</v>
      </c>
      <c r="AV276" s="1">
        <v>1003.66</v>
      </c>
      <c r="AW276" s="20">
        <v>15.15</v>
      </c>
      <c r="AX276" s="1">
        <v>8.0000000000000002E-3</v>
      </c>
      <c r="AY276" s="1">
        <v>0.54380992667794703</v>
      </c>
      <c r="AZ276" s="1">
        <v>0.18556284790891844</v>
      </c>
      <c r="BA276" s="1">
        <v>0.25364428978564368</v>
      </c>
      <c r="BB276" s="1">
        <v>0.156458333</v>
      </c>
      <c r="BC276" s="1">
        <v>111884778.21000001</v>
      </c>
      <c r="BD276" s="1">
        <v>0.26550000000000001</v>
      </c>
      <c r="BE276" s="1">
        <v>0.23665328435978472</v>
      </c>
      <c r="BF276" s="1"/>
      <c r="BG276" s="1">
        <f>VLOOKUP(Tabla1[[#This Row],[Municipio]],[1]Juzgados!$A$4:$B$339,2,1)</f>
        <v>1</v>
      </c>
      <c r="BL276" s="19">
        <v>107.98156866369932</v>
      </c>
      <c r="BR276" s="22">
        <v>8.0000000000000002E-3</v>
      </c>
      <c r="BS276" s="19">
        <f t="shared" si="4"/>
        <v>0.08</v>
      </c>
    </row>
    <row r="277" spans="1:71" x14ac:dyDescent="0.25">
      <c r="A277" s="1">
        <v>16</v>
      </c>
      <c r="B277" s="1" t="s">
        <v>364</v>
      </c>
      <c r="C277" s="1">
        <v>1613</v>
      </c>
      <c r="D277" s="1" t="s">
        <v>377</v>
      </c>
      <c r="F277" s="1">
        <v>8.1</v>
      </c>
      <c r="G277" s="1">
        <v>0</v>
      </c>
      <c r="H277" s="1">
        <v>233.7770069001923</v>
      </c>
      <c r="I277" s="1">
        <v>160</v>
      </c>
      <c r="J277">
        <v>573.76194095468031</v>
      </c>
      <c r="M277" s="1">
        <v>60</v>
      </c>
      <c r="N277" s="11">
        <v>311.60058038581383</v>
      </c>
      <c r="O277" s="1">
        <v>49</v>
      </c>
      <c r="Q277" s="11">
        <v>9.4889900000000011</v>
      </c>
      <c r="R277" s="1">
        <v>5.67</v>
      </c>
      <c r="S277" s="1">
        <v>3.78</v>
      </c>
      <c r="T277" s="14">
        <v>0</v>
      </c>
      <c r="U277" s="1">
        <v>0.32908833281048389</v>
      </c>
      <c r="V277" s="14">
        <v>2041.8317791050529</v>
      </c>
      <c r="W277" s="1">
        <v>0.92402869540438759</v>
      </c>
      <c r="X277" s="1">
        <v>7110</v>
      </c>
      <c r="Y277" s="1">
        <v>88310</v>
      </c>
      <c r="Z277" s="14">
        <v>78878</v>
      </c>
      <c r="AA277" s="14">
        <v>16</v>
      </c>
      <c r="AB277" s="14">
        <v>60</v>
      </c>
      <c r="AC277" s="14">
        <v>12</v>
      </c>
      <c r="AD277" s="14">
        <v>66</v>
      </c>
      <c r="AE277" s="14">
        <v>5521</v>
      </c>
      <c r="AF277" s="1">
        <v>0.51142234229110384</v>
      </c>
      <c r="AG277" s="1">
        <v>9.9024213950126491E-2</v>
      </c>
      <c r="AI277" s="1">
        <v>0.81756233899999997</v>
      </c>
      <c r="AJ277" s="1">
        <v>0.78</v>
      </c>
      <c r="AQ277" s="1">
        <v>24665</v>
      </c>
      <c r="AR277" s="14">
        <v>7482</v>
      </c>
      <c r="AS277" s="14">
        <v>453</v>
      </c>
      <c r="AT277" s="14">
        <v>25208</v>
      </c>
      <c r="AU277" s="1">
        <v>35.409999999999997</v>
      </c>
      <c r="AV277" s="1">
        <v>710.88</v>
      </c>
      <c r="AW277" s="20">
        <v>23.67</v>
      </c>
      <c r="AX277" s="1">
        <v>3.5900000000000001E-2</v>
      </c>
      <c r="AY277" s="1">
        <v>0.36624999999999996</v>
      </c>
      <c r="AZ277" s="1">
        <v>0.23176823995251353</v>
      </c>
      <c r="BA277" s="1">
        <v>0.33766453622259107</v>
      </c>
      <c r="BB277" s="1">
        <v>0.118390621</v>
      </c>
      <c r="BC277" s="1">
        <v>132146506.96999998</v>
      </c>
      <c r="BD277" s="1">
        <v>0.60309999999999997</v>
      </c>
      <c r="BE277" s="1">
        <v>0.16261143508278034</v>
      </c>
      <c r="BF277" s="1"/>
      <c r="BG277" s="1">
        <f>VLOOKUP(Tabla1[[#This Row],[Municipio]],[1]Juzgados!$A$4:$B$339,2,1)</f>
        <v>1</v>
      </c>
      <c r="BL277" s="19">
        <v>80.326264375400626</v>
      </c>
      <c r="BR277" s="22">
        <v>3.5900000000000001E-2</v>
      </c>
      <c r="BS277" s="19">
        <f t="shared" si="4"/>
        <v>0.35899999999999999</v>
      </c>
    </row>
    <row r="278" spans="1:71" x14ac:dyDescent="0.25">
      <c r="A278" s="1">
        <v>16</v>
      </c>
      <c r="B278" s="1" t="s">
        <v>364</v>
      </c>
      <c r="C278" s="1">
        <v>1614</v>
      </c>
      <c r="D278" s="1" t="s">
        <v>378</v>
      </c>
      <c r="F278" s="1">
        <v>4.5</v>
      </c>
      <c r="G278" s="1">
        <v>0</v>
      </c>
      <c r="H278" s="1">
        <v>88.016249153689913</v>
      </c>
      <c r="J278">
        <v>247.31684554363042</v>
      </c>
      <c r="M278" s="1">
        <v>22</v>
      </c>
      <c r="N278" s="11">
        <v>417.56701512585414</v>
      </c>
      <c r="O278" s="1">
        <v>55</v>
      </c>
      <c r="Q278" s="11">
        <v>9.3948299999999989</v>
      </c>
      <c r="R278" s="1">
        <v>5.3</v>
      </c>
      <c r="S278" s="1">
        <v>3.58</v>
      </c>
      <c r="T278" s="14">
        <v>10</v>
      </c>
      <c r="U278" s="1">
        <v>0.45153980548415229</v>
      </c>
      <c r="V278" s="14">
        <v>1652.3308321043385</v>
      </c>
      <c r="W278" s="1">
        <v>0.91409290298068457</v>
      </c>
      <c r="X278" s="1">
        <v>1677</v>
      </c>
      <c r="Y278" s="1">
        <v>84070</v>
      </c>
      <c r="Z278" s="14">
        <v>24970</v>
      </c>
      <c r="AA278" s="14">
        <v>14</v>
      </c>
      <c r="AB278" s="14">
        <v>38</v>
      </c>
      <c r="AC278" s="14">
        <v>0</v>
      </c>
      <c r="AD278" s="14">
        <v>13</v>
      </c>
      <c r="AE278" s="14">
        <v>1609</v>
      </c>
      <c r="AF278" s="1">
        <v>0.64045334445835067</v>
      </c>
      <c r="AG278" s="1">
        <v>5.5902383654937569E-2</v>
      </c>
      <c r="AI278" s="1">
        <v>0.72129982599999998</v>
      </c>
      <c r="AJ278" s="1">
        <v>0</v>
      </c>
      <c r="AQ278" s="1">
        <v>7304</v>
      </c>
      <c r="AR278" s="14">
        <v>2718</v>
      </c>
      <c r="AS278" s="14">
        <v>257</v>
      </c>
      <c r="AT278" s="14">
        <v>7069</v>
      </c>
      <c r="AU278" s="1">
        <v>31.909999999999997</v>
      </c>
      <c r="AV278" s="1">
        <v>975.63</v>
      </c>
      <c r="AW278" s="20">
        <v>15.05</v>
      </c>
      <c r="AY278" s="1">
        <v>0.13250000000000001</v>
      </c>
      <c r="AZ278" s="1">
        <v>7.4362849307993542E-2</v>
      </c>
      <c r="BA278" s="1">
        <v>0.29120972705738701</v>
      </c>
      <c r="BB278" s="1">
        <v>0.05</v>
      </c>
      <c r="BC278" s="1">
        <v>54532210.149999999</v>
      </c>
      <c r="BD278" s="1">
        <v>0.33380000000000004</v>
      </c>
      <c r="BE278" s="1">
        <v>0.3027440843109962</v>
      </c>
      <c r="BF278" s="1"/>
      <c r="BG278" s="1">
        <f>VLOOKUP(Tabla1[[#This Row],[Municipio]],[1]Juzgados!$A$4:$B$339,2,1)</f>
        <v>2</v>
      </c>
      <c r="BL278" s="19">
        <v>248.22780230196344</v>
      </c>
      <c r="BR278" s="22">
        <v>0</v>
      </c>
      <c r="BS278" s="19">
        <f t="shared" si="4"/>
        <v>0</v>
      </c>
    </row>
    <row r="279" spans="1:71" x14ac:dyDescent="0.25">
      <c r="A279" s="1">
        <v>16</v>
      </c>
      <c r="B279" s="1" t="s">
        <v>364</v>
      </c>
      <c r="C279" s="1">
        <v>1615</v>
      </c>
      <c r="D279" s="1" t="s">
        <v>379</v>
      </c>
      <c r="F279" s="1">
        <v>2.5</v>
      </c>
      <c r="G279" s="1">
        <v>3</v>
      </c>
      <c r="H279" s="1">
        <v>247.76625243914961</v>
      </c>
      <c r="I279" s="1">
        <v>59</v>
      </c>
      <c r="J279">
        <v>924.79693860323778</v>
      </c>
      <c r="M279" s="1">
        <v>34</v>
      </c>
      <c r="N279" s="11">
        <v>427.20587314115335</v>
      </c>
      <c r="O279" s="1">
        <v>433</v>
      </c>
      <c r="Q279" s="11">
        <v>9.2677300000000002</v>
      </c>
      <c r="R279" s="1">
        <v>5.27</v>
      </c>
      <c r="S279" s="1">
        <v>3.59</v>
      </c>
      <c r="T279" s="14">
        <v>4</v>
      </c>
      <c r="U279" s="1">
        <v>0.41327372027363096</v>
      </c>
      <c r="V279" s="14">
        <v>2293.8154495395988</v>
      </c>
      <c r="W279" s="1">
        <v>0.90614426904172207</v>
      </c>
      <c r="X279" s="1">
        <v>6835</v>
      </c>
      <c r="Y279" s="1">
        <v>94050</v>
      </c>
      <c r="Z279" s="14">
        <v>59506</v>
      </c>
      <c r="AA279" s="14">
        <v>48</v>
      </c>
      <c r="AB279" s="14">
        <v>38</v>
      </c>
      <c r="AC279" s="14">
        <v>1</v>
      </c>
      <c r="AD279" s="14">
        <v>50</v>
      </c>
      <c r="AE279" s="14">
        <v>6498</v>
      </c>
      <c r="AF279" s="1">
        <v>0.50960737570726944</v>
      </c>
      <c r="AG279" s="1">
        <v>7.1760761410339602E-2</v>
      </c>
      <c r="AI279" s="1">
        <v>0.78047270400000002</v>
      </c>
      <c r="AJ279" s="1">
        <v>0.62460000000000004</v>
      </c>
      <c r="AQ279" s="1">
        <v>18269</v>
      </c>
      <c r="AR279" s="14">
        <v>5923</v>
      </c>
      <c r="AS279" s="14">
        <v>804</v>
      </c>
      <c r="AT279" s="14">
        <v>19143</v>
      </c>
      <c r="AU279" s="1">
        <v>34.730000000000004</v>
      </c>
      <c r="AV279" s="1">
        <v>812.32</v>
      </c>
      <c r="AW279" s="20">
        <v>18.16</v>
      </c>
      <c r="AX279" s="1">
        <v>3.4599999999999999E-2</v>
      </c>
      <c r="AY279" s="1">
        <v>0.30313742794584214</v>
      </c>
      <c r="AZ279" s="1">
        <v>0.17848376991784456</v>
      </c>
      <c r="BA279" s="1">
        <v>0.33346133257429317</v>
      </c>
      <c r="BB279" s="1">
        <v>0.207742864</v>
      </c>
      <c r="BC279" s="1">
        <v>142865341.63999999</v>
      </c>
      <c r="BD279" s="1">
        <v>0.47159999999999996</v>
      </c>
      <c r="BE279" s="1">
        <v>0.23793213318464235</v>
      </c>
      <c r="BF279" s="1"/>
      <c r="BG279" s="1">
        <f>VLOOKUP(Tabla1[[#This Row],[Municipio]],[1]Juzgados!$A$4:$B$339,2,1)</f>
        <v>2</v>
      </c>
      <c r="BL279" s="19">
        <v>463.04906529218448</v>
      </c>
      <c r="BR279" s="22">
        <v>3.4599999999999999E-2</v>
      </c>
      <c r="BS279" s="19">
        <f t="shared" si="4"/>
        <v>0.34599999999999997</v>
      </c>
    </row>
    <row r="280" spans="1:71" x14ac:dyDescent="0.25">
      <c r="A280" s="1">
        <v>16</v>
      </c>
      <c r="B280" s="1" t="s">
        <v>364</v>
      </c>
      <c r="C280" s="1">
        <v>1616</v>
      </c>
      <c r="D280" s="1" t="s">
        <v>380</v>
      </c>
      <c r="F280" s="1">
        <v>2.7</v>
      </c>
      <c r="G280" s="1">
        <v>0</v>
      </c>
      <c r="H280" s="1">
        <v>6.5585238948887241</v>
      </c>
      <c r="J280">
        <v>152.93325992536856</v>
      </c>
      <c r="M280" s="1">
        <v>30</v>
      </c>
      <c r="N280" s="11">
        <v>572.67980461512502</v>
      </c>
      <c r="O280" s="1">
        <v>526</v>
      </c>
      <c r="Q280" s="11">
        <v>9.80945</v>
      </c>
      <c r="R280" s="1">
        <v>5.25</v>
      </c>
      <c r="S280" s="1">
        <v>3.46</v>
      </c>
      <c r="T280" s="14">
        <v>4</v>
      </c>
      <c r="U280" s="1">
        <v>0.3979672861894224</v>
      </c>
      <c r="V280" s="14">
        <v>1681.832194441896</v>
      </c>
      <c r="W280" s="1">
        <v>0.78691475995728499</v>
      </c>
      <c r="X280" s="1">
        <v>2557</v>
      </c>
      <c r="Y280" s="1">
        <v>49270</v>
      </c>
      <c r="Z280" s="14">
        <v>39004</v>
      </c>
      <c r="AA280" s="14">
        <v>16</v>
      </c>
      <c r="AB280" s="14">
        <v>76</v>
      </c>
      <c r="AC280" s="14">
        <v>4</v>
      </c>
      <c r="AD280" s="14">
        <v>17</v>
      </c>
      <c r="AE280" s="14">
        <v>1399</v>
      </c>
      <c r="AF280" s="1">
        <v>0.56801315171441991</v>
      </c>
      <c r="AG280" s="1">
        <v>4.3142756927393895E-2</v>
      </c>
      <c r="AI280" s="1">
        <v>0.76648064199999999</v>
      </c>
      <c r="AJ280" s="1">
        <v>0.35620000000000002</v>
      </c>
      <c r="AQ280" s="1">
        <v>64450</v>
      </c>
      <c r="AR280" s="14">
        <v>4246</v>
      </c>
      <c r="AS280" s="14">
        <v>389</v>
      </c>
      <c r="AT280" s="14">
        <v>11512</v>
      </c>
      <c r="AU280" s="1">
        <v>36.340000000000003</v>
      </c>
      <c r="AV280" s="1">
        <v>859.13</v>
      </c>
      <c r="AW280" s="20">
        <v>17.71</v>
      </c>
      <c r="AY280" s="1">
        <v>0.43898560209424081</v>
      </c>
      <c r="AZ280" s="1">
        <v>0.25641232846617729</v>
      </c>
      <c r="BA280" s="1">
        <v>0.25381600375577373</v>
      </c>
      <c r="BB280" s="1">
        <v>0.111651083</v>
      </c>
      <c r="BC280" s="1">
        <v>83507796.049999997</v>
      </c>
      <c r="BD280" s="1">
        <v>0.59389999999999998</v>
      </c>
      <c r="BE280" s="1">
        <v>0.51005188067444873</v>
      </c>
      <c r="BF280" s="1"/>
      <c r="BG280" s="1">
        <f>VLOOKUP(Tabla1[[#This Row],[Municipio]],[1]Juzgados!$A$4:$B$339,2,1)</f>
        <v>1</v>
      </c>
      <c r="BL280" s="19">
        <v>398.08939902059376</v>
      </c>
      <c r="BR280" s="22">
        <v>0</v>
      </c>
      <c r="BS280" s="19">
        <f t="shared" si="4"/>
        <v>0</v>
      </c>
    </row>
    <row r="281" spans="1:71" x14ac:dyDescent="0.25">
      <c r="A281" s="1">
        <v>16</v>
      </c>
      <c r="B281" s="1" t="s">
        <v>364</v>
      </c>
      <c r="C281" s="1">
        <v>1617</v>
      </c>
      <c r="D281" s="1" t="s">
        <v>381</v>
      </c>
      <c r="F281" s="1">
        <v>5.2</v>
      </c>
      <c r="G281" s="1">
        <v>0</v>
      </c>
      <c r="H281" s="1">
        <v>102.25968972913653</v>
      </c>
      <c r="J281">
        <v>703.27292399242629</v>
      </c>
      <c r="M281" s="1">
        <v>12</v>
      </c>
      <c r="N281" s="11">
        <v>212.21803614860031</v>
      </c>
      <c r="O281" s="1">
        <v>134</v>
      </c>
      <c r="Q281" s="11">
        <v>9.5777099999999997</v>
      </c>
      <c r="R281" s="1">
        <v>5.53</v>
      </c>
      <c r="S281" s="1">
        <v>3.81</v>
      </c>
      <c r="T281" s="14">
        <v>6</v>
      </c>
      <c r="U281" s="1">
        <v>0.32908833281048389</v>
      </c>
      <c r="V281" s="14">
        <v>2071.9435625136944</v>
      </c>
      <c r="W281" s="1">
        <v>0.92363126370743942</v>
      </c>
      <c r="X281" s="1">
        <v>2340</v>
      </c>
      <c r="Y281" s="1">
        <v>83610</v>
      </c>
      <c r="Z281" s="14">
        <v>30912</v>
      </c>
      <c r="AA281" s="14">
        <v>15</v>
      </c>
      <c r="AB281" s="14">
        <v>43</v>
      </c>
      <c r="AC281" s="14">
        <v>2</v>
      </c>
      <c r="AD281" s="14">
        <v>14</v>
      </c>
      <c r="AE281" s="14">
        <v>5846</v>
      </c>
      <c r="AF281" s="1">
        <v>0.49497802887633396</v>
      </c>
      <c r="AG281" s="1">
        <v>0.10659655831739961</v>
      </c>
      <c r="AI281" s="1">
        <v>0.77529281299999997</v>
      </c>
      <c r="AJ281" s="1">
        <v>0.73219999999999996</v>
      </c>
      <c r="AQ281" s="1">
        <v>8058</v>
      </c>
      <c r="AR281" s="14">
        <v>3816</v>
      </c>
      <c r="AS281" s="14">
        <v>286</v>
      </c>
      <c r="AT281" s="14">
        <v>9948</v>
      </c>
      <c r="AU281" s="1">
        <v>33.81</v>
      </c>
      <c r="AV281" s="1">
        <v>1063.77</v>
      </c>
      <c r="AW281" s="20">
        <v>16.95</v>
      </c>
      <c r="AX281" s="1">
        <v>8.6E-3</v>
      </c>
      <c r="AY281" s="1">
        <v>0.45999999999999996</v>
      </c>
      <c r="AZ281" s="1">
        <v>7.7879739039039123E-2</v>
      </c>
      <c r="BA281" s="1">
        <v>0.28350499557332687</v>
      </c>
      <c r="BB281" s="1">
        <v>7.2677331999999997E-2</v>
      </c>
      <c r="BC281" s="1">
        <v>69468288.289999992</v>
      </c>
      <c r="BD281" s="1">
        <v>0.57269999999999999</v>
      </c>
      <c r="BE281" s="1">
        <v>0.13755819192070881</v>
      </c>
      <c r="BF281" s="1"/>
      <c r="BG281" s="1">
        <f>VLOOKUP(Tabla1[[#This Row],[Municipio]],[1]Juzgados!$A$4:$B$339,2,1)</f>
        <v>1</v>
      </c>
      <c r="BL281" s="19">
        <v>57.963169551553847</v>
      </c>
      <c r="BR281" s="22">
        <v>8.6E-3</v>
      </c>
      <c r="BS281" s="19">
        <f t="shared" si="4"/>
        <v>8.5999999999999993E-2</v>
      </c>
    </row>
    <row r="282" spans="1:71" x14ac:dyDescent="0.25">
      <c r="A282" s="1">
        <v>17</v>
      </c>
      <c r="B282" s="1" t="s">
        <v>382</v>
      </c>
      <c r="C282" s="1">
        <v>1701</v>
      </c>
      <c r="D282" s="1" t="s">
        <v>383</v>
      </c>
      <c r="F282" s="1">
        <v>4.5</v>
      </c>
      <c r="G282" s="1">
        <v>103</v>
      </c>
      <c r="H282" s="1">
        <v>253.19920618627248</v>
      </c>
      <c r="J282">
        <v>1150.0197754723297</v>
      </c>
      <c r="M282" s="1">
        <v>103</v>
      </c>
      <c r="N282" s="11"/>
      <c r="O282" s="1">
        <v>69</v>
      </c>
      <c r="Q282" s="11">
        <v>4.8999999999999998E-4</v>
      </c>
      <c r="R282" s="1">
        <v>3.67</v>
      </c>
      <c r="S282" s="1">
        <v>1.85</v>
      </c>
      <c r="T282" s="14">
        <v>356</v>
      </c>
      <c r="U282" s="1">
        <v>0.60855450524470922</v>
      </c>
      <c r="V282" s="14">
        <v>6827.9912070223299</v>
      </c>
      <c r="W282" s="1">
        <v>0.41312882078920499</v>
      </c>
      <c r="X282" s="1">
        <v>2246</v>
      </c>
      <c r="Y282" s="1">
        <v>0</v>
      </c>
      <c r="Z282" s="14">
        <v>2569</v>
      </c>
      <c r="AA282" s="14">
        <v>71</v>
      </c>
      <c r="AB282" s="14">
        <v>22</v>
      </c>
      <c r="AC282" s="14">
        <v>2</v>
      </c>
      <c r="AD282" s="14">
        <v>45</v>
      </c>
      <c r="AE282" s="14">
        <v>35477</v>
      </c>
      <c r="AF282" s="1">
        <v>0.4328652377432865</v>
      </c>
      <c r="AG282" s="1">
        <v>5.2965355255431591E-2</v>
      </c>
      <c r="AI282" s="1">
        <v>0.52567022299999999</v>
      </c>
      <c r="AJ282" s="1">
        <v>0.61129999999999995</v>
      </c>
      <c r="AQ282" s="1">
        <v>12491</v>
      </c>
      <c r="AR282" s="14">
        <v>5254</v>
      </c>
      <c r="AS282" s="14">
        <v>2683</v>
      </c>
      <c r="AT282" s="14">
        <v>4679</v>
      </c>
      <c r="AU282" s="1">
        <v>10.790000000000006</v>
      </c>
      <c r="AV282" s="1">
        <v>4488.21</v>
      </c>
      <c r="AW282" s="20">
        <v>10.73</v>
      </c>
      <c r="AX282" s="1">
        <v>0.1031</v>
      </c>
      <c r="AY282" s="1">
        <v>0.49363317757009351</v>
      </c>
      <c r="AZ282" s="1">
        <v>0.28894841424976042</v>
      </c>
      <c r="BA282" s="1">
        <v>0.35284674543988531</v>
      </c>
      <c r="BB282" s="1">
        <v>0.327949569</v>
      </c>
      <c r="BC282" s="1">
        <v>558183967</v>
      </c>
      <c r="BD282" s="1">
        <v>0.90709999999999991</v>
      </c>
      <c r="BE282" s="1">
        <v>0.70511578335432623</v>
      </c>
      <c r="BF282" s="1"/>
      <c r="BG282" s="1">
        <f>VLOOKUP(Tabla1[[#This Row],[Municipio]],[1]Juzgados!$A$4:$B$339,2,1)</f>
        <v>7</v>
      </c>
      <c r="BL282" s="19">
        <v>1598.0712087410752</v>
      </c>
      <c r="BR282" s="22">
        <v>0.1031</v>
      </c>
      <c r="BS282" s="19">
        <f t="shared" si="4"/>
        <v>1.0309999999999999</v>
      </c>
    </row>
    <row r="283" spans="1:71" x14ac:dyDescent="0.25">
      <c r="A283" s="1">
        <v>17</v>
      </c>
      <c r="B283" s="1" t="s">
        <v>382</v>
      </c>
      <c r="C283" s="1">
        <v>1702</v>
      </c>
      <c r="D283" s="1" t="s">
        <v>171</v>
      </c>
      <c r="F283" s="1">
        <v>7.8</v>
      </c>
      <c r="G283" s="1">
        <v>2</v>
      </c>
      <c r="H283" s="1">
        <v>208.27547903360175</v>
      </c>
      <c r="J283">
        <v>941.78082191780811</v>
      </c>
      <c r="M283" s="1">
        <v>7</v>
      </c>
      <c r="N283" s="11">
        <v>1561.6848109630971</v>
      </c>
      <c r="O283" s="1">
        <v>14</v>
      </c>
      <c r="Q283" s="11">
        <v>0.22097</v>
      </c>
      <c r="R283" s="1">
        <v>4.84</v>
      </c>
      <c r="S283" s="1">
        <v>2.38</v>
      </c>
      <c r="T283" s="14">
        <v>4</v>
      </c>
      <c r="U283" s="1">
        <v>0.39688337298567994</v>
      </c>
      <c r="V283" s="14">
        <v>6925.4485908739489</v>
      </c>
      <c r="W283" s="1">
        <v>0.32875744189563494</v>
      </c>
      <c r="X283" s="1">
        <v>557</v>
      </c>
      <c r="Y283" s="1">
        <v>77310</v>
      </c>
      <c r="Z283" s="14">
        <v>2388</v>
      </c>
      <c r="AA283" s="14">
        <v>17</v>
      </c>
      <c r="AB283" s="14">
        <v>10</v>
      </c>
      <c r="AC283" s="14">
        <v>0</v>
      </c>
      <c r="AD283" s="14">
        <v>5</v>
      </c>
      <c r="AE283" s="14">
        <v>4569</v>
      </c>
      <c r="AF283" s="1">
        <v>0.47461865466366593</v>
      </c>
      <c r="AG283" s="1">
        <v>6.5181966322650733E-2</v>
      </c>
      <c r="AI283" s="1">
        <v>0.65694642000000003</v>
      </c>
      <c r="AJ283" s="1">
        <v>0.6946</v>
      </c>
      <c r="AQ283" s="1">
        <v>1872</v>
      </c>
      <c r="AR283" s="14">
        <v>1273</v>
      </c>
      <c r="AS283" s="14">
        <v>196</v>
      </c>
      <c r="AT283" s="14">
        <v>1387</v>
      </c>
      <c r="AU283" s="1">
        <v>15.659999999999997</v>
      </c>
      <c r="AV283" s="1">
        <v>1718.77</v>
      </c>
      <c r="AW283" s="20">
        <v>11.42</v>
      </c>
      <c r="AX283" s="1">
        <v>0.23680000000000001</v>
      </c>
      <c r="AY283" s="1">
        <v>0.47416666666666663</v>
      </c>
      <c r="AZ283" s="1">
        <v>0.23505018528325294</v>
      </c>
      <c r="BA283" s="1">
        <v>0.3094255464334329</v>
      </c>
      <c r="BB283" s="1">
        <v>5.5055427999999997E-2</v>
      </c>
      <c r="BC283" s="1">
        <v>53763347.020000003</v>
      </c>
      <c r="BD283" s="1">
        <v>0.9899</v>
      </c>
      <c r="BE283" s="1">
        <v>0.51767151767151764</v>
      </c>
      <c r="BF283" s="1"/>
      <c r="BG283" s="1">
        <f>VLOOKUP(Tabla1[[#This Row],[Municipio]],[1]Juzgados!$A$4:$B$339,2,1)</f>
        <v>2</v>
      </c>
      <c r="BL283" s="19">
        <v>652.31986948069982</v>
      </c>
      <c r="BR283" s="22">
        <v>0.23680000000000001</v>
      </c>
      <c r="BS283" s="19">
        <f t="shared" si="4"/>
        <v>2.3680000000000003</v>
      </c>
    </row>
    <row r="284" spans="1:71" x14ac:dyDescent="0.25">
      <c r="A284" s="1">
        <v>17</v>
      </c>
      <c r="B284" s="1" t="s">
        <v>382</v>
      </c>
      <c r="C284" s="1">
        <v>1703</v>
      </c>
      <c r="D284" s="1" t="s">
        <v>384</v>
      </c>
      <c r="F284" s="1">
        <v>2.7</v>
      </c>
      <c r="G284" s="1">
        <v>114</v>
      </c>
      <c r="H284" s="1">
        <v>264.47583141072533</v>
      </c>
      <c r="J284">
        <v>671.19478019039468</v>
      </c>
      <c r="M284" s="1">
        <v>135</v>
      </c>
      <c r="N284" s="11">
        <v>428.61402375391339</v>
      </c>
      <c r="O284" s="1">
        <v>307</v>
      </c>
      <c r="Q284" s="11">
        <v>1.2799999999999999E-3</v>
      </c>
      <c r="R284" s="1">
        <v>3.84</v>
      </c>
      <c r="S284" s="1">
        <v>2.04</v>
      </c>
      <c r="T284" s="14">
        <v>42</v>
      </c>
      <c r="U284" s="1">
        <v>0.6350133967770879</v>
      </c>
      <c r="V284" s="14">
        <v>6706.3091393004834</v>
      </c>
      <c r="W284" s="1">
        <v>0.25699328053788573</v>
      </c>
      <c r="X284" s="1">
        <v>2993</v>
      </c>
      <c r="Y284" s="1">
        <v>20650</v>
      </c>
      <c r="Z284" s="14">
        <v>3388</v>
      </c>
      <c r="AA284" s="14">
        <v>80</v>
      </c>
      <c r="AB284" s="14">
        <v>153</v>
      </c>
      <c r="AC284" s="14">
        <v>4</v>
      </c>
      <c r="AD284" s="14">
        <v>53</v>
      </c>
      <c r="AE284" s="14">
        <v>40163</v>
      </c>
      <c r="AF284" s="1">
        <v>0.43248983777053501</v>
      </c>
      <c r="AG284" s="1">
        <v>6.0362771335117457E-2</v>
      </c>
      <c r="AI284" s="1">
        <v>0.53892867200000005</v>
      </c>
      <c r="AJ284" s="1">
        <v>0.61609999999999998</v>
      </c>
      <c r="AQ284" s="1">
        <v>13708</v>
      </c>
      <c r="AR284" s="14">
        <v>7044</v>
      </c>
      <c r="AS284" s="14">
        <v>2736</v>
      </c>
      <c r="AT284" s="14">
        <v>5513</v>
      </c>
      <c r="AU284" s="1">
        <v>11.290000000000006</v>
      </c>
      <c r="AV284" s="1">
        <v>1035.27</v>
      </c>
      <c r="AW284" s="20">
        <v>10.27</v>
      </c>
      <c r="AX284" s="1">
        <v>4.8500000000000001E-2</v>
      </c>
      <c r="AY284" s="1">
        <v>0.68602722772277225</v>
      </c>
      <c r="AZ284" s="1">
        <v>0.32632080216524706</v>
      </c>
      <c r="BA284" s="1">
        <v>0.32737949099383384</v>
      </c>
      <c r="BB284" s="1">
        <v>0.52485686899999995</v>
      </c>
      <c r="BC284" s="1">
        <v>200718657.28</v>
      </c>
      <c r="BD284" s="1">
        <v>0.9375</v>
      </c>
      <c r="BE284" s="1">
        <v>0.7437166126631054</v>
      </c>
      <c r="BF284" s="1"/>
      <c r="BG284" s="1">
        <f>VLOOKUP(Tabla1[[#This Row],[Municipio]],[1]Juzgados!$A$4:$B$339,2,1)</f>
        <v>12</v>
      </c>
      <c r="BL284" s="19">
        <v>1290.4586029673812</v>
      </c>
      <c r="BR284" s="22">
        <v>4.8500000000000001E-2</v>
      </c>
      <c r="BS284" s="19">
        <f t="shared" si="4"/>
        <v>0.48499999999999999</v>
      </c>
    </row>
    <row r="285" spans="1:71" x14ac:dyDescent="0.25">
      <c r="A285" s="1">
        <v>17</v>
      </c>
      <c r="B285" s="1" t="s">
        <v>382</v>
      </c>
      <c r="C285" s="1">
        <v>1704</v>
      </c>
      <c r="D285" s="1" t="s">
        <v>385</v>
      </c>
      <c r="F285" s="1">
        <v>3.7</v>
      </c>
      <c r="G285" s="1">
        <v>2</v>
      </c>
      <c r="H285" s="1">
        <v>210.55027599157799</v>
      </c>
      <c r="J285">
        <v>1177.794448612153</v>
      </c>
      <c r="M285" s="1">
        <v>22</v>
      </c>
      <c r="N285" s="11">
        <v>153.44330103240657</v>
      </c>
      <c r="O285" s="1">
        <v>7</v>
      </c>
      <c r="Q285" s="11">
        <v>0.85463999999999996</v>
      </c>
      <c r="R285" s="1">
        <v>4.57</v>
      </c>
      <c r="S285" s="1">
        <v>2.68</v>
      </c>
      <c r="T285" s="14">
        <v>4</v>
      </c>
      <c r="U285" s="1">
        <v>0.40570300349647287</v>
      </c>
      <c r="V285" s="14">
        <v>3779.7438375238635</v>
      </c>
      <c r="W285" s="1">
        <v>0.77582877143512685</v>
      </c>
      <c r="X285" s="1">
        <v>2770</v>
      </c>
      <c r="Y285" s="1">
        <v>61929.999999999993</v>
      </c>
      <c r="Z285" s="14">
        <v>5500</v>
      </c>
      <c r="AA285" s="14">
        <v>85</v>
      </c>
      <c r="AB285" s="14">
        <v>37</v>
      </c>
      <c r="AC285" s="14">
        <v>25</v>
      </c>
      <c r="AD285" s="14">
        <v>16</v>
      </c>
      <c r="AE285" s="14">
        <v>27215</v>
      </c>
      <c r="AF285" s="1">
        <v>0.4882122905027933</v>
      </c>
      <c r="AG285" s="1">
        <v>0.1204337899543379</v>
      </c>
      <c r="AI285" s="1">
        <v>0.71346675000000004</v>
      </c>
      <c r="AJ285" s="1">
        <v>0.82609999999999995</v>
      </c>
      <c r="AQ285" s="1">
        <v>9899</v>
      </c>
      <c r="AR285" s="14">
        <v>3103</v>
      </c>
      <c r="AS285" s="14">
        <v>471</v>
      </c>
      <c r="AT285" s="14">
        <v>7588</v>
      </c>
      <c r="AU285" s="1">
        <v>23.980000000000004</v>
      </c>
      <c r="AV285" s="1">
        <v>1286.7</v>
      </c>
      <c r="AW285" s="20">
        <v>13.37</v>
      </c>
      <c r="AX285" s="1">
        <v>5.45E-2</v>
      </c>
      <c r="AY285" s="1">
        <v>0.65500000000000003</v>
      </c>
      <c r="AZ285" s="1">
        <v>0.35436497559457519</v>
      </c>
      <c r="BA285" s="1">
        <v>0.31262597600921405</v>
      </c>
      <c r="BB285" s="1">
        <v>0.39332564800000003</v>
      </c>
      <c r="BC285" s="1">
        <v>86948562.730000004</v>
      </c>
      <c r="BD285" s="1">
        <v>0.46279999999999999</v>
      </c>
      <c r="BE285" s="1">
        <v>0.30358881624704409</v>
      </c>
      <c r="BF285" s="1"/>
      <c r="BG285" s="1">
        <f>VLOOKUP(Tabla1[[#This Row],[Municipio]],[1]Juzgados!$A$4:$B$339,2,1)</f>
        <v>2</v>
      </c>
      <c r="BL285" s="19">
        <v>49.221431172821937</v>
      </c>
      <c r="BR285" s="22">
        <v>5.45E-2</v>
      </c>
      <c r="BS285" s="19">
        <f t="shared" si="4"/>
        <v>0.54500000000000004</v>
      </c>
    </row>
    <row r="286" spans="1:71" x14ac:dyDescent="0.25">
      <c r="A286" s="1">
        <v>17</v>
      </c>
      <c r="B286" s="1" t="s">
        <v>382</v>
      </c>
      <c r="C286" s="1">
        <v>1705</v>
      </c>
      <c r="D286" s="1" t="s">
        <v>311</v>
      </c>
      <c r="F286" s="1">
        <v>5.9</v>
      </c>
      <c r="G286" s="1">
        <v>49</v>
      </c>
      <c r="H286" s="1">
        <v>430.56669655074791</v>
      </c>
      <c r="I286" s="1">
        <v>95</v>
      </c>
      <c r="J286">
        <v>1243.7726641136001</v>
      </c>
      <c r="M286" s="1">
        <v>102</v>
      </c>
      <c r="N286" s="11">
        <v>313.18297546357843</v>
      </c>
      <c r="O286" s="1">
        <v>152</v>
      </c>
      <c r="Q286" s="11">
        <v>8.2790499999999998</v>
      </c>
      <c r="R286" s="1">
        <v>4.5199999999999996</v>
      </c>
      <c r="S286" s="1">
        <v>2.62</v>
      </c>
      <c r="T286" s="14">
        <v>3</v>
      </c>
      <c r="U286" s="1">
        <v>0.42334226451805862</v>
      </c>
      <c r="V286" s="14">
        <v>7358.7175999976998</v>
      </c>
      <c r="W286" s="1">
        <v>0.77001005564936342</v>
      </c>
      <c r="X286" s="1">
        <v>2865</v>
      </c>
      <c r="Y286" s="1">
        <v>66890</v>
      </c>
      <c r="Z286" s="14">
        <v>15670</v>
      </c>
      <c r="AA286" s="14">
        <v>87</v>
      </c>
      <c r="AB286" s="14">
        <v>62</v>
      </c>
      <c r="AC286" s="14">
        <v>17</v>
      </c>
      <c r="AD286" s="14">
        <v>57</v>
      </c>
      <c r="AE286" s="14">
        <v>56046</v>
      </c>
      <c r="AF286" s="1">
        <v>0.49760630808223033</v>
      </c>
      <c r="AG286" s="1">
        <v>0.10534756678193756</v>
      </c>
      <c r="AI286" s="1">
        <v>0.70673784100000003</v>
      </c>
      <c r="AJ286" s="1">
        <v>0.95</v>
      </c>
      <c r="AQ286" s="1">
        <v>23637</v>
      </c>
      <c r="AR286" s="14">
        <v>7577</v>
      </c>
      <c r="AS286" s="14">
        <v>757</v>
      </c>
      <c r="AT286" s="14">
        <v>16763</v>
      </c>
      <c r="AU286" s="1">
        <v>26.67</v>
      </c>
      <c r="AV286" s="1">
        <v>881.12</v>
      </c>
      <c r="AW286" s="20">
        <v>12.84</v>
      </c>
      <c r="AX286" s="1">
        <v>1.2800000000000001E-2</v>
      </c>
      <c r="AY286" s="1">
        <v>0.67377192982456147</v>
      </c>
      <c r="AZ286" s="1">
        <v>0.29890606015564652</v>
      </c>
      <c r="BA286" s="1">
        <v>0.32033636561797402</v>
      </c>
      <c r="BB286" s="1">
        <v>0.34480301699999999</v>
      </c>
      <c r="BC286" s="1">
        <v>219683079.21000001</v>
      </c>
      <c r="BD286" s="1">
        <v>0.8286</v>
      </c>
      <c r="BE286" s="1">
        <v>0.45725689861084923</v>
      </c>
      <c r="BF286" s="1"/>
      <c r="BG286" s="1">
        <f>VLOOKUP(Tabla1[[#This Row],[Municipio]],[1]Juzgados!$A$4:$B$339,2,1)</f>
        <v>6</v>
      </c>
      <c r="BL286" s="19">
        <v>187.23367361864769</v>
      </c>
      <c r="BR286" s="22">
        <v>1.2800000000000001E-2</v>
      </c>
      <c r="BS286" s="19">
        <f t="shared" si="4"/>
        <v>0.128</v>
      </c>
    </row>
    <row r="287" spans="1:71" x14ac:dyDescent="0.25">
      <c r="A287" s="1">
        <v>17</v>
      </c>
      <c r="B287" s="1" t="s">
        <v>382</v>
      </c>
      <c r="C287" s="1">
        <v>1706</v>
      </c>
      <c r="D287" s="1" t="s">
        <v>386</v>
      </c>
      <c r="F287" s="1">
        <v>3.1</v>
      </c>
      <c r="G287" s="1">
        <v>10</v>
      </c>
      <c r="H287" s="1">
        <v>132.82617883233712</v>
      </c>
      <c r="J287">
        <v>995.92220828105394</v>
      </c>
      <c r="M287" s="1">
        <v>23</v>
      </c>
      <c r="N287" s="11">
        <v>434.89720611491828</v>
      </c>
      <c r="O287" s="1">
        <v>12</v>
      </c>
      <c r="Q287" s="11">
        <v>2.5500000000000002E-2</v>
      </c>
      <c r="R287" s="1">
        <v>4.3600000000000003</v>
      </c>
      <c r="S287" s="1">
        <v>2.21</v>
      </c>
      <c r="T287" s="14">
        <v>4</v>
      </c>
      <c r="U287" s="1">
        <v>0.67029191882025951</v>
      </c>
      <c r="V287" s="14">
        <v>6590.2037909694</v>
      </c>
      <c r="W287" s="1">
        <v>0.42864539621790754</v>
      </c>
      <c r="X287" s="1">
        <v>1415</v>
      </c>
      <c r="Y287" s="1">
        <v>39510</v>
      </c>
      <c r="Z287" s="14">
        <v>3400</v>
      </c>
      <c r="AA287" s="14">
        <v>37</v>
      </c>
      <c r="AB287" s="14">
        <v>25</v>
      </c>
      <c r="AC287" s="14">
        <v>3</v>
      </c>
      <c r="AD287" s="14">
        <v>10</v>
      </c>
      <c r="AE287" s="14">
        <v>11896</v>
      </c>
      <c r="AF287" s="1">
        <v>0.57163875056586688</v>
      </c>
      <c r="AG287" s="1">
        <v>5.1583248212461692E-2</v>
      </c>
      <c r="AI287" s="1">
        <v>0.65208512500000004</v>
      </c>
      <c r="AJ287" s="1">
        <v>0.60499999999999998</v>
      </c>
      <c r="AQ287" s="1">
        <v>4868</v>
      </c>
      <c r="AR287" s="14">
        <v>2194</v>
      </c>
      <c r="AS287" s="14">
        <v>414</v>
      </c>
      <c r="AT287" s="14">
        <v>2814</v>
      </c>
      <c r="AU287" s="1">
        <v>18.450000000000003</v>
      </c>
      <c r="AV287" s="1">
        <v>1496.36</v>
      </c>
      <c r="AW287" s="20">
        <v>9.2200000000000006</v>
      </c>
      <c r="AX287" s="1">
        <v>0.1075</v>
      </c>
      <c r="AY287" s="1">
        <v>0.61306020942408379</v>
      </c>
      <c r="AZ287" s="1">
        <v>0.12101291610147524</v>
      </c>
      <c r="BA287" s="1">
        <v>0.30862101928592334</v>
      </c>
      <c r="BB287" s="1">
        <v>0.19349807199999999</v>
      </c>
      <c r="BC287" s="1">
        <v>58960277.649999999</v>
      </c>
      <c r="BD287" s="1">
        <v>0.76709999999999989</v>
      </c>
      <c r="BE287" s="1">
        <v>0.64695035460992911</v>
      </c>
      <c r="BF287" s="1"/>
      <c r="BG287" s="1">
        <f>VLOOKUP(Tabla1[[#This Row],[Municipio]],[1]Juzgados!$A$4:$B$339,2,1)</f>
        <v>1</v>
      </c>
      <c r="BL287" s="19">
        <v>225.32137595846163</v>
      </c>
      <c r="BR287" s="22">
        <v>0.1075</v>
      </c>
      <c r="BS287" s="19">
        <f t="shared" si="4"/>
        <v>1.075</v>
      </c>
    </row>
    <row r="288" spans="1:71" x14ac:dyDescent="0.25">
      <c r="A288" s="1">
        <v>17</v>
      </c>
      <c r="B288" s="1" t="s">
        <v>382</v>
      </c>
      <c r="C288" s="1">
        <v>1707</v>
      </c>
      <c r="D288" s="1" t="s">
        <v>387</v>
      </c>
      <c r="F288" s="1">
        <v>3</v>
      </c>
      <c r="G288" s="1">
        <v>11</v>
      </c>
      <c r="H288" s="1">
        <v>438.6148126488157</v>
      </c>
      <c r="J288">
        <v>2227.5869636782618</v>
      </c>
      <c r="M288" s="1">
        <v>25</v>
      </c>
      <c r="N288" s="11">
        <v>306.32496332729312</v>
      </c>
      <c r="O288" s="1">
        <v>26</v>
      </c>
      <c r="Q288" s="11">
        <v>0.39868000000000003</v>
      </c>
      <c r="R288" s="1">
        <v>4.3899999999999997</v>
      </c>
      <c r="S288" s="1">
        <v>2.37</v>
      </c>
      <c r="T288" s="14">
        <v>11</v>
      </c>
      <c r="U288" s="1">
        <v>0.33514595941012976</v>
      </c>
      <c r="V288" s="14">
        <v>4425.4095310898238</v>
      </c>
      <c r="W288" s="1">
        <v>0.58575072243352067</v>
      </c>
      <c r="X288" s="1">
        <v>1253</v>
      </c>
      <c r="Y288" s="1">
        <v>51700</v>
      </c>
      <c r="Z288" s="14">
        <v>1528</v>
      </c>
      <c r="AA288" s="14">
        <v>33</v>
      </c>
      <c r="AB288" s="14">
        <v>6</v>
      </c>
      <c r="AC288" s="14">
        <v>1</v>
      </c>
      <c r="AD288" s="14">
        <v>33</v>
      </c>
      <c r="AE288" s="14">
        <v>20369</v>
      </c>
      <c r="AF288" s="1">
        <v>0.51859455191472559</v>
      </c>
      <c r="AG288" s="1">
        <v>6.8872504945153748E-2</v>
      </c>
      <c r="AI288" s="1">
        <v>0.64742051599999995</v>
      </c>
      <c r="AJ288" s="1">
        <v>0.83630000000000004</v>
      </c>
      <c r="AQ288" s="1">
        <v>6507</v>
      </c>
      <c r="AR288" s="14">
        <v>2952</v>
      </c>
      <c r="AS288" s="14">
        <v>378</v>
      </c>
      <c r="AT288" s="14">
        <v>4193</v>
      </c>
      <c r="AU288" s="1">
        <v>20.47</v>
      </c>
      <c r="AV288" s="1">
        <v>1233.0899999999999</v>
      </c>
      <c r="AW288" s="20">
        <v>11.02</v>
      </c>
      <c r="AX288" s="1">
        <v>2.1100000000000001E-2</v>
      </c>
      <c r="AY288" s="1">
        <v>0.40063360881542703</v>
      </c>
      <c r="AZ288" s="1">
        <v>7.4250281894889497E-2</v>
      </c>
      <c r="BA288" s="1">
        <v>0.32702420739684757</v>
      </c>
      <c r="BB288" s="1">
        <v>0.174620159</v>
      </c>
      <c r="BC288" s="1">
        <v>65963385.960000001</v>
      </c>
      <c r="BD288" s="1">
        <v>0.76950000000000007</v>
      </c>
      <c r="BE288" s="1">
        <v>0.4411646988192916</v>
      </c>
      <c r="BF288" s="1"/>
      <c r="BG288" s="1">
        <f>VLOOKUP(Tabla1[[#This Row],[Municipio]],[1]Juzgados!$A$4:$B$339,2,1)</f>
        <v>1</v>
      </c>
      <c r="BL288" s="19">
        <v>272.90276577969001</v>
      </c>
      <c r="BR288" s="22">
        <v>2.1100000000000001E-2</v>
      </c>
      <c r="BS288" s="19">
        <f t="shared" si="4"/>
        <v>0.21100000000000002</v>
      </c>
    </row>
    <row r="289" spans="1:71" x14ac:dyDescent="0.25">
      <c r="A289" s="1">
        <v>17</v>
      </c>
      <c r="B289" s="1" t="s">
        <v>382</v>
      </c>
      <c r="C289" s="1">
        <v>1708</v>
      </c>
      <c r="D289" s="1" t="s">
        <v>388</v>
      </c>
      <c r="F289" s="1">
        <v>3.5</v>
      </c>
      <c r="G289" s="1">
        <v>28</v>
      </c>
      <c r="H289" s="1">
        <v>552.1370364210876</v>
      </c>
      <c r="J289">
        <v>1303.1084566309216</v>
      </c>
      <c r="M289" s="1">
        <v>20</v>
      </c>
      <c r="N289" s="11">
        <v>189.1937958070564</v>
      </c>
      <c r="O289" s="1">
        <v>25</v>
      </c>
      <c r="Q289" s="11">
        <v>0.95517000000000007</v>
      </c>
      <c r="R289" s="1">
        <v>4.5599999999999996</v>
      </c>
      <c r="S289" s="1">
        <v>2.52</v>
      </c>
      <c r="T289" s="14">
        <v>22</v>
      </c>
      <c r="U289" s="1">
        <v>0.50271893911519461</v>
      </c>
      <c r="V289" s="14">
        <v>3845.1352650452327</v>
      </c>
      <c r="W289" s="1">
        <v>0.55180821368323385</v>
      </c>
      <c r="X289" s="1">
        <v>1217</v>
      </c>
      <c r="Y289" s="1">
        <v>71790.000000000015</v>
      </c>
      <c r="Z289" s="14">
        <v>2538</v>
      </c>
      <c r="AA289" s="14">
        <v>28</v>
      </c>
      <c r="AB289" s="14">
        <v>41</v>
      </c>
      <c r="AC289" s="14">
        <v>2</v>
      </c>
      <c r="AD289" s="14">
        <v>13</v>
      </c>
      <c r="AE289" s="14">
        <v>24298</v>
      </c>
      <c r="AF289" s="1">
        <v>0.5131280821004931</v>
      </c>
      <c r="AG289" s="1">
        <v>7.8224101479915431E-2</v>
      </c>
      <c r="AI289" s="1">
        <v>0.70498448300000005</v>
      </c>
      <c r="AJ289" s="1">
        <v>0</v>
      </c>
      <c r="AQ289" s="1">
        <v>8597</v>
      </c>
      <c r="AR289" s="14">
        <v>2923</v>
      </c>
      <c r="AS289" s="14">
        <v>385</v>
      </c>
      <c r="AT289" s="14">
        <v>5102</v>
      </c>
      <c r="AU289" s="1">
        <v>21.480000000000004</v>
      </c>
      <c r="AV289" s="1">
        <v>1491.43</v>
      </c>
      <c r="AW289" s="20">
        <v>10.91</v>
      </c>
      <c r="AX289" s="1">
        <v>2.7400000000000001E-2</v>
      </c>
      <c r="AY289" s="1">
        <v>0.27841666666666665</v>
      </c>
      <c r="AZ289" s="1">
        <v>0.12568152621325251</v>
      </c>
      <c r="BA289" s="1">
        <v>0.25439634700813901</v>
      </c>
      <c r="BB289" s="1">
        <v>8.4075785E-2</v>
      </c>
      <c r="BC289" s="1">
        <v>96721602.420000002</v>
      </c>
      <c r="BD289" s="1">
        <v>0.62649999999999995</v>
      </c>
      <c r="BE289" s="1">
        <v>0.43477523324851575</v>
      </c>
      <c r="BF289" s="1"/>
      <c r="BG289" s="1">
        <f>VLOOKUP(Tabla1[[#This Row],[Municipio]],[1]Juzgados!$A$4:$B$339,2,1)</f>
        <v>2</v>
      </c>
      <c r="BL289" s="19">
        <v>313.54475037418928</v>
      </c>
      <c r="BR289" s="22">
        <v>2.7400000000000001E-2</v>
      </c>
      <c r="BS289" s="19">
        <f t="shared" si="4"/>
        <v>0.27400000000000002</v>
      </c>
    </row>
    <row r="290" spans="1:71" x14ac:dyDescent="0.25">
      <c r="A290" s="1">
        <v>17</v>
      </c>
      <c r="B290" s="1" t="s">
        <v>382</v>
      </c>
      <c r="C290" s="1">
        <v>1709</v>
      </c>
      <c r="D290" s="1" t="s">
        <v>389</v>
      </c>
      <c r="F290" s="1">
        <v>3.8</v>
      </c>
      <c r="G290" s="1">
        <v>4</v>
      </c>
      <c r="H290" s="1">
        <v>325.65652355147978</v>
      </c>
      <c r="I290" s="1">
        <v>64</v>
      </c>
      <c r="J290">
        <v>1736.0415338373257</v>
      </c>
      <c r="M290" s="1">
        <v>46</v>
      </c>
      <c r="N290" s="11">
        <v>188.40956340956342</v>
      </c>
      <c r="O290" s="1">
        <v>91</v>
      </c>
      <c r="Q290" s="11">
        <v>1.0459799999999999</v>
      </c>
      <c r="R290" s="1">
        <v>4.33</v>
      </c>
      <c r="S290" s="1">
        <v>2.65</v>
      </c>
      <c r="T290" s="14">
        <v>66</v>
      </c>
      <c r="U290" s="1">
        <v>0.43216189502885149</v>
      </c>
      <c r="V290" s="14">
        <v>2628.4284739859954</v>
      </c>
      <c r="W290" s="1">
        <v>0.67788038904144199</v>
      </c>
      <c r="X290" s="1">
        <v>2538</v>
      </c>
      <c r="Y290" s="1">
        <v>84610</v>
      </c>
      <c r="Z290" s="14">
        <v>41862</v>
      </c>
      <c r="AA290" s="14">
        <v>49</v>
      </c>
      <c r="AB290" s="14">
        <v>163</v>
      </c>
      <c r="AC290" s="14">
        <v>3</v>
      </c>
      <c r="AD290" s="14">
        <v>54</v>
      </c>
      <c r="AE290" s="14">
        <v>24907</v>
      </c>
      <c r="AF290" s="1">
        <v>0.52305556297225853</v>
      </c>
      <c r="AG290" s="1">
        <v>6.9544776975117531E-2</v>
      </c>
      <c r="AI290" s="1">
        <v>0.679266551</v>
      </c>
      <c r="AJ290" s="1">
        <v>0.71379999999999999</v>
      </c>
      <c r="AQ290" s="1">
        <v>19416</v>
      </c>
      <c r="AR290" s="14">
        <v>7132</v>
      </c>
      <c r="AS290" s="14">
        <v>584</v>
      </c>
      <c r="AT290" s="14">
        <v>17539</v>
      </c>
      <c r="AU290" s="1">
        <v>30.060000000000002</v>
      </c>
      <c r="AV290" s="1">
        <v>1159.19</v>
      </c>
      <c r="AW290" s="20">
        <v>14.31</v>
      </c>
      <c r="AX290" s="1">
        <v>3.1399999999999997E-2</v>
      </c>
      <c r="AY290" s="1">
        <v>0.44320026178010474</v>
      </c>
      <c r="AZ290" s="1">
        <v>0.40201013705926281</v>
      </c>
      <c r="BA290" s="1">
        <v>0.28263963877144238</v>
      </c>
      <c r="BB290" s="1">
        <v>0.13690255400000001</v>
      </c>
      <c r="BC290" s="1">
        <v>158978285.43000001</v>
      </c>
      <c r="BD290" s="1">
        <v>0.65489999999999993</v>
      </c>
      <c r="BE290" s="1">
        <v>0.26939237233354879</v>
      </c>
      <c r="BF290" s="1"/>
      <c r="BG290" s="1">
        <f>VLOOKUP(Tabla1[[#This Row],[Municipio]],[1]Juzgados!$A$4:$B$339,2,1)</f>
        <v>3</v>
      </c>
      <c r="BL290" s="19">
        <v>158.67672532826177</v>
      </c>
      <c r="BR290" s="22">
        <v>3.1399999999999997E-2</v>
      </c>
      <c r="BS290" s="19">
        <f t="shared" si="4"/>
        <v>0.31399999999999995</v>
      </c>
    </row>
    <row r="291" spans="1:71" x14ac:dyDescent="0.25">
      <c r="A291" s="1">
        <v>17</v>
      </c>
      <c r="B291" s="1" t="s">
        <v>382</v>
      </c>
      <c r="C291" s="1">
        <v>1710</v>
      </c>
      <c r="D291" s="1" t="s">
        <v>390</v>
      </c>
      <c r="F291" s="1">
        <v>3.7</v>
      </c>
      <c r="G291" s="1">
        <v>11</v>
      </c>
      <c r="H291" s="1">
        <v>342.49011656859454</v>
      </c>
      <c r="I291" s="1">
        <v>103</v>
      </c>
      <c r="J291">
        <v>995.03821912297167</v>
      </c>
      <c r="M291" s="1">
        <v>70</v>
      </c>
      <c r="N291" s="11">
        <v>138.93976329716688</v>
      </c>
      <c r="O291" s="1">
        <v>62</v>
      </c>
      <c r="Q291" s="11">
        <v>1.3881600000000001</v>
      </c>
      <c r="R291" s="1">
        <v>4.8</v>
      </c>
      <c r="S291" s="1">
        <v>2.94</v>
      </c>
      <c r="T291" s="14">
        <v>45</v>
      </c>
      <c r="U291" s="1">
        <v>0.41452263400726569</v>
      </c>
      <c r="V291" s="14">
        <v>2778.7556490099269</v>
      </c>
      <c r="W291" s="1">
        <v>0.65654509782697601</v>
      </c>
      <c r="X291" s="1">
        <v>5866</v>
      </c>
      <c r="Y291" s="1">
        <v>85250</v>
      </c>
      <c r="Z291" s="14">
        <v>57401</v>
      </c>
      <c r="AA291" s="14">
        <v>85</v>
      </c>
      <c r="AB291" s="14">
        <v>247</v>
      </c>
      <c r="AC291" s="14">
        <v>61</v>
      </c>
      <c r="AD291" s="14">
        <v>60</v>
      </c>
      <c r="AE291" s="14">
        <v>35560</v>
      </c>
      <c r="AF291" s="1">
        <v>0.6004749612803304</v>
      </c>
      <c r="AG291" s="1">
        <v>5.5153949129852747E-2</v>
      </c>
      <c r="AI291" s="1">
        <v>0.769238054</v>
      </c>
      <c r="AJ291" s="1">
        <v>0.76900000000000002</v>
      </c>
      <c r="AQ291" s="1">
        <v>28942</v>
      </c>
      <c r="AR291" s="14">
        <v>9542</v>
      </c>
      <c r="AS291" s="14">
        <v>1140</v>
      </c>
      <c r="AT291" s="14">
        <v>23829</v>
      </c>
      <c r="AU291" s="1">
        <v>27.25</v>
      </c>
      <c r="AV291" s="1">
        <v>941.49</v>
      </c>
      <c r="AW291" s="20">
        <v>14.65</v>
      </c>
      <c r="AX291" s="1">
        <v>2.8500000000000001E-2</v>
      </c>
      <c r="AY291" s="1">
        <v>0.36504252623959466</v>
      </c>
      <c r="AZ291" s="1">
        <v>0.20106773298954131</v>
      </c>
      <c r="BA291" s="1">
        <v>0.32413080670501171</v>
      </c>
      <c r="BB291" s="1">
        <v>0.20905442599999999</v>
      </c>
      <c r="BC291" s="1">
        <v>213775925.18999997</v>
      </c>
      <c r="BD291" s="1">
        <v>0.70219999999999994</v>
      </c>
      <c r="BE291" s="1">
        <v>0.13871332408406556</v>
      </c>
      <c r="BF291" s="1"/>
      <c r="BG291" s="1">
        <f>VLOOKUP(Tabla1[[#This Row],[Municipio]],[1]Juzgados!$A$4:$B$339,2,1)</f>
        <v>1</v>
      </c>
      <c r="BL291" s="19">
        <v>650.19680681321586</v>
      </c>
      <c r="BR291" s="22">
        <v>2.8500000000000001E-2</v>
      </c>
      <c r="BS291" s="19">
        <f t="shared" si="4"/>
        <v>0.28500000000000003</v>
      </c>
    </row>
    <row r="292" spans="1:71" x14ac:dyDescent="0.25">
      <c r="A292" s="1">
        <v>17</v>
      </c>
      <c r="B292" s="1" t="s">
        <v>382</v>
      </c>
      <c r="C292" s="1">
        <v>1711</v>
      </c>
      <c r="D292" s="1" t="s">
        <v>391</v>
      </c>
      <c r="F292" s="1">
        <v>5.7</v>
      </c>
      <c r="G292" s="1">
        <v>12</v>
      </c>
      <c r="H292" s="1">
        <v>181.20716921454928</v>
      </c>
      <c r="J292">
        <v>1426.327630852825</v>
      </c>
      <c r="M292" s="1">
        <v>33</v>
      </c>
      <c r="N292" s="11">
        <v>680.2406293382694</v>
      </c>
      <c r="O292" s="1">
        <v>42</v>
      </c>
      <c r="Q292" s="11">
        <v>5.7429999999999995E-2</v>
      </c>
      <c r="R292" s="1">
        <v>4.1399999999999997</v>
      </c>
      <c r="S292" s="1">
        <v>2.23</v>
      </c>
      <c r="T292" s="14">
        <v>6</v>
      </c>
      <c r="U292" s="1">
        <v>0.44098152553964437</v>
      </c>
      <c r="V292" s="14">
        <v>4289.6368989258199</v>
      </c>
      <c r="W292" s="1">
        <v>0.39276331553903293</v>
      </c>
      <c r="X292" s="1">
        <v>2407</v>
      </c>
      <c r="Y292" s="1">
        <v>46980</v>
      </c>
      <c r="Z292" s="14">
        <v>807</v>
      </c>
      <c r="AA292" s="14">
        <v>170</v>
      </c>
      <c r="AB292" s="14">
        <v>57</v>
      </c>
      <c r="AC292" s="14">
        <v>30</v>
      </c>
      <c r="AD292" s="14">
        <v>24</v>
      </c>
      <c r="AE292" s="14">
        <v>27150</v>
      </c>
      <c r="AF292" s="1">
        <v>0.46354916067146285</v>
      </c>
      <c r="AG292" s="1">
        <v>0.10164315835393341</v>
      </c>
      <c r="AI292" s="1">
        <v>0.63282063099999997</v>
      </c>
      <c r="AJ292" s="1">
        <v>0.90739999999999998</v>
      </c>
      <c r="AQ292" s="1">
        <v>7329</v>
      </c>
      <c r="AR292" s="14">
        <v>3687</v>
      </c>
      <c r="AS292" s="14">
        <v>691</v>
      </c>
      <c r="AT292" s="14">
        <v>4910</v>
      </c>
      <c r="AU292" s="1">
        <v>16.790000000000006</v>
      </c>
      <c r="AV292" s="1">
        <v>1062.8900000000001</v>
      </c>
      <c r="AW292" s="20">
        <v>7.87</v>
      </c>
      <c r="AX292" s="1">
        <v>0.1031</v>
      </c>
      <c r="AY292" s="1">
        <v>0.69285307943861563</v>
      </c>
      <c r="AZ292" s="1">
        <v>0.10294696605351966</v>
      </c>
      <c r="BA292" s="1">
        <v>0.29679465565913798</v>
      </c>
      <c r="BB292" s="1">
        <v>0.13777911000000001</v>
      </c>
      <c r="BC292" s="1">
        <v>88067746.590000004</v>
      </c>
      <c r="BD292" s="1">
        <v>0.79549999999999998</v>
      </c>
      <c r="BE292" s="1">
        <v>0.53833186748754036</v>
      </c>
      <c r="BF292" s="1"/>
      <c r="BG292" s="1">
        <f>VLOOKUP(Tabla1[[#This Row],[Municipio]],[1]Juzgados!$A$4:$B$339,2,1)</f>
        <v>2</v>
      </c>
      <c r="BL292" s="19">
        <v>948.13052286505001</v>
      </c>
      <c r="BR292" s="22">
        <v>0.1031</v>
      </c>
      <c r="BS292" s="19">
        <f t="shared" si="4"/>
        <v>1.0309999999999999</v>
      </c>
    </row>
    <row r="293" spans="1:71" x14ac:dyDescent="0.25">
      <c r="A293" s="1">
        <v>17</v>
      </c>
      <c r="B293" s="1" t="s">
        <v>382</v>
      </c>
      <c r="C293" s="1">
        <v>1712</v>
      </c>
      <c r="D293" s="1" t="s">
        <v>392</v>
      </c>
      <c r="F293" s="1">
        <v>2.1</v>
      </c>
      <c r="G293" s="1">
        <v>11</v>
      </c>
      <c r="H293" s="1">
        <v>260.03026340918774</v>
      </c>
      <c r="J293">
        <v>1381.0694671048095</v>
      </c>
      <c r="M293" s="1">
        <v>65</v>
      </c>
      <c r="N293" s="11">
        <v>266.514372739387</v>
      </c>
      <c r="O293" s="1">
        <v>189</v>
      </c>
      <c r="Q293" s="11">
        <v>3.0799999999999998E-2</v>
      </c>
      <c r="R293" s="1">
        <v>4.38</v>
      </c>
      <c r="S293" s="1">
        <v>2.2400000000000002</v>
      </c>
      <c r="T293" s="14">
        <v>173</v>
      </c>
      <c r="U293" s="1">
        <v>0.47626004758281598</v>
      </c>
      <c r="V293" s="14">
        <v>3335.2618217479239</v>
      </c>
      <c r="W293" s="1">
        <v>0.73024883111331307</v>
      </c>
      <c r="X293" s="1">
        <v>2840</v>
      </c>
      <c r="Y293" s="1">
        <v>44280</v>
      </c>
      <c r="Z293" s="14">
        <v>17782</v>
      </c>
      <c r="AA293" s="14">
        <v>123</v>
      </c>
      <c r="AB293" s="14">
        <v>69</v>
      </c>
      <c r="AC293" s="14">
        <v>7</v>
      </c>
      <c r="AD293" s="14">
        <v>38</v>
      </c>
      <c r="AE293" s="14">
        <v>34263</v>
      </c>
      <c r="AF293" s="1">
        <v>0.45968464730290454</v>
      </c>
      <c r="AG293" s="1">
        <v>6.824970131421744E-2</v>
      </c>
      <c r="AI293" s="1">
        <v>0.63821520300000001</v>
      </c>
      <c r="AJ293" s="1">
        <v>0.80900000000000005</v>
      </c>
      <c r="AQ293" s="1">
        <v>17734</v>
      </c>
      <c r="AR293" s="14">
        <v>6191</v>
      </c>
      <c r="AS293" s="14">
        <v>1999</v>
      </c>
      <c r="AT293" s="14">
        <v>9804</v>
      </c>
      <c r="AU293" s="1">
        <v>19.120000000000005</v>
      </c>
      <c r="AV293" s="1">
        <v>1200.76</v>
      </c>
      <c r="AW293" s="20">
        <v>11.22</v>
      </c>
      <c r="AX293" s="1">
        <v>9.8400000000000001E-2</v>
      </c>
      <c r="AY293" s="1">
        <v>0.57120296503124579</v>
      </c>
      <c r="AZ293" s="1">
        <v>0.23232573961953484</v>
      </c>
      <c r="BA293" s="1">
        <v>0.28005505950160819</v>
      </c>
      <c r="BB293" s="1">
        <v>0.17787592999999999</v>
      </c>
      <c r="BC293" s="1">
        <v>258416696.45999998</v>
      </c>
      <c r="BD293" s="1">
        <v>0.68989999999999996</v>
      </c>
      <c r="BE293" s="1">
        <v>0.51425088279804942</v>
      </c>
      <c r="BF293" s="1"/>
      <c r="BG293" s="1">
        <f>VLOOKUP(Tabla1[[#This Row],[Municipio]],[1]Juzgados!$A$4:$B$339,2,1)</f>
        <v>11</v>
      </c>
      <c r="BL293" s="19">
        <v>1007.964238787113</v>
      </c>
      <c r="BR293" s="22">
        <v>9.8400000000000001E-2</v>
      </c>
      <c r="BS293" s="19">
        <f t="shared" si="4"/>
        <v>0.98399999999999999</v>
      </c>
    </row>
    <row r="294" spans="1:71" x14ac:dyDescent="0.25">
      <c r="A294" s="1">
        <v>17</v>
      </c>
      <c r="B294" s="1" t="s">
        <v>382</v>
      </c>
      <c r="C294" s="1">
        <v>1713</v>
      </c>
      <c r="D294" s="1" t="s">
        <v>393</v>
      </c>
      <c r="F294" s="1">
        <v>3.9</v>
      </c>
      <c r="G294" s="1">
        <v>22</v>
      </c>
      <c r="H294" s="1">
        <v>173.79575108298098</v>
      </c>
      <c r="J294">
        <v>1268.3552904760109</v>
      </c>
      <c r="M294" s="1">
        <v>46</v>
      </c>
      <c r="N294" s="11">
        <v>92.402464065708415</v>
      </c>
      <c r="O294" s="1">
        <v>32</v>
      </c>
      <c r="Q294" s="11">
        <v>1</v>
      </c>
      <c r="R294" s="1">
        <v>4.6399999999999997</v>
      </c>
      <c r="S294" s="1">
        <v>2.64</v>
      </c>
      <c r="T294" s="14">
        <v>1</v>
      </c>
      <c r="U294" s="1">
        <v>0.42334226451805862</v>
      </c>
      <c r="V294" s="14">
        <v>3267.8713496746964</v>
      </c>
      <c r="W294" s="1">
        <v>0.77001005564936342</v>
      </c>
      <c r="X294" s="1">
        <v>2247</v>
      </c>
      <c r="Y294" s="1">
        <v>67620</v>
      </c>
      <c r="Z294" s="14">
        <v>6962</v>
      </c>
      <c r="AA294" s="14">
        <v>16</v>
      </c>
      <c r="AB294" s="14">
        <v>140</v>
      </c>
      <c r="AC294" s="14">
        <v>39</v>
      </c>
      <c r="AD294" s="14">
        <v>42</v>
      </c>
      <c r="AE294" s="14">
        <v>25516</v>
      </c>
      <c r="AF294" s="1">
        <v>0.48082778842900642</v>
      </c>
      <c r="AG294" s="1">
        <v>0.11293822085188991</v>
      </c>
      <c r="AI294" s="1">
        <v>0.72265810100000005</v>
      </c>
      <c r="AJ294" s="1">
        <v>0.6321</v>
      </c>
      <c r="AQ294" s="1">
        <v>9468</v>
      </c>
      <c r="AR294" s="14">
        <v>3548</v>
      </c>
      <c r="AS294" s="14">
        <v>340</v>
      </c>
      <c r="AT294" s="14">
        <v>7216</v>
      </c>
      <c r="AU294" s="1">
        <v>22.060000000000002</v>
      </c>
      <c r="AV294" s="1">
        <v>820.29</v>
      </c>
      <c r="AW294" s="20">
        <v>14.67</v>
      </c>
      <c r="AX294" s="1">
        <v>2.1700000000000001E-2</v>
      </c>
      <c r="AY294" s="1">
        <v>0.432</v>
      </c>
      <c r="AZ294" s="1">
        <v>0.14362655298406982</v>
      </c>
      <c r="BA294" s="1">
        <v>0.2799021464969304</v>
      </c>
      <c r="BB294" s="1">
        <v>0.18485881400000001</v>
      </c>
      <c r="BC294" s="1">
        <v>189078846.61999997</v>
      </c>
      <c r="BD294" s="1">
        <v>0.79200000000000004</v>
      </c>
      <c r="BE294" s="1">
        <v>0.20854021847070506</v>
      </c>
      <c r="BF294" s="1"/>
      <c r="BG294" s="1">
        <f>VLOOKUP(Tabla1[[#This Row],[Municipio]],[1]Juzgados!$A$4:$B$339,2,1)</f>
        <v>2</v>
      </c>
      <c r="BL294" s="19">
        <v>62.853111722134315</v>
      </c>
      <c r="BR294" s="22">
        <v>2.1700000000000001E-2</v>
      </c>
      <c r="BS294" s="19">
        <f t="shared" si="4"/>
        <v>0.217</v>
      </c>
    </row>
    <row r="295" spans="1:71" x14ac:dyDescent="0.25">
      <c r="A295" s="1">
        <v>17</v>
      </c>
      <c r="B295" s="1" t="s">
        <v>382</v>
      </c>
      <c r="C295" s="1">
        <v>1714</v>
      </c>
      <c r="D295" s="1" t="s">
        <v>394</v>
      </c>
      <c r="F295" s="1">
        <v>2.2000000000000002</v>
      </c>
      <c r="G295" s="1">
        <v>4</v>
      </c>
      <c r="H295" s="1">
        <v>110.15356703168536</v>
      </c>
      <c r="J295">
        <v>1354.539893384602</v>
      </c>
      <c r="M295" s="1">
        <v>15</v>
      </c>
      <c r="N295" s="11">
        <v>102.27999147666736</v>
      </c>
      <c r="O295" s="1">
        <v>9</v>
      </c>
      <c r="Q295" s="11">
        <v>0.95517000000000007</v>
      </c>
      <c r="R295" s="1">
        <v>4.24</v>
      </c>
      <c r="S295" s="1">
        <v>2.27</v>
      </c>
      <c r="T295" s="14">
        <v>0</v>
      </c>
      <c r="U295" s="1">
        <v>0.50271893911519461</v>
      </c>
      <c r="V295" s="14">
        <v>4516.6724465652142</v>
      </c>
      <c r="W295" s="1">
        <v>0.55180821368323385</v>
      </c>
      <c r="X295" s="1">
        <v>887</v>
      </c>
      <c r="Y295" s="1">
        <v>73920.000000000015</v>
      </c>
      <c r="Z295" s="14">
        <v>3019</v>
      </c>
      <c r="AA295" s="14">
        <v>17</v>
      </c>
      <c r="AB295" s="14">
        <v>65</v>
      </c>
      <c r="AC295" s="14">
        <v>6</v>
      </c>
      <c r="AD295" s="14">
        <v>12</v>
      </c>
      <c r="AE295" s="14">
        <v>10700</v>
      </c>
      <c r="AF295" s="1">
        <v>0.51900492486425054</v>
      </c>
      <c r="AG295" s="1">
        <v>7.8320090805902381E-2</v>
      </c>
      <c r="AI295" s="1">
        <v>0.65616011500000004</v>
      </c>
      <c r="AJ295" s="1">
        <v>0.8044</v>
      </c>
      <c r="AQ295" s="1">
        <v>3963</v>
      </c>
      <c r="AR295" s="14">
        <v>1510</v>
      </c>
      <c r="AS295" s="14">
        <v>173</v>
      </c>
      <c r="AT295" s="14">
        <v>2543</v>
      </c>
      <c r="AU295" s="1">
        <v>19.959999999999994</v>
      </c>
      <c r="AV295" s="1">
        <v>1193.6199999999999</v>
      </c>
      <c r="AW295" s="20">
        <v>9.5299999999999994</v>
      </c>
      <c r="AX295" s="1">
        <v>2.8199999999999999E-2</v>
      </c>
      <c r="AY295" s="1">
        <v>0.58955177854274243</v>
      </c>
      <c r="AZ295" s="1">
        <v>0.21897884351845534</v>
      </c>
      <c r="BA295" s="1">
        <v>0.27042588125630357</v>
      </c>
      <c r="BB295" s="1">
        <v>4.9131188999999999E-2</v>
      </c>
      <c r="BC295" s="1">
        <v>85651419.560000002</v>
      </c>
      <c r="BD295" s="1">
        <v>0.64439999999999997</v>
      </c>
      <c r="BE295" s="1">
        <v>0.25936732186732187</v>
      </c>
      <c r="BF295" s="1"/>
      <c r="BG295" s="1">
        <f>VLOOKUP(Tabla1[[#This Row],[Municipio]],[1]Juzgados!$A$4:$B$339,2,1)</f>
        <v>1</v>
      </c>
      <c r="BL295" s="19">
        <v>90.709392859457012</v>
      </c>
      <c r="BR295" s="22">
        <v>2.8199999999999999E-2</v>
      </c>
      <c r="BS295" s="19">
        <f t="shared" si="4"/>
        <v>0.28199999999999997</v>
      </c>
    </row>
    <row r="296" spans="1:71" x14ac:dyDescent="0.25">
      <c r="A296" s="1">
        <v>18</v>
      </c>
      <c r="B296" s="1" t="s">
        <v>395</v>
      </c>
      <c r="C296" s="1">
        <v>1801</v>
      </c>
      <c r="D296" s="1" t="s">
        <v>396</v>
      </c>
      <c r="F296" s="1">
        <v>7.3</v>
      </c>
      <c r="G296" s="1">
        <v>0</v>
      </c>
      <c r="H296" s="1">
        <v>268.84145571333198</v>
      </c>
      <c r="J296">
        <v>1048.4585501056408</v>
      </c>
      <c r="M296" s="1">
        <v>501</v>
      </c>
      <c r="N296" s="11">
        <v>681.95653246902816</v>
      </c>
      <c r="O296" s="1">
        <v>318</v>
      </c>
      <c r="Q296" s="11">
        <v>6.1039999999999997E-2</v>
      </c>
      <c r="R296" s="1">
        <v>3.75</v>
      </c>
      <c r="S296" s="1">
        <v>1.95</v>
      </c>
      <c r="T296" s="14">
        <v>906</v>
      </c>
      <c r="U296" s="1">
        <v>0.49081737191236108</v>
      </c>
      <c r="V296" s="14">
        <v>12151.856026109159</v>
      </c>
      <c r="W296" s="1">
        <v>0.2967273678676543</v>
      </c>
      <c r="X296" s="1">
        <v>9969</v>
      </c>
      <c r="Y296" s="1">
        <v>0</v>
      </c>
      <c r="Z296" s="14">
        <v>5755</v>
      </c>
      <c r="AA296" s="14">
        <v>336</v>
      </c>
      <c r="AB296" s="14">
        <v>511</v>
      </c>
      <c r="AC296" s="14">
        <v>78</v>
      </c>
      <c r="AD296" s="14">
        <v>1148</v>
      </c>
      <c r="AE296" s="14">
        <v>92765</v>
      </c>
      <c r="AF296" s="1">
        <v>0.43086826437788994</v>
      </c>
      <c r="AG296" s="1">
        <v>5.1564787701317713E-2</v>
      </c>
      <c r="AI296" s="1">
        <v>0.49912817999999998</v>
      </c>
      <c r="AJ296" s="1">
        <v>0.69579999999999997</v>
      </c>
      <c r="AQ296" s="1">
        <v>28474</v>
      </c>
      <c r="AR296" s="14">
        <v>17277</v>
      </c>
      <c r="AS296" s="14">
        <v>5151</v>
      </c>
      <c r="AT296" s="14">
        <v>11369</v>
      </c>
      <c r="AU296" s="1">
        <v>9.2600000000000051</v>
      </c>
      <c r="AV296" s="1">
        <v>1634.39</v>
      </c>
      <c r="AW296" s="20">
        <v>11.05</v>
      </c>
      <c r="AX296" s="1">
        <v>4.0300000000000002E-2</v>
      </c>
      <c r="AY296" s="1">
        <v>0.50722222222222224</v>
      </c>
      <c r="AZ296" s="1">
        <v>0.21257481369911979</v>
      </c>
      <c r="BA296" s="1">
        <v>0.39660853347132224</v>
      </c>
      <c r="BB296" s="1">
        <v>0.315525108</v>
      </c>
      <c r="BC296" s="1">
        <v>631725069.26000011</v>
      </c>
      <c r="BD296" s="1">
        <v>0.96010000000000006</v>
      </c>
      <c r="BE296" s="1">
        <v>0.67777694273260192</v>
      </c>
      <c r="BF296" s="1"/>
      <c r="BG296" s="1">
        <f>VLOOKUP(Tabla1[[#This Row],[Municipio]],[1]Juzgados!$A$4:$B$339,2,1)</f>
        <v>20</v>
      </c>
      <c r="BL296" s="19">
        <v>1523.9698042328996</v>
      </c>
      <c r="BR296" s="22">
        <v>4.0300000000000002E-2</v>
      </c>
      <c r="BS296" s="19">
        <f t="shared" si="4"/>
        <v>0.40300000000000002</v>
      </c>
    </row>
    <row r="297" spans="1:71" x14ac:dyDescent="0.25">
      <c r="A297" s="1">
        <v>18</v>
      </c>
      <c r="B297" s="1" t="s">
        <v>395</v>
      </c>
      <c r="C297" s="1">
        <v>1802</v>
      </c>
      <c r="D297" s="1" t="s">
        <v>397</v>
      </c>
      <c r="F297" s="1">
        <v>7.2</v>
      </c>
      <c r="G297" s="1">
        <v>0</v>
      </c>
      <c r="H297" s="1">
        <v>160.74966666251294</v>
      </c>
      <c r="I297" s="1">
        <v>40</v>
      </c>
      <c r="J297">
        <v>881.84888770569546</v>
      </c>
      <c r="M297" s="1">
        <v>96</v>
      </c>
      <c r="N297" s="11">
        <v>378.71838553269561</v>
      </c>
      <c r="O297" s="1">
        <v>206</v>
      </c>
      <c r="Q297" s="11">
        <v>2.8246799999999999</v>
      </c>
      <c r="R297" s="1">
        <v>4.6100000000000003</v>
      </c>
      <c r="S297" s="1">
        <v>2.85</v>
      </c>
      <c r="T297" s="14">
        <v>4</v>
      </c>
      <c r="U297" s="1">
        <v>0.53602423511481523</v>
      </c>
      <c r="V297" s="14">
        <v>3265.2388582624599</v>
      </c>
      <c r="W297" s="1">
        <v>0.75463997260168869</v>
      </c>
      <c r="X297" s="1">
        <v>7266</v>
      </c>
      <c r="Y297" s="1">
        <v>75610</v>
      </c>
      <c r="Z297" s="14">
        <v>39187</v>
      </c>
      <c r="AA297" s="14">
        <v>104</v>
      </c>
      <c r="AB297" s="14">
        <v>418</v>
      </c>
      <c r="AC297" s="14">
        <v>6</v>
      </c>
      <c r="AD297" s="14">
        <v>1675</v>
      </c>
      <c r="AE297" s="14">
        <v>32102</v>
      </c>
      <c r="AF297" s="1">
        <v>0.51903559582157532</v>
      </c>
      <c r="AG297" s="1">
        <v>5.9889356950718162E-2</v>
      </c>
      <c r="AI297" s="1">
        <v>0.69821610099999998</v>
      </c>
      <c r="AJ297" s="1">
        <v>0.86960000000000004</v>
      </c>
      <c r="AQ297" s="1">
        <v>21255</v>
      </c>
      <c r="AR297" s="14">
        <v>8336</v>
      </c>
      <c r="AS297" s="14">
        <v>960</v>
      </c>
      <c r="AT297" s="14">
        <v>16236</v>
      </c>
      <c r="AU297" s="1">
        <v>24.090000000000003</v>
      </c>
      <c r="AV297" s="1">
        <v>1029.9000000000001</v>
      </c>
      <c r="AW297" s="20">
        <v>13.14</v>
      </c>
      <c r="AX297" s="1">
        <v>1.9300000000000001E-2</v>
      </c>
      <c r="AY297" s="1">
        <v>0.6030911188004614</v>
      </c>
      <c r="AZ297" s="1">
        <v>0.51203709704359446</v>
      </c>
      <c r="BA297" s="1">
        <v>0.29887287803085899</v>
      </c>
      <c r="BB297" s="1">
        <v>0.101369684</v>
      </c>
      <c r="BC297" s="1">
        <v>170837859.13</v>
      </c>
      <c r="BD297" s="1">
        <v>0.66310000000000002</v>
      </c>
      <c r="BE297" s="1">
        <v>0.4530249780343919</v>
      </c>
      <c r="BF297" s="1"/>
      <c r="BG297" s="1">
        <f>VLOOKUP(Tabla1[[#This Row],[Municipio]],[1]Juzgados!$A$4:$B$339,2,1)</f>
        <v>3</v>
      </c>
      <c r="BL297" s="19">
        <v>136.57527832122517</v>
      </c>
      <c r="BR297" s="22">
        <v>1.9300000000000001E-2</v>
      </c>
      <c r="BS297" s="19">
        <f t="shared" si="4"/>
        <v>0.193</v>
      </c>
    </row>
    <row r="298" spans="1:71" x14ac:dyDescent="0.25">
      <c r="A298" s="1">
        <v>18</v>
      </c>
      <c r="B298" s="1" t="s">
        <v>395</v>
      </c>
      <c r="C298" s="1">
        <v>1803</v>
      </c>
      <c r="D298" s="1" t="s">
        <v>398</v>
      </c>
      <c r="F298" s="1">
        <v>7.2</v>
      </c>
      <c r="G298" s="1">
        <v>0</v>
      </c>
      <c r="H298" s="1">
        <v>67.886193645367371</v>
      </c>
      <c r="J298">
        <v>153.77969762419005</v>
      </c>
      <c r="M298" s="1">
        <v>100</v>
      </c>
      <c r="N298" s="11">
        <v>126.25215411978289</v>
      </c>
      <c r="O298" s="1">
        <v>139</v>
      </c>
      <c r="Q298" s="11">
        <v>2.6568999999999998</v>
      </c>
      <c r="R298" s="1">
        <v>5.29</v>
      </c>
      <c r="S298" s="1">
        <v>3.67</v>
      </c>
      <c r="T298" s="14">
        <v>90</v>
      </c>
      <c r="U298" s="1">
        <v>0.53602423511481523</v>
      </c>
      <c r="V298" s="14">
        <v>2529.4196621419742</v>
      </c>
      <c r="W298" s="1">
        <v>0.83645369131416958</v>
      </c>
      <c r="X298" s="1">
        <v>6963</v>
      </c>
      <c r="Y298" s="1">
        <v>72060</v>
      </c>
      <c r="Z298" s="14">
        <v>66980</v>
      </c>
      <c r="AA298" s="14">
        <v>125</v>
      </c>
      <c r="AB298" s="14">
        <v>327</v>
      </c>
      <c r="AC298" s="14">
        <v>7</v>
      </c>
      <c r="AD298" s="14">
        <v>55</v>
      </c>
      <c r="AE298" s="14">
        <v>5834</v>
      </c>
      <c r="AF298" s="1">
        <v>0.52344729810785762</v>
      </c>
      <c r="AG298" s="1">
        <v>5.9395197433599091E-2</v>
      </c>
      <c r="AI298" s="1">
        <v>0.82512382699999998</v>
      </c>
      <c r="AJ298" s="1">
        <v>0.85719999999999996</v>
      </c>
      <c r="AQ298" s="1">
        <v>24565</v>
      </c>
      <c r="AR298" s="14">
        <v>6780</v>
      </c>
      <c r="AS298" s="14">
        <v>685</v>
      </c>
      <c r="AT298" s="14">
        <v>17297</v>
      </c>
      <c r="AU298" s="1">
        <v>29.450000000000003</v>
      </c>
      <c r="AV298" s="1">
        <v>1221.02</v>
      </c>
      <c r="AW298" s="20">
        <v>19.02</v>
      </c>
      <c r="AX298" s="1">
        <v>3.2399999999999998E-2</v>
      </c>
      <c r="AY298" s="1">
        <v>0.5868799840510367</v>
      </c>
      <c r="AZ298" s="1">
        <v>0.30154080134775568</v>
      </c>
      <c r="BA298" s="1">
        <v>0.27272489866818778</v>
      </c>
      <c r="BB298" s="1">
        <v>0.17435883899999999</v>
      </c>
      <c r="BC298" s="1">
        <v>165650121.78999999</v>
      </c>
      <c r="BD298" s="1">
        <v>0.49859999999999999</v>
      </c>
      <c r="BE298" s="1">
        <v>0.45579631635969664</v>
      </c>
      <c r="BF298" s="1"/>
      <c r="BG298" s="1">
        <f>VLOOKUP(Tabla1[[#This Row],[Municipio]],[1]Juzgados!$A$4:$B$339,2,1)</f>
        <v>3</v>
      </c>
      <c r="BL298" s="19">
        <v>81.595006243105317</v>
      </c>
      <c r="BR298" s="22">
        <v>3.2399999999999998E-2</v>
      </c>
      <c r="BS298" s="19">
        <f t="shared" si="4"/>
        <v>0.32399999999999995</v>
      </c>
    </row>
    <row r="299" spans="1:71" x14ac:dyDescent="0.25">
      <c r="A299" s="1">
        <v>18</v>
      </c>
      <c r="B299" s="1" t="s">
        <v>395</v>
      </c>
      <c r="C299" s="1">
        <v>1804</v>
      </c>
      <c r="D299" s="1" t="s">
        <v>399</v>
      </c>
      <c r="F299" s="1">
        <v>6.6</v>
      </c>
      <c r="G299" s="1">
        <v>0</v>
      </c>
      <c r="H299" s="1">
        <v>291.4338919925512</v>
      </c>
      <c r="J299">
        <v>1734.1852137892299</v>
      </c>
      <c r="M299" s="1">
        <v>306</v>
      </c>
      <c r="N299" s="11">
        <v>182.61134219336512</v>
      </c>
      <c r="O299" s="1">
        <v>194</v>
      </c>
      <c r="Q299" s="11">
        <v>1.5179100000000001</v>
      </c>
      <c r="R299" s="1">
        <v>4.0999999999999996</v>
      </c>
      <c r="S299" s="1">
        <v>2.27</v>
      </c>
      <c r="T299" s="14">
        <v>16</v>
      </c>
      <c r="U299" s="1">
        <v>0.44561050870990665</v>
      </c>
      <c r="V299" s="14">
        <v>4244.3457752994482</v>
      </c>
      <c r="W299" s="1">
        <v>0.59833913685247164</v>
      </c>
      <c r="X299" s="1">
        <v>9636</v>
      </c>
      <c r="Y299" s="1">
        <v>76230.000000000015</v>
      </c>
      <c r="Z299" s="14">
        <v>2387</v>
      </c>
      <c r="AA299" s="14">
        <v>194</v>
      </c>
      <c r="AB299" s="14">
        <v>166</v>
      </c>
      <c r="AC299" s="14">
        <v>9</v>
      </c>
      <c r="AD299" s="14">
        <v>81</v>
      </c>
      <c r="AE299" s="14">
        <v>97524</v>
      </c>
      <c r="AF299" s="1">
        <v>0.46469355598512047</v>
      </c>
      <c r="AG299" s="1">
        <v>7.4067874628614472E-2</v>
      </c>
      <c r="AI299" s="1">
        <v>0.59762173900000004</v>
      </c>
      <c r="AJ299" s="1">
        <v>0.68630000000000002</v>
      </c>
      <c r="AQ299" s="1">
        <v>26219</v>
      </c>
      <c r="AR299" s="14">
        <v>12839</v>
      </c>
      <c r="AS299" s="14">
        <v>2326</v>
      </c>
      <c r="AT299" s="14">
        <v>18467</v>
      </c>
      <c r="AU299" s="1">
        <v>16.950000000000003</v>
      </c>
      <c r="AV299" s="1">
        <v>1077.03</v>
      </c>
      <c r="AW299" s="20">
        <v>10.87</v>
      </c>
      <c r="AX299" s="1">
        <v>5.0200000000000002E-2</v>
      </c>
      <c r="AY299" s="1">
        <v>0.46630952380952384</v>
      </c>
      <c r="AZ299" s="1">
        <v>0.26164109752943687</v>
      </c>
      <c r="BA299" s="1">
        <v>0.32641560558992133</v>
      </c>
      <c r="BB299" s="1">
        <v>0.29518110199999997</v>
      </c>
      <c r="BC299" s="1">
        <v>303413989.80000001</v>
      </c>
      <c r="BD299" s="1">
        <v>0.88049999999999995</v>
      </c>
      <c r="BE299" s="1">
        <v>0.6575353667511652</v>
      </c>
      <c r="BF299" s="1"/>
      <c r="BG299" s="1">
        <f>VLOOKUP(Tabla1[[#This Row],[Municipio]],[1]Juzgados!$A$4:$B$339,2,1)</f>
        <v>1</v>
      </c>
      <c r="BL299" s="19">
        <v>148.45461173184358</v>
      </c>
      <c r="BR299" s="22">
        <v>5.0200000000000002E-2</v>
      </c>
      <c r="BS299" s="19">
        <f t="shared" si="4"/>
        <v>0.502</v>
      </c>
    </row>
    <row r="300" spans="1:71" x14ac:dyDescent="0.25">
      <c r="A300" s="1">
        <v>18</v>
      </c>
      <c r="B300" s="1" t="s">
        <v>395</v>
      </c>
      <c r="C300" s="1">
        <v>1805</v>
      </c>
      <c r="D300" s="1" t="s">
        <v>400</v>
      </c>
      <c r="F300" s="1">
        <v>6.5</v>
      </c>
      <c r="G300" s="1">
        <v>0</v>
      </c>
      <c r="H300" s="1">
        <v>253.53188239786178</v>
      </c>
      <c r="J300">
        <v>1573.9256246822822</v>
      </c>
      <c r="M300" s="1">
        <v>126</v>
      </c>
      <c r="N300" s="11">
        <v>218.09929412458183</v>
      </c>
      <c r="O300" s="1">
        <v>45</v>
      </c>
      <c r="Q300" s="11">
        <v>2.34674</v>
      </c>
      <c r="R300" s="1">
        <v>4.37</v>
      </c>
      <c r="S300" s="1">
        <v>2.33</v>
      </c>
      <c r="T300" s="14">
        <v>33</v>
      </c>
      <c r="U300" s="1">
        <v>0.54248235842945158</v>
      </c>
      <c r="V300" s="14">
        <v>3689.3357694139104</v>
      </c>
      <c r="W300" s="1">
        <v>0.63985654634835754</v>
      </c>
      <c r="X300" s="1">
        <v>5881</v>
      </c>
      <c r="Y300" s="1">
        <v>92130</v>
      </c>
      <c r="Z300" s="14">
        <v>987</v>
      </c>
      <c r="AA300" s="14">
        <v>128</v>
      </c>
      <c r="AB300" s="14">
        <v>107</v>
      </c>
      <c r="AC300" s="14">
        <v>5</v>
      </c>
      <c r="AD300" s="14">
        <v>43</v>
      </c>
      <c r="AE300" s="14">
        <v>59644</v>
      </c>
      <c r="AF300" s="1">
        <v>0.51764705882352946</v>
      </c>
      <c r="AG300" s="1">
        <v>7.5204429849977467E-2</v>
      </c>
      <c r="AI300" s="1">
        <v>0.65298092299999999</v>
      </c>
      <c r="AJ300" s="1">
        <v>0.58630000000000004</v>
      </c>
      <c r="AQ300" s="1">
        <v>16264</v>
      </c>
      <c r="AR300" s="14">
        <v>7435</v>
      </c>
      <c r="AS300" s="14">
        <v>741</v>
      </c>
      <c r="AT300" s="14">
        <v>11944</v>
      </c>
      <c r="AU300" s="1">
        <v>20.400000000000006</v>
      </c>
      <c r="AV300" s="1">
        <v>1221.01</v>
      </c>
      <c r="AW300" s="20">
        <v>10.53</v>
      </c>
      <c r="AX300" s="1">
        <v>2.0500000000000001E-2</v>
      </c>
      <c r="AY300" s="1">
        <v>0.37625000000000003</v>
      </c>
      <c r="AZ300" s="1">
        <v>9.8420046311698581E-2</v>
      </c>
      <c r="BA300" s="1">
        <v>0.27354036363847606</v>
      </c>
      <c r="BB300" s="1">
        <v>0.280318234</v>
      </c>
      <c r="BC300" s="1">
        <v>159288226.44999999</v>
      </c>
      <c r="BD300" s="1">
        <v>0.85040000000000004</v>
      </c>
      <c r="BE300" s="1">
        <v>0.60809356389466884</v>
      </c>
      <c r="BF300" s="1"/>
      <c r="BG300" s="1">
        <f>VLOOKUP(Tabla1[[#This Row],[Municipio]],[1]Juzgados!$A$4:$B$339,2,1)</f>
        <v>1</v>
      </c>
      <c r="BL300" s="19">
        <v>105.35563253150058</v>
      </c>
      <c r="BR300" s="22">
        <v>2.0500000000000001E-2</v>
      </c>
      <c r="BS300" s="19">
        <f t="shared" si="4"/>
        <v>0.20500000000000002</v>
      </c>
    </row>
    <row r="301" spans="1:71" x14ac:dyDescent="0.25">
      <c r="A301" s="1">
        <v>19</v>
      </c>
      <c r="B301" s="1" t="s">
        <v>401</v>
      </c>
      <c r="C301" s="1">
        <v>1901</v>
      </c>
      <c r="D301" s="1" t="s">
        <v>401</v>
      </c>
      <c r="F301" s="1">
        <v>2.7</v>
      </c>
      <c r="G301" s="1">
        <v>0</v>
      </c>
      <c r="H301" s="1">
        <v>299.59501979735933</v>
      </c>
      <c r="J301">
        <v>1523.4636337570487</v>
      </c>
      <c r="M301" s="1">
        <v>156</v>
      </c>
      <c r="N301" s="11">
        <v>747.84369700740524</v>
      </c>
      <c r="O301" s="1">
        <v>430</v>
      </c>
      <c r="Q301" s="11">
        <v>0.25927</v>
      </c>
      <c r="R301" s="1">
        <v>3.92</v>
      </c>
      <c r="S301" s="1">
        <v>2.0499999999999998</v>
      </c>
      <c r="T301" s="14">
        <v>735</v>
      </c>
      <c r="U301" s="1">
        <v>0.5007168873272686</v>
      </c>
      <c r="V301" s="14">
        <v>6888.0644421899697</v>
      </c>
      <c r="W301" s="1">
        <v>0.41683473548145689</v>
      </c>
      <c r="X301" s="1">
        <v>8493</v>
      </c>
      <c r="Y301" s="1">
        <v>90</v>
      </c>
      <c r="Z301" s="14">
        <v>1055</v>
      </c>
      <c r="AA301" s="14">
        <v>225</v>
      </c>
      <c r="AB301" s="14">
        <v>305</v>
      </c>
      <c r="AC301" s="14">
        <v>14</v>
      </c>
      <c r="AD301" s="14">
        <v>111</v>
      </c>
      <c r="AE301" s="14">
        <v>58714</v>
      </c>
      <c r="AF301" s="1">
        <v>0.42996494436823657</v>
      </c>
      <c r="AG301" s="1">
        <v>6.633716889335084E-2</v>
      </c>
      <c r="AI301" s="1">
        <v>0.54170387600000003</v>
      </c>
      <c r="AJ301" s="1">
        <v>0.75890000000000002</v>
      </c>
      <c r="AQ301" s="1">
        <v>19117</v>
      </c>
      <c r="AR301" s="14">
        <v>8392</v>
      </c>
      <c r="AS301" s="14">
        <v>4149</v>
      </c>
      <c r="AT301" s="14">
        <v>9930</v>
      </c>
      <c r="AU301" s="1">
        <v>15.629999999999995</v>
      </c>
      <c r="AV301" s="1">
        <v>2048.29</v>
      </c>
      <c r="AW301" s="20">
        <v>10.82</v>
      </c>
      <c r="AX301" s="1">
        <v>6.7500000000000004E-2</v>
      </c>
      <c r="AY301" s="1">
        <v>0.40869565217391302</v>
      </c>
      <c r="AZ301" s="1">
        <v>0.18209069014347126</v>
      </c>
      <c r="BA301" s="1">
        <v>0.2946891613811552</v>
      </c>
      <c r="BB301" s="1">
        <v>0.27734848499999998</v>
      </c>
      <c r="BC301" s="1">
        <v>464073778.19999993</v>
      </c>
      <c r="BD301" s="1">
        <v>0.91099999999999992</v>
      </c>
      <c r="BE301" s="1">
        <v>0.66993764358385299</v>
      </c>
      <c r="BF301" s="1"/>
      <c r="BG301" s="1">
        <f>VLOOKUP(Tabla1[[#This Row],[Municipio]],[1]Juzgados!$A$4:$B$339,2,1)</f>
        <v>25</v>
      </c>
      <c r="BL301" s="19">
        <v>1767.8641670806799</v>
      </c>
      <c r="BR301" s="22">
        <v>6.7500000000000004E-2</v>
      </c>
      <c r="BS301" s="19">
        <f t="shared" si="4"/>
        <v>0.67500000000000004</v>
      </c>
    </row>
    <row r="302" spans="1:71" x14ac:dyDescent="0.25">
      <c r="A302" s="1">
        <v>19</v>
      </c>
      <c r="B302" s="1" t="s">
        <v>401</v>
      </c>
      <c r="C302" s="1">
        <v>1902</v>
      </c>
      <c r="D302" s="1" t="s">
        <v>402</v>
      </c>
      <c r="F302" s="1">
        <v>1.6</v>
      </c>
      <c r="G302" s="1">
        <v>4</v>
      </c>
      <c r="H302" s="1">
        <v>137.96909492273733</v>
      </c>
      <c r="J302">
        <v>1002.4196335983409</v>
      </c>
      <c r="M302" s="1">
        <v>22</v>
      </c>
      <c r="N302" s="11">
        <v>474.18738049713193</v>
      </c>
      <c r="O302" s="1">
        <v>2</v>
      </c>
      <c r="Q302" s="11">
        <v>1.3779399999999999</v>
      </c>
      <c r="R302" s="1">
        <v>3.89</v>
      </c>
      <c r="S302" s="1">
        <v>1.9</v>
      </c>
      <c r="T302" s="14">
        <v>0</v>
      </c>
      <c r="U302" s="1">
        <v>0.55484844271400025</v>
      </c>
      <c r="V302" s="14">
        <v>10060.4291469822</v>
      </c>
      <c r="W302" s="1">
        <v>0.3893942043055616</v>
      </c>
      <c r="X302" s="1">
        <v>954</v>
      </c>
      <c r="Y302" s="1">
        <v>18940</v>
      </c>
      <c r="Z302" s="14">
        <v>126</v>
      </c>
      <c r="AA302" s="14">
        <v>11</v>
      </c>
      <c r="AB302" s="14">
        <v>4</v>
      </c>
      <c r="AC302" s="14">
        <v>0</v>
      </c>
      <c r="AD302" s="14">
        <v>16</v>
      </c>
      <c r="AE302" s="14">
        <v>9640</v>
      </c>
      <c r="AF302" s="1">
        <v>0.5527785945310203</v>
      </c>
      <c r="AG302" s="1">
        <v>3.3564198188598827E-2</v>
      </c>
      <c r="AI302" s="1">
        <v>0.48327025000000001</v>
      </c>
      <c r="AJ302" s="1">
        <v>0.74570000000000003</v>
      </c>
      <c r="AQ302" s="1">
        <v>2981</v>
      </c>
      <c r="AR302" s="14">
        <v>1226</v>
      </c>
      <c r="AS302" s="14">
        <v>632</v>
      </c>
      <c r="AT302" s="14">
        <v>1304</v>
      </c>
      <c r="AU302" s="1">
        <v>12.670000000000002</v>
      </c>
      <c r="AV302" s="1">
        <v>1082.01</v>
      </c>
      <c r="AW302" s="20">
        <v>11.01</v>
      </c>
      <c r="AX302" s="1">
        <v>1.2800000000000001E-2</v>
      </c>
      <c r="AY302" s="1">
        <v>0.61265378548895899</v>
      </c>
      <c r="AZ302" s="1">
        <v>0.30073829488984621</v>
      </c>
      <c r="BA302" s="1">
        <v>0.36607814325927035</v>
      </c>
      <c r="BB302" s="1">
        <v>0.47520477100000003</v>
      </c>
      <c r="BC302" s="1">
        <v>79141139.549999997</v>
      </c>
      <c r="BD302" s="1">
        <v>0.99230000000000007</v>
      </c>
      <c r="BE302" s="1">
        <v>0.84233518665607621</v>
      </c>
      <c r="BF302" s="1"/>
      <c r="BG302" s="1">
        <f>VLOOKUP(Tabla1[[#This Row],[Municipio]],[1]Juzgados!$A$4:$B$339,2,1)</f>
        <v>1</v>
      </c>
      <c r="BL302" s="19">
        <v>247.26570272259016</v>
      </c>
      <c r="BR302" s="22">
        <v>1.2800000000000001E-2</v>
      </c>
      <c r="BS302" s="19">
        <f t="shared" si="4"/>
        <v>0.128</v>
      </c>
    </row>
    <row r="303" spans="1:71" x14ac:dyDescent="0.25">
      <c r="A303" s="1">
        <v>19</v>
      </c>
      <c r="B303" s="1" t="s">
        <v>401</v>
      </c>
      <c r="C303" s="1">
        <v>1903</v>
      </c>
      <c r="D303" s="1" t="s">
        <v>403</v>
      </c>
      <c r="F303" s="1">
        <v>1.6</v>
      </c>
      <c r="G303" s="1">
        <v>0</v>
      </c>
      <c r="H303" s="1">
        <v>68.422853232979818</v>
      </c>
      <c r="J303">
        <v>691.80028959081892</v>
      </c>
      <c r="M303" s="1">
        <v>35</v>
      </c>
      <c r="N303" s="11">
        <v>706.31004933783436</v>
      </c>
      <c r="O303" s="1">
        <v>41</v>
      </c>
      <c r="Q303" s="11">
        <v>0.20165</v>
      </c>
      <c r="R303" s="1">
        <v>3.64</v>
      </c>
      <c r="S303" s="1">
        <v>1.85</v>
      </c>
      <c r="T303" s="14">
        <v>256</v>
      </c>
      <c r="U303" s="1">
        <v>0.51424977617395151</v>
      </c>
      <c r="V303" s="14">
        <v>9886.8857173312445</v>
      </c>
      <c r="W303" s="1">
        <v>0.37240720881572165</v>
      </c>
      <c r="X303" s="1">
        <v>2468</v>
      </c>
      <c r="Y303" s="1">
        <v>70760.000000000015</v>
      </c>
      <c r="Z303" s="14">
        <v>179</v>
      </c>
      <c r="AA303" s="14">
        <v>41</v>
      </c>
      <c r="AB303" s="14">
        <v>9</v>
      </c>
      <c r="AC303" s="14">
        <v>7</v>
      </c>
      <c r="AD303" s="14">
        <v>26</v>
      </c>
      <c r="AE303" s="14">
        <v>21172</v>
      </c>
      <c r="AF303" s="1">
        <v>0.48622821810005623</v>
      </c>
      <c r="AG303" s="1">
        <v>4.8244620611551527E-2</v>
      </c>
      <c r="AI303" s="1">
        <v>0.53100000000000003</v>
      </c>
      <c r="AJ303" s="1">
        <v>0.68589999999999995</v>
      </c>
      <c r="AQ303" s="1">
        <v>5503</v>
      </c>
      <c r="AR303" s="14">
        <v>2817</v>
      </c>
      <c r="AS303" s="14">
        <v>714</v>
      </c>
      <c r="AT303" s="14">
        <v>3300</v>
      </c>
      <c r="AU303" s="1">
        <v>14.090000000000003</v>
      </c>
      <c r="AV303" s="1">
        <v>1120.7</v>
      </c>
      <c r="AW303" s="20">
        <v>14.37</v>
      </c>
      <c r="AX303" s="1">
        <v>1.52E-2</v>
      </c>
      <c r="AY303" s="1">
        <v>0.41875000000000001</v>
      </c>
      <c r="AZ303" s="1">
        <v>0.19959779784947512</v>
      </c>
      <c r="BA303" s="1">
        <v>0.36970836280640551</v>
      </c>
      <c r="BB303" s="1">
        <v>0.17956655499999999</v>
      </c>
      <c r="BC303" s="1">
        <v>85123620.500000015</v>
      </c>
      <c r="BD303" s="1">
        <v>0.96250000000000002</v>
      </c>
      <c r="BE303" s="1">
        <v>0.87407725321888408</v>
      </c>
      <c r="BF303" s="1"/>
      <c r="BG303" s="1">
        <f>VLOOKUP(Tabla1[[#This Row],[Municipio]],[1]Juzgados!$A$4:$B$339,2,1)</f>
        <v>1</v>
      </c>
      <c r="BL303" s="19">
        <v>142.31343782073213</v>
      </c>
      <c r="BR303" s="22">
        <v>1.52E-2</v>
      </c>
      <c r="BS303" s="19">
        <f t="shared" si="4"/>
        <v>0.152</v>
      </c>
    </row>
    <row r="304" spans="1:71" x14ac:dyDescent="0.25">
      <c r="A304" s="1">
        <v>19</v>
      </c>
      <c r="B304" s="1" t="s">
        <v>401</v>
      </c>
      <c r="C304" s="1">
        <v>1904</v>
      </c>
      <c r="D304" s="1" t="s">
        <v>404</v>
      </c>
      <c r="F304" s="1">
        <v>0.7</v>
      </c>
      <c r="G304" s="1">
        <v>0</v>
      </c>
      <c r="H304" s="1">
        <v>255.48693395562174</v>
      </c>
      <c r="J304">
        <v>1300.771208226221</v>
      </c>
      <c r="M304" s="1">
        <v>89</v>
      </c>
      <c r="N304" s="11">
        <v>583.57649020425174</v>
      </c>
      <c r="O304" s="1">
        <v>368</v>
      </c>
      <c r="Q304" s="11">
        <v>1.3557399999999999</v>
      </c>
      <c r="R304" s="1">
        <v>4.18</v>
      </c>
      <c r="S304" s="1">
        <v>2.19</v>
      </c>
      <c r="T304" s="14">
        <v>22</v>
      </c>
      <c r="U304" s="1">
        <v>0.58191422040736618</v>
      </c>
      <c r="V304" s="14">
        <v>5793.5371659345574</v>
      </c>
      <c r="W304" s="1">
        <v>0.54358385567487799</v>
      </c>
      <c r="X304" s="1">
        <v>3749</v>
      </c>
      <c r="Y304" s="1">
        <v>85920.000000000015</v>
      </c>
      <c r="Z304" s="14">
        <v>509</v>
      </c>
      <c r="AA304" s="14">
        <v>38</v>
      </c>
      <c r="AB304" s="14">
        <v>20</v>
      </c>
      <c r="AC304" s="14">
        <v>7</v>
      </c>
      <c r="AD304" s="14">
        <v>53</v>
      </c>
      <c r="AE304" s="14">
        <v>45036</v>
      </c>
      <c r="AF304" s="1">
        <v>0.49595350992905274</v>
      </c>
      <c r="AG304" s="1">
        <v>8.9024053082665186E-2</v>
      </c>
      <c r="AI304" s="1">
        <v>0.61541727099999999</v>
      </c>
      <c r="AJ304" s="1">
        <v>0.69130000000000003</v>
      </c>
      <c r="AQ304" s="1">
        <v>11530</v>
      </c>
      <c r="AR304" s="14">
        <v>4494</v>
      </c>
      <c r="AS304" s="14">
        <v>863</v>
      </c>
      <c r="AT304" s="14">
        <v>10867</v>
      </c>
      <c r="AU304" s="1">
        <v>23.959999999999994</v>
      </c>
      <c r="AV304" s="1">
        <v>910.35</v>
      </c>
      <c r="AW304" s="20">
        <v>14.1</v>
      </c>
      <c r="AX304" s="1">
        <v>6.9199999999999998E-2</v>
      </c>
      <c r="AY304" s="1">
        <v>0.49431281094527357</v>
      </c>
      <c r="AZ304" s="1">
        <v>0.17654503464429711</v>
      </c>
      <c r="BA304" s="1">
        <v>0.29207000143361872</v>
      </c>
      <c r="BB304" s="1">
        <v>0.37695029699999999</v>
      </c>
      <c r="BC304" s="1">
        <v>175600080.19999999</v>
      </c>
      <c r="BD304" s="1">
        <v>0.86360000000000003</v>
      </c>
      <c r="BE304" s="1">
        <v>0.64715841493548099</v>
      </c>
      <c r="BF304" s="1"/>
      <c r="BG304" s="1">
        <f>VLOOKUP(Tabla1[[#This Row],[Municipio]],[1]Juzgados!$A$4:$B$339,2,1)</f>
        <v>1</v>
      </c>
      <c r="BL304" s="19">
        <v>212.04477358224869</v>
      </c>
      <c r="BR304" s="22">
        <v>6.9199999999999998E-2</v>
      </c>
      <c r="BS304" s="19">
        <f t="shared" si="4"/>
        <v>0.69199999999999995</v>
      </c>
    </row>
    <row r="305" spans="1:71" x14ac:dyDescent="0.25">
      <c r="A305" s="1">
        <v>19</v>
      </c>
      <c r="B305" s="1" t="s">
        <v>401</v>
      </c>
      <c r="C305" s="1">
        <v>1905</v>
      </c>
      <c r="D305" s="1" t="s">
        <v>405</v>
      </c>
      <c r="F305" s="1">
        <v>1.5</v>
      </c>
      <c r="G305" s="1">
        <v>0</v>
      </c>
      <c r="H305" s="1">
        <v>143.0544593528019</v>
      </c>
      <c r="J305">
        <v>615.82809224318657</v>
      </c>
      <c r="M305" s="1">
        <v>57</v>
      </c>
      <c r="N305" s="11">
        <v>907.94938665121219</v>
      </c>
      <c r="O305" s="1">
        <v>51</v>
      </c>
      <c r="Q305" s="11">
        <v>1.53403</v>
      </c>
      <c r="R305" s="1">
        <v>3.94</v>
      </c>
      <c r="S305" s="1">
        <v>2.13</v>
      </c>
      <c r="T305" s="14">
        <v>13</v>
      </c>
      <c r="U305" s="1">
        <v>0.39922022097714649</v>
      </c>
      <c r="V305" s="14">
        <v>6747.7857427904819</v>
      </c>
      <c r="W305" s="1">
        <v>0.431208347049783</v>
      </c>
      <c r="X305" s="1">
        <v>1757</v>
      </c>
      <c r="Y305" s="1">
        <v>68270</v>
      </c>
      <c r="Z305" s="14">
        <v>197</v>
      </c>
      <c r="AA305" s="14">
        <v>19</v>
      </c>
      <c r="AB305" s="14">
        <v>3</v>
      </c>
      <c r="AC305" s="14">
        <v>4</v>
      </c>
      <c r="AD305" s="14">
        <v>16</v>
      </c>
      <c r="AE305" s="14">
        <v>17363</v>
      </c>
      <c r="AF305" s="1">
        <v>0.46115398105927746</v>
      </c>
      <c r="AG305" s="1">
        <v>3.8341968911917101E-2</v>
      </c>
      <c r="AI305" s="1">
        <v>0.52174288899999999</v>
      </c>
      <c r="AJ305" s="1">
        <v>0.77880000000000005</v>
      </c>
      <c r="AQ305" s="1">
        <v>5795</v>
      </c>
      <c r="AR305" s="14">
        <v>2548</v>
      </c>
      <c r="AS305" s="14">
        <v>747</v>
      </c>
      <c r="AT305" s="14">
        <v>2374</v>
      </c>
      <c r="AU305" s="1">
        <v>12.64</v>
      </c>
      <c r="AV305" s="1">
        <v>1117.27</v>
      </c>
      <c r="AW305" s="20">
        <v>13.25</v>
      </c>
      <c r="AX305" s="1">
        <v>2.9399999999999999E-2</v>
      </c>
      <c r="AY305" s="1">
        <v>0.45666666666666667</v>
      </c>
      <c r="AZ305" s="1">
        <v>0.28172272998737879</v>
      </c>
      <c r="BA305" s="1">
        <v>0.35516531769224169</v>
      </c>
      <c r="BB305" s="1">
        <v>0.217599706</v>
      </c>
      <c r="BC305" s="1">
        <v>55523226.560000002</v>
      </c>
      <c r="BD305" s="1">
        <v>0.96829999999999994</v>
      </c>
      <c r="BE305" s="1">
        <v>0.89807131643866334</v>
      </c>
      <c r="BF305" s="1"/>
      <c r="BG305" s="1">
        <f>VLOOKUP(Tabla1[[#This Row],[Municipio]],[1]Juzgados!$A$4:$B$339,2,1)</f>
        <v>1</v>
      </c>
      <c r="BL305" s="19">
        <v>144.99281471981058</v>
      </c>
      <c r="BR305" s="22">
        <v>2.9399999999999999E-2</v>
      </c>
      <c r="BS305" s="19">
        <f t="shared" si="4"/>
        <v>0.29399999999999998</v>
      </c>
    </row>
    <row r="306" spans="1:71" x14ac:dyDescent="0.25">
      <c r="A306" s="1">
        <v>19</v>
      </c>
      <c r="B306" s="1" t="s">
        <v>401</v>
      </c>
      <c r="C306" s="1">
        <v>1906</v>
      </c>
      <c r="D306" s="1" t="s">
        <v>406</v>
      </c>
      <c r="F306" s="1">
        <v>1.5</v>
      </c>
      <c r="G306" s="1">
        <v>0</v>
      </c>
      <c r="H306" s="1">
        <v>241.60060400151002</v>
      </c>
      <c r="J306">
        <v>1069.8795180722891</v>
      </c>
      <c r="M306" s="1">
        <v>16</v>
      </c>
      <c r="N306" s="11">
        <v>774.65868998312624</v>
      </c>
      <c r="O306" s="1">
        <v>19</v>
      </c>
      <c r="Q306" s="11">
        <v>0.48935000000000001</v>
      </c>
      <c r="R306" s="1">
        <v>3.99</v>
      </c>
      <c r="S306" s="1">
        <v>2.09</v>
      </c>
      <c r="T306" s="14">
        <v>0</v>
      </c>
      <c r="U306" s="1">
        <v>0.51424977617395151</v>
      </c>
      <c r="V306" s="14">
        <v>6049.5099296011604</v>
      </c>
      <c r="W306" s="1">
        <v>0.66118613214300059</v>
      </c>
      <c r="X306" s="1">
        <v>1914</v>
      </c>
      <c r="Y306" s="1">
        <v>64330</v>
      </c>
      <c r="Z306" s="14">
        <v>108</v>
      </c>
      <c r="AA306" s="14">
        <v>38</v>
      </c>
      <c r="AB306" s="14">
        <v>6</v>
      </c>
      <c r="AC306" s="14">
        <v>6</v>
      </c>
      <c r="AD306" s="14">
        <v>16</v>
      </c>
      <c r="AE306" s="14">
        <v>12058</v>
      </c>
      <c r="AF306" s="1">
        <v>0.49683794466403164</v>
      </c>
      <c r="AG306" s="1">
        <v>5.385996409335727E-2</v>
      </c>
      <c r="AI306" s="1">
        <v>0.58651102499999996</v>
      </c>
      <c r="AJ306" s="1">
        <v>0.75600000000000001</v>
      </c>
      <c r="AQ306" s="1">
        <v>3335</v>
      </c>
      <c r="AR306" s="14">
        <v>1918</v>
      </c>
      <c r="AS306" s="14">
        <v>355</v>
      </c>
      <c r="AT306" s="14">
        <v>1607</v>
      </c>
      <c r="AU306" s="1">
        <v>12.540000000000006</v>
      </c>
      <c r="AV306" s="1">
        <v>1231.3900000000001</v>
      </c>
      <c r="AW306" s="20">
        <v>15.89</v>
      </c>
      <c r="AY306" s="1">
        <v>0.26250000000000001</v>
      </c>
      <c r="AZ306" s="1">
        <v>0.12238635473316148</v>
      </c>
      <c r="BA306" s="1">
        <v>0.27606360617432224</v>
      </c>
      <c r="BB306" s="1">
        <v>9.3459916000000004E-2</v>
      </c>
      <c r="BC306" s="1">
        <v>40801688.020000003</v>
      </c>
      <c r="BD306" s="1">
        <v>0.9262999999999999</v>
      </c>
      <c r="BE306" s="1">
        <v>0.78185076572173351</v>
      </c>
      <c r="BF306" s="1"/>
      <c r="BG306" s="1">
        <f>VLOOKUP(Tabla1[[#This Row],[Municipio]],[1]Juzgados!$A$4:$B$339,2,1)</f>
        <v>1</v>
      </c>
      <c r="BL306" s="19">
        <v>192.90398489996224</v>
      </c>
      <c r="BR306" s="22">
        <v>0</v>
      </c>
      <c r="BS306" s="19">
        <f t="shared" si="4"/>
        <v>0</v>
      </c>
    </row>
    <row r="307" spans="1:71" x14ac:dyDescent="0.25">
      <c r="A307" s="1">
        <v>19</v>
      </c>
      <c r="B307" s="1" t="s">
        <v>401</v>
      </c>
      <c r="C307" s="1">
        <v>1907</v>
      </c>
      <c r="D307" s="1" t="s">
        <v>407</v>
      </c>
      <c r="F307" s="1">
        <v>2</v>
      </c>
      <c r="G307" s="1">
        <v>3</v>
      </c>
      <c r="H307" s="1">
        <v>256.46217182965512</v>
      </c>
      <c r="J307">
        <v>1435.2412242780563</v>
      </c>
      <c r="M307" s="1">
        <v>17</v>
      </c>
      <c r="N307" s="11">
        <v>942.12651413189769</v>
      </c>
      <c r="O307" s="1">
        <v>49</v>
      </c>
      <c r="Q307" s="11">
        <v>2.2727400000000002</v>
      </c>
      <c r="R307" s="1">
        <v>4.07</v>
      </c>
      <c r="S307" s="1">
        <v>2.33</v>
      </c>
      <c r="T307" s="14">
        <v>0</v>
      </c>
      <c r="U307" s="1">
        <v>0.58191422040736618</v>
      </c>
      <c r="V307" s="14">
        <v>2929.2261309728415</v>
      </c>
      <c r="W307" s="1">
        <v>0.71345381057327728</v>
      </c>
      <c r="X307" s="1">
        <v>1619</v>
      </c>
      <c r="Y307" s="1">
        <v>46320</v>
      </c>
      <c r="Z307" s="14">
        <v>68</v>
      </c>
      <c r="AA307" s="14">
        <v>15</v>
      </c>
      <c r="AB307" s="14">
        <v>1</v>
      </c>
      <c r="AC307" s="14">
        <v>0</v>
      </c>
      <c r="AD307" s="14">
        <v>13</v>
      </c>
      <c r="AE307" s="14">
        <v>13544</v>
      </c>
      <c r="AF307" s="1">
        <v>0.53576119402985078</v>
      </c>
      <c r="AG307" s="1">
        <v>5.1707928549044185E-2</v>
      </c>
      <c r="AI307" s="1">
        <v>0.62935977099999996</v>
      </c>
      <c r="AJ307" s="1">
        <v>0.49880000000000002</v>
      </c>
      <c r="AQ307" s="1">
        <v>3777</v>
      </c>
      <c r="AR307" s="14">
        <v>1416</v>
      </c>
      <c r="AS307" s="14">
        <v>286</v>
      </c>
      <c r="AT307" s="14">
        <v>2313</v>
      </c>
      <c r="AU307" s="1">
        <v>17.89</v>
      </c>
      <c r="AV307" s="1">
        <v>1415.48</v>
      </c>
      <c r="AW307" s="20">
        <v>12.56</v>
      </c>
      <c r="AX307" s="1">
        <v>1.9E-2</v>
      </c>
      <c r="AY307" s="1">
        <v>0.2478653846153846</v>
      </c>
      <c r="AZ307" s="1">
        <v>0.10616451000161775</v>
      </c>
      <c r="BA307" s="1">
        <v>0.2805544163007071</v>
      </c>
      <c r="BB307" s="1">
        <v>8.3649337000000004E-2</v>
      </c>
      <c r="BC307" s="1">
        <v>47463713.939999998</v>
      </c>
      <c r="BD307" s="1">
        <v>0.91420000000000001</v>
      </c>
      <c r="BE307" s="1">
        <v>0.81587585795284989</v>
      </c>
      <c r="BF307" s="1"/>
      <c r="BG307" s="1">
        <f>VLOOKUP(Tabla1[[#This Row],[Municipio]],[1]Juzgados!$A$4:$B$339,2,1)</f>
        <v>1</v>
      </c>
      <c r="BL307" s="19">
        <v>247.53195923601268</v>
      </c>
      <c r="BR307" s="22">
        <v>1.9E-2</v>
      </c>
      <c r="BS307" s="19">
        <f t="shared" si="4"/>
        <v>0.19</v>
      </c>
    </row>
    <row r="308" spans="1:71" x14ac:dyDescent="0.25">
      <c r="A308" s="1">
        <v>19</v>
      </c>
      <c r="B308" s="1" t="s">
        <v>401</v>
      </c>
      <c r="C308" s="1">
        <v>1908</v>
      </c>
      <c r="D308" s="1" t="s">
        <v>408</v>
      </c>
      <c r="F308" s="1">
        <v>1.7</v>
      </c>
      <c r="G308" s="1">
        <v>0</v>
      </c>
      <c r="H308" s="1">
        <v>245.73202276254526</v>
      </c>
      <c r="J308">
        <v>1642.5120772946862</v>
      </c>
      <c r="M308" s="1">
        <v>5</v>
      </c>
      <c r="N308" s="11">
        <v>741.09113844213186</v>
      </c>
      <c r="O308" s="1">
        <v>23</v>
      </c>
      <c r="Q308" s="11">
        <v>1.6379999999999999E-2</v>
      </c>
      <c r="R308" s="1">
        <v>4.29</v>
      </c>
      <c r="S308" s="1">
        <v>2.23</v>
      </c>
      <c r="T308" s="14">
        <v>0</v>
      </c>
      <c r="U308" s="1">
        <v>0.51424977617395151</v>
      </c>
      <c r="V308" s="14">
        <v>3405.8871295970789</v>
      </c>
      <c r="W308" s="1">
        <v>0.5161433244989827</v>
      </c>
      <c r="X308" s="1">
        <v>763</v>
      </c>
      <c r="Y308" s="1">
        <v>90240</v>
      </c>
      <c r="Z308" s="14">
        <v>54</v>
      </c>
      <c r="AA308" s="14">
        <v>5</v>
      </c>
      <c r="AB308" s="14">
        <v>1</v>
      </c>
      <c r="AC308" s="14">
        <v>1</v>
      </c>
      <c r="AD308" s="14">
        <v>6</v>
      </c>
      <c r="AE308" s="14">
        <v>7168</v>
      </c>
      <c r="AF308" s="1">
        <v>0.52135428192077893</v>
      </c>
      <c r="AG308" s="1">
        <v>3.4299231224127737E-2</v>
      </c>
      <c r="AI308" s="1">
        <v>0.62438257699999999</v>
      </c>
      <c r="AJ308" s="1">
        <v>0.6542</v>
      </c>
      <c r="AQ308" s="1">
        <v>2414</v>
      </c>
      <c r="AR308" s="14">
        <v>802</v>
      </c>
      <c r="AS308" s="14">
        <v>261</v>
      </c>
      <c r="AT308" s="14">
        <v>1345</v>
      </c>
      <c r="AU308" s="1">
        <v>17.53</v>
      </c>
      <c r="AV308" s="1">
        <v>1753.54</v>
      </c>
      <c r="AW308" s="20">
        <v>9.5500000000000007</v>
      </c>
      <c r="AX308" s="1">
        <v>3.5400000000000001E-2</v>
      </c>
      <c r="AY308" s="1">
        <v>0.22499999999999998</v>
      </c>
      <c r="AZ308" s="1">
        <v>0.17365204431237505</v>
      </c>
      <c r="BA308" s="1">
        <v>0.23506817750134479</v>
      </c>
      <c r="BB308" s="1">
        <v>2.6249999999999999E-2</v>
      </c>
      <c r="BC308" s="1">
        <v>50921193.289999999</v>
      </c>
      <c r="BD308" s="1">
        <v>0.91989999999999994</v>
      </c>
      <c r="BE308" s="1">
        <v>0.64827995255041526</v>
      </c>
      <c r="BF308" s="1"/>
      <c r="BG308" s="1">
        <f>VLOOKUP(Tabla1[[#This Row],[Municipio]],[1]Juzgados!$A$4:$B$339,2,1)</f>
        <v>1</v>
      </c>
      <c r="BL308" s="19">
        <v>231.87936109674081</v>
      </c>
      <c r="BR308" s="22">
        <v>3.5400000000000001E-2</v>
      </c>
      <c r="BS308" s="19">
        <f t="shared" si="4"/>
        <v>0.35399999999999998</v>
      </c>
    </row>
    <row r="309" spans="1:71" x14ac:dyDescent="0.25">
      <c r="A309" s="1">
        <v>19</v>
      </c>
      <c r="B309" s="1" t="s">
        <v>401</v>
      </c>
      <c r="C309" s="1">
        <v>1909</v>
      </c>
      <c r="D309" s="1" t="s">
        <v>409</v>
      </c>
      <c r="F309" s="1">
        <v>0.6</v>
      </c>
      <c r="G309" s="1">
        <v>0</v>
      </c>
      <c r="H309" s="1">
        <v>223.53338705065892</v>
      </c>
      <c r="J309">
        <v>768.54862548034293</v>
      </c>
      <c r="M309" s="1">
        <v>38</v>
      </c>
      <c r="N309" s="11">
        <v>88.721602365909391</v>
      </c>
      <c r="O309" s="1">
        <v>63</v>
      </c>
      <c r="Q309" s="11">
        <v>4.2702299999999997</v>
      </c>
      <c r="R309" s="1">
        <v>4.97</v>
      </c>
      <c r="S309" s="1">
        <v>2.83</v>
      </c>
      <c r="T309" s="14">
        <v>0</v>
      </c>
      <c r="U309" s="1">
        <v>0.49395044290392703</v>
      </c>
      <c r="V309" s="14">
        <v>2284.2283392727181</v>
      </c>
      <c r="W309" s="1">
        <v>0.99569927409677161</v>
      </c>
      <c r="X309" s="1">
        <v>2560</v>
      </c>
      <c r="Y309" s="1">
        <v>92520</v>
      </c>
      <c r="Z309" s="14">
        <v>2284</v>
      </c>
      <c r="AA309" s="14">
        <v>24</v>
      </c>
      <c r="AB309" s="14">
        <v>436</v>
      </c>
      <c r="AC309" s="14">
        <v>7</v>
      </c>
      <c r="AD309" s="14">
        <v>38</v>
      </c>
      <c r="AE309" s="14">
        <v>30783</v>
      </c>
      <c r="AF309" s="1">
        <v>0.60508320036471397</v>
      </c>
      <c r="AG309" s="1">
        <v>8.3753678015973096E-2</v>
      </c>
      <c r="AI309" s="1">
        <v>0.77620231699999997</v>
      </c>
      <c r="AJ309" s="1">
        <v>1.43E-2</v>
      </c>
      <c r="AQ309" s="1">
        <v>8582</v>
      </c>
      <c r="AR309" s="14">
        <v>2220</v>
      </c>
      <c r="AS309" s="14">
        <v>258</v>
      </c>
      <c r="AT309" s="14">
        <v>7877</v>
      </c>
      <c r="AU309" s="1">
        <v>23.980000000000004</v>
      </c>
      <c r="AV309" s="1">
        <v>931.31</v>
      </c>
      <c r="AW309" s="20">
        <v>16.63</v>
      </c>
      <c r="AX309" s="1">
        <v>8.8900000000000007E-2</v>
      </c>
      <c r="AY309" s="1">
        <v>0.34267857142857144</v>
      </c>
      <c r="AZ309" s="1">
        <v>0.25180429694641765</v>
      </c>
      <c r="BA309" s="1">
        <v>0.25832150697919026</v>
      </c>
      <c r="BB309" s="1">
        <v>0.26116624799999999</v>
      </c>
      <c r="BC309" s="1">
        <v>83718912.189999998</v>
      </c>
      <c r="BD309" s="1">
        <v>0.70389999999999997</v>
      </c>
      <c r="BE309" s="1">
        <v>0.49740970988750743</v>
      </c>
      <c r="BF309" s="1"/>
      <c r="BG309" s="1">
        <f>VLOOKUP(Tabla1[[#This Row],[Municipio]],[1]Juzgados!$A$4:$B$339,2,1)</f>
        <v>1</v>
      </c>
      <c r="BL309" s="19">
        <v>158.69229719543577</v>
      </c>
      <c r="BR309" s="22">
        <v>8.8900000000000007E-2</v>
      </c>
      <c r="BS309" s="19">
        <f t="shared" si="4"/>
        <v>0.88900000000000001</v>
      </c>
    </row>
    <row r="310" spans="1:71" x14ac:dyDescent="0.25">
      <c r="A310" s="1">
        <v>19</v>
      </c>
      <c r="B310" s="1" t="s">
        <v>401</v>
      </c>
      <c r="C310" s="1">
        <v>1910</v>
      </c>
      <c r="D310" s="1" t="s">
        <v>410</v>
      </c>
      <c r="F310" s="1">
        <v>2</v>
      </c>
      <c r="G310" s="1">
        <v>0</v>
      </c>
      <c r="H310" s="1">
        <v>183.01306047749773</v>
      </c>
      <c r="J310">
        <v>932.32767651372296</v>
      </c>
      <c r="M310" s="1">
        <v>10</v>
      </c>
      <c r="N310" s="11">
        <v>786.97907351099991</v>
      </c>
      <c r="O310" s="1">
        <v>86</v>
      </c>
      <c r="Q310" s="11">
        <v>3.4897899999999997</v>
      </c>
      <c r="R310" s="1">
        <v>4.2300000000000004</v>
      </c>
      <c r="S310" s="1">
        <v>2.64</v>
      </c>
      <c r="T310" s="14">
        <v>0</v>
      </c>
      <c r="U310" s="1">
        <v>0.40598666540048794</v>
      </c>
      <c r="V310" s="14">
        <v>4038.6979927591037</v>
      </c>
      <c r="W310" s="1">
        <v>0.77748171665036625</v>
      </c>
      <c r="X310" s="1">
        <v>798</v>
      </c>
      <c r="Y310" s="1">
        <v>71340</v>
      </c>
      <c r="Z310" s="14">
        <v>118</v>
      </c>
      <c r="AA310" s="14">
        <v>6</v>
      </c>
      <c r="AB310" s="14">
        <v>1</v>
      </c>
      <c r="AC310" s="14">
        <v>0</v>
      </c>
      <c r="AD310" s="14">
        <v>28</v>
      </c>
      <c r="AE310" s="14">
        <v>11317</v>
      </c>
      <c r="AF310" s="1">
        <v>0.54613541042540448</v>
      </c>
      <c r="AG310" s="1">
        <v>6.6550522648083629E-2</v>
      </c>
      <c r="AI310" s="1">
        <v>0.67201166199999995</v>
      </c>
      <c r="AJ310" s="1">
        <v>0.59040000000000004</v>
      </c>
      <c r="AQ310" s="1">
        <v>3167</v>
      </c>
      <c r="AR310" s="14">
        <v>1151</v>
      </c>
      <c r="AS310" s="14">
        <v>201</v>
      </c>
      <c r="AT310" s="14">
        <v>2258</v>
      </c>
      <c r="AU310" s="1">
        <v>22.939999999999998</v>
      </c>
      <c r="AV310" s="1">
        <v>1411.34</v>
      </c>
      <c r="AW310" s="20">
        <v>12.65</v>
      </c>
      <c r="AY310" s="1">
        <v>0.26375000000000004</v>
      </c>
      <c r="AZ310" s="1">
        <v>0.15783482211200808</v>
      </c>
      <c r="BA310" s="1">
        <v>0.25742551562818294</v>
      </c>
      <c r="BB310" s="1">
        <v>0.19679733799999999</v>
      </c>
      <c r="BC310" s="1">
        <v>51437625.350000001</v>
      </c>
      <c r="BD310" s="1">
        <v>0.87760000000000005</v>
      </c>
      <c r="BE310" s="1">
        <v>0.6114591009579956</v>
      </c>
      <c r="BF310" s="1"/>
      <c r="BG310" s="1">
        <f>VLOOKUP(Tabla1[[#This Row],[Municipio]],[1]Juzgados!$A$4:$B$339,2,1)</f>
        <v>1</v>
      </c>
      <c r="BL310" s="19">
        <v>181.48806921221197</v>
      </c>
      <c r="BR310" s="22">
        <v>0</v>
      </c>
      <c r="BS310" s="19">
        <f t="shared" si="4"/>
        <v>0</v>
      </c>
    </row>
    <row r="311" spans="1:71" x14ac:dyDescent="0.25">
      <c r="A311" s="1">
        <v>19</v>
      </c>
      <c r="B311" s="1" t="s">
        <v>401</v>
      </c>
      <c r="C311" s="1">
        <v>1911</v>
      </c>
      <c r="D311" s="1" t="s">
        <v>411</v>
      </c>
      <c r="F311" s="1">
        <v>2.7</v>
      </c>
      <c r="G311" s="1">
        <v>0</v>
      </c>
      <c r="H311" s="1">
        <v>14.78743068391867</v>
      </c>
      <c r="J311">
        <v>988.14229249011862</v>
      </c>
      <c r="M311" s="1">
        <v>12</v>
      </c>
      <c r="N311" s="11">
        <v>79.45967421533571</v>
      </c>
      <c r="O311" s="1">
        <v>35</v>
      </c>
      <c r="Q311" s="11">
        <v>0.25927</v>
      </c>
      <c r="R311" s="1">
        <v>4.25</v>
      </c>
      <c r="S311" s="1">
        <v>2.4500000000000002</v>
      </c>
      <c r="T311" s="14">
        <v>0</v>
      </c>
      <c r="U311" s="1">
        <v>0.5007168873272686</v>
      </c>
      <c r="V311" s="14">
        <v>6392.6376150124306</v>
      </c>
      <c r="W311" s="1">
        <v>0.41683473548145689</v>
      </c>
      <c r="X311" s="1">
        <v>970</v>
      </c>
      <c r="Y311" s="1">
        <v>69900</v>
      </c>
      <c r="Z311" s="14">
        <v>71</v>
      </c>
      <c r="AA311" s="14">
        <v>10</v>
      </c>
      <c r="AB311" s="14">
        <v>5</v>
      </c>
      <c r="AC311" s="14">
        <v>0</v>
      </c>
      <c r="AD311" s="14">
        <v>26</v>
      </c>
      <c r="AE311" s="14">
        <v>12192</v>
      </c>
      <c r="AF311" s="1">
        <v>0.61245186136071883</v>
      </c>
      <c r="AG311" s="1">
        <v>2.0098730606488011E-2</v>
      </c>
      <c r="AI311" s="1">
        <v>0.59688514000000004</v>
      </c>
      <c r="AJ311" s="1">
        <v>0.73740000000000006</v>
      </c>
      <c r="AQ311" s="1">
        <v>3013</v>
      </c>
      <c r="AR311" s="14">
        <v>1515</v>
      </c>
      <c r="AS311" s="14">
        <v>295</v>
      </c>
      <c r="AT311" s="14">
        <v>2061</v>
      </c>
      <c r="AU311" s="1">
        <v>17.590000000000003</v>
      </c>
      <c r="AV311" s="1">
        <v>940.04</v>
      </c>
      <c r="AW311" s="20">
        <v>14.05</v>
      </c>
      <c r="AY311" s="1">
        <v>0.32291666666666663</v>
      </c>
      <c r="AZ311" s="1">
        <v>0.10375376222867691</v>
      </c>
      <c r="BA311" s="1">
        <v>0.28544543427031127</v>
      </c>
      <c r="BB311" s="1">
        <v>5.1297430999999998E-2</v>
      </c>
      <c r="BC311" s="1">
        <v>35273447.5</v>
      </c>
      <c r="BD311" s="1">
        <v>0.93799999999999994</v>
      </c>
      <c r="BE311" s="1">
        <v>0.59872060857538034</v>
      </c>
      <c r="BF311" s="1"/>
      <c r="BG311" s="1">
        <f>VLOOKUP(Tabla1[[#This Row],[Municipio]],[1]Juzgados!$A$4:$B$339,2,1)</f>
        <v>1</v>
      </c>
      <c r="BL311" s="19">
        <v>80.788178927911289</v>
      </c>
      <c r="BR311" s="22">
        <v>0</v>
      </c>
      <c r="BS311" s="19">
        <f t="shared" si="4"/>
        <v>0</v>
      </c>
    </row>
    <row r="312" spans="1:71" x14ac:dyDescent="0.25">
      <c r="A312" s="1">
        <v>20</v>
      </c>
      <c r="B312" s="1" t="s">
        <v>412</v>
      </c>
      <c r="C312" s="1">
        <v>2001</v>
      </c>
      <c r="D312" s="1" t="s">
        <v>412</v>
      </c>
      <c r="F312" s="1">
        <v>6.7</v>
      </c>
      <c r="G312" s="1">
        <v>12</v>
      </c>
      <c r="H312" s="1">
        <v>277.3211952627808</v>
      </c>
      <c r="J312">
        <v>1042.7827341487477</v>
      </c>
      <c r="M312" s="1">
        <v>275</v>
      </c>
      <c r="N312" s="11">
        <v>744.44162344492406</v>
      </c>
      <c r="O312" s="1">
        <v>344</v>
      </c>
      <c r="Q312" s="11">
        <v>0.43727000000000005</v>
      </c>
      <c r="R312" s="1">
        <v>4.45</v>
      </c>
      <c r="S312" s="1">
        <v>2.21</v>
      </c>
      <c r="T312" s="14">
        <v>51</v>
      </c>
      <c r="U312" s="1">
        <v>0.59744319950838665</v>
      </c>
      <c r="V312" s="14">
        <v>5930.6851495011497</v>
      </c>
      <c r="W312" s="1">
        <v>0.39386813394493936</v>
      </c>
      <c r="X312" s="1">
        <v>10721</v>
      </c>
      <c r="Y312" s="1">
        <v>0</v>
      </c>
      <c r="Z312" s="14">
        <v>938</v>
      </c>
      <c r="AA312" s="14">
        <v>174</v>
      </c>
      <c r="AB312" s="14">
        <v>54</v>
      </c>
      <c r="AC312" s="14">
        <v>12</v>
      </c>
      <c r="AD312" s="14">
        <v>211</v>
      </c>
      <c r="AE312" s="14">
        <v>110116</v>
      </c>
      <c r="AF312" s="1">
        <v>0.48571889387407996</v>
      </c>
      <c r="AG312" s="1">
        <v>6.3686936504891614E-2</v>
      </c>
      <c r="AI312" s="1">
        <v>0.61615502799999999</v>
      </c>
      <c r="AJ312" s="1">
        <v>0</v>
      </c>
      <c r="AQ312" s="1">
        <v>31175</v>
      </c>
      <c r="AR312" s="14">
        <v>11691</v>
      </c>
      <c r="AS312" s="14">
        <v>5880</v>
      </c>
      <c r="AT312" s="14">
        <v>22981</v>
      </c>
      <c r="AU312" s="1">
        <v>22</v>
      </c>
      <c r="AV312" s="1">
        <v>1861.72</v>
      </c>
      <c r="AW312" s="20">
        <v>11.87</v>
      </c>
      <c r="AX312" s="1">
        <v>9.98E-2</v>
      </c>
      <c r="AY312" s="1">
        <v>0.42749999999999999</v>
      </c>
      <c r="AZ312" s="1">
        <v>9.4460062244862808E-2</v>
      </c>
      <c r="BA312" s="1">
        <v>0.34163126011485823</v>
      </c>
      <c r="BB312" s="1">
        <v>0.27317466000000001</v>
      </c>
      <c r="BC312" s="1">
        <v>439428755.57000005</v>
      </c>
      <c r="BD312" s="1">
        <v>0.92689999999999995</v>
      </c>
      <c r="BE312" s="1">
        <v>0.59545490853902072</v>
      </c>
      <c r="BF312" s="1"/>
      <c r="BG312" s="1">
        <f>VLOOKUP(Tabla1[[#This Row],[Municipio]],[1]Juzgados!$A$4:$B$339,2,1)</f>
        <v>35</v>
      </c>
      <c r="BL312" s="19">
        <v>1015.493388123235</v>
      </c>
      <c r="BR312" s="22">
        <v>9.98E-2</v>
      </c>
      <c r="BS312" s="19">
        <f t="shared" si="4"/>
        <v>0.998</v>
      </c>
    </row>
    <row r="313" spans="1:71" x14ac:dyDescent="0.25">
      <c r="A313" s="1">
        <v>20</v>
      </c>
      <c r="B313" s="1" t="s">
        <v>412</v>
      </c>
      <c r="C313" s="1">
        <v>2002</v>
      </c>
      <c r="D313" s="1" t="s">
        <v>413</v>
      </c>
      <c r="F313" s="1">
        <v>2.9</v>
      </c>
      <c r="G313" s="1">
        <v>0</v>
      </c>
      <c r="H313" s="1">
        <v>76.377523186033827</v>
      </c>
      <c r="J313">
        <v>3528.7874767842932</v>
      </c>
      <c r="M313" s="1">
        <v>22</v>
      </c>
      <c r="N313" s="11">
        <v>473.82920110192833</v>
      </c>
      <c r="O313" s="1">
        <v>4</v>
      </c>
      <c r="Q313" s="11">
        <v>0.26971000000000001</v>
      </c>
      <c r="R313" s="1">
        <v>3.91</v>
      </c>
      <c r="S313" s="1">
        <v>2.2200000000000002</v>
      </c>
      <c r="T313" s="14">
        <v>34</v>
      </c>
      <c r="U313" s="1">
        <v>0.5227627995698384</v>
      </c>
      <c r="V313" s="14">
        <v>3384.2744449918737</v>
      </c>
      <c r="W313" s="1">
        <v>0.59684312321717803</v>
      </c>
      <c r="X313" s="1">
        <v>1402</v>
      </c>
      <c r="Y313" s="1">
        <v>67520</v>
      </c>
      <c r="Z313" s="14">
        <v>157</v>
      </c>
      <c r="AA313" s="14">
        <v>26</v>
      </c>
      <c r="AB313" s="14">
        <v>3</v>
      </c>
      <c r="AC313" s="14">
        <v>0</v>
      </c>
      <c r="AD313" s="14">
        <v>7</v>
      </c>
      <c r="AE313" s="14">
        <v>8563</v>
      </c>
      <c r="AF313" s="1">
        <v>0.55836575875486383</v>
      </c>
      <c r="AG313" s="1">
        <v>7.8556263269639062E-2</v>
      </c>
      <c r="AI313" s="1">
        <v>0.60808080799999997</v>
      </c>
      <c r="AJ313" s="1">
        <v>0.55420000000000003</v>
      </c>
      <c r="AQ313" s="1">
        <v>1898</v>
      </c>
      <c r="AR313" s="14">
        <v>872</v>
      </c>
      <c r="AS313" s="14">
        <v>125</v>
      </c>
      <c r="AT313" s="14">
        <v>1818</v>
      </c>
      <c r="AU313" s="1">
        <v>21.159999999999997</v>
      </c>
      <c r="AV313" s="1">
        <v>1186.6400000000001</v>
      </c>
      <c r="AW313" s="20">
        <v>12.41</v>
      </c>
      <c r="AY313" s="1">
        <v>0.46316964285714285</v>
      </c>
      <c r="AZ313" s="1">
        <v>0.16232426475186909</v>
      </c>
      <c r="BA313" s="1">
        <v>0.26139204463008664</v>
      </c>
      <c r="BB313" s="1">
        <v>0.159791667</v>
      </c>
      <c r="BC313" s="1">
        <v>30529232.569999997</v>
      </c>
      <c r="BD313" s="1">
        <v>0.92980000000000007</v>
      </c>
      <c r="BE313" s="1">
        <v>0.60170250896057342</v>
      </c>
      <c r="BF313" s="1"/>
      <c r="BG313" s="1">
        <f>VLOOKUP(Tabla1[[#This Row],[Municipio]],[1]Juzgados!$A$4:$B$339,2,1)</f>
        <v>1</v>
      </c>
      <c r="BL313" s="19">
        <v>284.15545008183307</v>
      </c>
      <c r="BR313" s="22">
        <v>0</v>
      </c>
      <c r="BS313" s="19">
        <f t="shared" si="4"/>
        <v>0</v>
      </c>
    </row>
    <row r="314" spans="1:71" x14ac:dyDescent="0.25">
      <c r="A314" s="1">
        <v>20</v>
      </c>
      <c r="B314" s="1" t="s">
        <v>412</v>
      </c>
      <c r="C314" s="1">
        <v>2003</v>
      </c>
      <c r="D314" s="1" t="s">
        <v>414</v>
      </c>
      <c r="F314" s="1">
        <v>2.5</v>
      </c>
      <c r="G314" s="1">
        <v>0</v>
      </c>
      <c r="H314" s="1">
        <v>369.42467539523005</v>
      </c>
      <c r="J314">
        <v>3043.1292417718746</v>
      </c>
      <c r="M314" s="1">
        <v>18</v>
      </c>
      <c r="N314" s="11">
        <v>498.83604921849019</v>
      </c>
      <c r="O314" s="1">
        <v>18</v>
      </c>
      <c r="Q314" s="11">
        <v>1.9702500000000001</v>
      </c>
      <c r="R314" s="1">
        <v>4.46</v>
      </c>
      <c r="S314" s="1">
        <v>2.72</v>
      </c>
      <c r="T314" s="14">
        <v>17</v>
      </c>
      <c r="U314" s="1">
        <v>0.27835421795277099</v>
      </c>
      <c r="V314" s="14">
        <v>1783.3490560475946</v>
      </c>
      <c r="W314" s="1">
        <v>0.83002272398826182</v>
      </c>
      <c r="X314" s="1">
        <v>1498</v>
      </c>
      <c r="Y314" s="1">
        <v>96020</v>
      </c>
      <c r="Z314" s="14">
        <v>5244</v>
      </c>
      <c r="AA314" s="14">
        <v>16</v>
      </c>
      <c r="AB314" s="14">
        <v>18</v>
      </c>
      <c r="AC314" s="14">
        <v>0</v>
      </c>
      <c r="AD314" s="14">
        <v>35</v>
      </c>
      <c r="AE314" s="14">
        <v>11105</v>
      </c>
      <c r="AF314" s="1">
        <v>0.58314421291520524</v>
      </c>
      <c r="AG314" s="1">
        <v>7.2337241207283617E-2</v>
      </c>
      <c r="AI314" s="1">
        <v>0.65220891599999997</v>
      </c>
      <c r="AJ314" s="1">
        <v>0.8639</v>
      </c>
      <c r="AQ314" s="1">
        <v>4208</v>
      </c>
      <c r="AR314" s="14">
        <v>1734</v>
      </c>
      <c r="AS314" s="14">
        <v>286</v>
      </c>
      <c r="AT314" s="14">
        <v>4268</v>
      </c>
      <c r="AU314" s="1">
        <v>28.86</v>
      </c>
      <c r="AV314" s="1">
        <v>1454.39</v>
      </c>
      <c r="AW314" s="20">
        <v>13.89</v>
      </c>
      <c r="AY314" s="1">
        <v>0.75806916426512971</v>
      </c>
      <c r="AZ314" s="1">
        <v>0.30772743316102186</v>
      </c>
      <c r="BA314" s="1">
        <v>0.26761449803313503</v>
      </c>
      <c r="BB314" s="1">
        <v>0.38549213199999999</v>
      </c>
      <c r="BC314" s="1">
        <v>49764437.240000002</v>
      </c>
      <c r="BD314" s="1">
        <v>0.79449999999999998</v>
      </c>
      <c r="BE314" s="1">
        <v>0.49129725319553985</v>
      </c>
      <c r="BF314" s="1"/>
      <c r="BG314" s="1">
        <f>VLOOKUP(Tabla1[[#This Row],[Municipio]],[1]Juzgados!$A$4:$B$339,2,1)</f>
        <v>1</v>
      </c>
      <c r="BL314" s="19">
        <v>224.60224425490301</v>
      </c>
      <c r="BR314" s="22">
        <v>0</v>
      </c>
      <c r="BS314" s="19">
        <f t="shared" si="4"/>
        <v>0</v>
      </c>
    </row>
    <row r="315" spans="1:71" x14ac:dyDescent="0.25">
      <c r="A315" s="1">
        <v>20</v>
      </c>
      <c r="B315" s="1" t="s">
        <v>412</v>
      </c>
      <c r="C315" s="1">
        <v>2004</v>
      </c>
      <c r="D315" s="1" t="s">
        <v>415</v>
      </c>
      <c r="F315" s="1">
        <v>1.4</v>
      </c>
      <c r="G315" s="1">
        <v>0</v>
      </c>
      <c r="H315" s="1">
        <v>266.51232282987627</v>
      </c>
      <c r="I315" s="1">
        <v>45</v>
      </c>
      <c r="J315">
        <v>771.67585784313724</v>
      </c>
      <c r="M315" s="1">
        <v>75</v>
      </c>
      <c r="N315" s="11">
        <v>255.49172017573503</v>
      </c>
      <c r="O315" s="1">
        <v>4</v>
      </c>
      <c r="Q315" s="11">
        <v>8.0961800000000004</v>
      </c>
      <c r="R315" s="1">
        <v>5.28</v>
      </c>
      <c r="S315" s="1">
        <v>3.43</v>
      </c>
      <c r="T315" s="14">
        <v>98</v>
      </c>
      <c r="U315" s="1">
        <v>0.31908898155561555</v>
      </c>
      <c r="V315" s="14">
        <v>1535.9479824224784</v>
      </c>
      <c r="W315" s="1">
        <v>0.99191944162207113</v>
      </c>
      <c r="X315" s="1">
        <v>4261</v>
      </c>
      <c r="Y315" s="1">
        <v>87360</v>
      </c>
      <c r="Z315" s="14">
        <v>53204</v>
      </c>
      <c r="AA315" s="14">
        <v>17</v>
      </c>
      <c r="AB315" s="14">
        <v>31</v>
      </c>
      <c r="AC315" s="14">
        <v>9</v>
      </c>
      <c r="AD315" s="14">
        <v>122</v>
      </c>
      <c r="AE315" s="14">
        <v>12996</v>
      </c>
      <c r="AF315" s="1">
        <v>0.67245328511151292</v>
      </c>
      <c r="AG315" s="1">
        <v>6.1856752783028775E-2</v>
      </c>
      <c r="AI315" s="1">
        <v>0.83900817299999997</v>
      </c>
      <c r="AJ315" s="1">
        <v>0.58750000000000002</v>
      </c>
      <c r="AQ315" s="1">
        <v>18150</v>
      </c>
      <c r="AR315" s="14">
        <v>4035</v>
      </c>
      <c r="AS315" s="14">
        <v>628</v>
      </c>
      <c r="AT315" s="14">
        <v>24256</v>
      </c>
      <c r="AU315" s="1">
        <v>44.18</v>
      </c>
      <c r="AV315" s="1">
        <v>956.39</v>
      </c>
      <c r="AW315" s="20">
        <v>18.510000000000002</v>
      </c>
      <c r="AX315" s="1">
        <v>2.35E-2</v>
      </c>
      <c r="AY315" s="1">
        <v>0.26175000000000004</v>
      </c>
      <c r="AZ315" s="1">
        <v>0.28932941749183777</v>
      </c>
      <c r="BA315" s="1">
        <v>0.20887720439029972</v>
      </c>
      <c r="BB315" s="1">
        <v>0.26070420700000002</v>
      </c>
      <c r="BC315" s="1">
        <v>110327152.54000001</v>
      </c>
      <c r="BD315" s="1">
        <v>0.56289999999999996</v>
      </c>
      <c r="BE315" s="1">
        <v>0.34180543382997369</v>
      </c>
      <c r="BF315" s="1"/>
      <c r="BG315" s="1">
        <f>VLOOKUP(Tabla1[[#This Row],[Municipio]],[1]Juzgados!$A$4:$B$339,2,1)</f>
        <v>1</v>
      </c>
      <c r="BL315" s="19">
        <v>133.89631970710565</v>
      </c>
      <c r="BR315" s="22">
        <v>2.35E-2</v>
      </c>
      <c r="BS315" s="19">
        <f t="shared" si="4"/>
        <v>0.23499999999999999</v>
      </c>
    </row>
    <row r="316" spans="1:71" x14ac:dyDescent="0.25">
      <c r="A316" s="1">
        <v>20</v>
      </c>
      <c r="B316" s="1" t="s">
        <v>412</v>
      </c>
      <c r="C316" s="1">
        <v>2005</v>
      </c>
      <c r="D316" s="1" t="s">
        <v>416</v>
      </c>
      <c r="F316" s="1">
        <v>3.9</v>
      </c>
      <c r="G316" s="1">
        <v>23</v>
      </c>
      <c r="H316" s="1">
        <v>221.59220516831229</v>
      </c>
      <c r="J316">
        <v>1157.6255216045226</v>
      </c>
      <c r="M316" s="1">
        <v>67</v>
      </c>
      <c r="N316" s="11">
        <v>254.05598145837047</v>
      </c>
      <c r="O316" s="1">
        <v>16</v>
      </c>
      <c r="Q316" s="11">
        <v>9.0948499999999992</v>
      </c>
      <c r="R316" s="1">
        <v>5.21</v>
      </c>
      <c r="S316" s="1">
        <v>3.05</v>
      </c>
      <c r="T316" s="14">
        <v>17</v>
      </c>
      <c r="U316" s="1">
        <v>0.42092589056272695</v>
      </c>
      <c r="V316" s="14">
        <v>1551.6021002255288</v>
      </c>
      <c r="W316" s="1">
        <v>0.97407598489892999</v>
      </c>
      <c r="X316" s="1">
        <v>3738</v>
      </c>
      <c r="Y316" s="1">
        <v>98800</v>
      </c>
      <c r="Z316" s="14">
        <v>35824</v>
      </c>
      <c r="AA316" s="14">
        <v>35</v>
      </c>
      <c r="AB316" s="14">
        <v>273</v>
      </c>
      <c r="AC316" s="14">
        <v>8</v>
      </c>
      <c r="AD316" s="14">
        <v>191</v>
      </c>
      <c r="AE316" s="14">
        <v>19807</v>
      </c>
      <c r="AF316" s="1">
        <v>0.72997283854809691</v>
      </c>
      <c r="AG316" s="1">
        <v>4.3759630200308167E-2</v>
      </c>
      <c r="AI316" s="1">
        <v>0.82693309000000004</v>
      </c>
      <c r="AJ316" s="1">
        <v>0.52500000000000002</v>
      </c>
      <c r="AQ316" s="1">
        <v>14224</v>
      </c>
      <c r="AR316" s="14">
        <v>3822</v>
      </c>
      <c r="AS316" s="14">
        <v>252</v>
      </c>
      <c r="AT316" s="14">
        <v>16054</v>
      </c>
      <c r="AU316" s="1">
        <v>33.590000000000003</v>
      </c>
      <c r="AV316" s="1">
        <v>1066.5</v>
      </c>
      <c r="AW316" s="20">
        <v>20.77</v>
      </c>
      <c r="AX316" s="1">
        <v>2.63E-2</v>
      </c>
      <c r="AY316" s="1">
        <v>0.46920695970695969</v>
      </c>
      <c r="AZ316" s="1">
        <v>0.33025921767390676</v>
      </c>
      <c r="BA316" s="1">
        <v>0.26553782076470245</v>
      </c>
      <c r="BB316" s="1">
        <v>0.28753911700000001</v>
      </c>
      <c r="BC316" s="1">
        <v>125842842.63</v>
      </c>
      <c r="BD316" s="1">
        <v>0.63100000000000001</v>
      </c>
      <c r="BE316" s="1">
        <v>0.41224565641549754</v>
      </c>
      <c r="BF316" s="1"/>
      <c r="BG316" s="1">
        <f>VLOOKUP(Tabla1[[#This Row],[Municipio]],[1]Juzgados!$A$4:$B$339,2,1)</f>
        <v>1</v>
      </c>
      <c r="BL316" s="19">
        <v>184.90791133053085</v>
      </c>
      <c r="BR316" s="22">
        <v>2.63E-2</v>
      </c>
      <c r="BS316" s="19">
        <f t="shared" si="4"/>
        <v>0.26300000000000001</v>
      </c>
    </row>
    <row r="317" spans="1:71" x14ac:dyDescent="0.25">
      <c r="A317" s="1">
        <v>20</v>
      </c>
      <c r="B317" s="1" t="s">
        <v>412</v>
      </c>
      <c r="C317" s="1">
        <v>2006</v>
      </c>
      <c r="D317" s="1" t="s">
        <v>417</v>
      </c>
      <c r="F317" s="1">
        <v>3</v>
      </c>
      <c r="G317" s="1">
        <v>0</v>
      </c>
      <c r="H317" s="1">
        <v>434.40774638546225</v>
      </c>
      <c r="J317">
        <v>1517.6524530032095</v>
      </c>
      <c r="M317" s="1">
        <v>31</v>
      </c>
      <c r="N317" s="11">
        <v>288.53947155130493</v>
      </c>
      <c r="O317" s="1">
        <v>18</v>
      </c>
      <c r="Q317" s="11">
        <v>7.8608500000000001</v>
      </c>
      <c r="R317" s="1">
        <v>4.84</v>
      </c>
      <c r="S317" s="1">
        <v>3.17</v>
      </c>
      <c r="T317" s="14">
        <v>2</v>
      </c>
      <c r="U317" s="1">
        <v>0.41413676329558619</v>
      </c>
      <c r="V317" s="14">
        <v>1595.760392314613</v>
      </c>
      <c r="W317" s="1">
        <v>0.92574860650077995</v>
      </c>
      <c r="X317" s="1">
        <v>2720</v>
      </c>
      <c r="Y317" s="1">
        <v>90960</v>
      </c>
      <c r="Z317" s="14">
        <v>14228</v>
      </c>
      <c r="AA317" s="14">
        <v>11</v>
      </c>
      <c r="AB317" s="14">
        <v>6</v>
      </c>
      <c r="AC317" s="14">
        <v>4</v>
      </c>
      <c r="AD317" s="14">
        <v>55</v>
      </c>
      <c r="AE317" s="14">
        <v>13207</v>
      </c>
      <c r="AF317" s="1">
        <v>0.57933370976849241</v>
      </c>
      <c r="AG317" s="1">
        <v>0.10952630201517927</v>
      </c>
      <c r="AI317" s="1">
        <v>0.81351351400000005</v>
      </c>
      <c r="AJ317" s="1">
        <v>0</v>
      </c>
      <c r="AQ317" s="1">
        <v>6887</v>
      </c>
      <c r="AR317" s="14">
        <v>1557</v>
      </c>
      <c r="AS317" s="14">
        <v>189</v>
      </c>
      <c r="AT317" s="14">
        <v>7452</v>
      </c>
      <c r="AU317" s="1">
        <v>33.790000000000006</v>
      </c>
      <c r="AV317" s="1">
        <v>1146.31</v>
      </c>
      <c r="AW317" s="20">
        <v>20.18</v>
      </c>
      <c r="AY317" s="1">
        <v>0.25283333333333335</v>
      </c>
      <c r="AZ317" s="1">
        <v>0.32681260071986107</v>
      </c>
      <c r="BA317" s="1">
        <v>0.25514342782164035</v>
      </c>
      <c r="BB317" s="1">
        <v>9.8672607999999995E-2</v>
      </c>
      <c r="BC317" s="1">
        <v>63652058.329999998</v>
      </c>
      <c r="BD317" s="1">
        <v>0.8123999999999999</v>
      </c>
      <c r="BE317" s="1">
        <v>0.39954217291776722</v>
      </c>
      <c r="BF317" s="1"/>
      <c r="BG317" s="1">
        <f>VLOOKUP(Tabla1[[#This Row],[Municipio]],[1]Juzgados!$A$4:$B$339,2,1)</f>
        <v>2</v>
      </c>
      <c r="BL317" s="19">
        <v>184.65790920546493</v>
      </c>
      <c r="BR317" s="22">
        <v>0</v>
      </c>
      <c r="BS317" s="19">
        <f t="shared" si="4"/>
        <v>0</v>
      </c>
    </row>
    <row r="318" spans="1:71" x14ac:dyDescent="0.25">
      <c r="A318" s="1">
        <v>20</v>
      </c>
      <c r="B318" s="1" t="s">
        <v>412</v>
      </c>
      <c r="C318" s="1">
        <v>2007</v>
      </c>
      <c r="D318" s="1" t="s">
        <v>418</v>
      </c>
      <c r="F318" s="1">
        <v>3.3</v>
      </c>
      <c r="G318" s="1">
        <v>34</v>
      </c>
      <c r="H318" s="1">
        <v>437.31001013279291</v>
      </c>
      <c r="I318" s="1">
        <v>45</v>
      </c>
      <c r="J318">
        <v>2893.6981684331899</v>
      </c>
      <c r="M318" s="1">
        <v>126</v>
      </c>
      <c r="N318" s="11">
        <v>337.68924076675324</v>
      </c>
      <c r="O318" s="1">
        <v>37</v>
      </c>
      <c r="Q318" s="11">
        <v>1.90415</v>
      </c>
      <c r="R318" s="1">
        <v>4.24</v>
      </c>
      <c r="S318" s="1">
        <v>2.2599999999999998</v>
      </c>
      <c r="T318" s="14">
        <v>198</v>
      </c>
      <c r="U318" s="1">
        <v>0.47523890869985297</v>
      </c>
      <c r="V318" s="14">
        <v>5045.7063868642645</v>
      </c>
      <c r="W318" s="1">
        <v>0.5714712495581481</v>
      </c>
      <c r="X318" s="1">
        <v>6352</v>
      </c>
      <c r="Y318" s="1">
        <v>65140</v>
      </c>
      <c r="Z318" s="14">
        <v>1315</v>
      </c>
      <c r="AA318" s="14">
        <v>181</v>
      </c>
      <c r="AB318" s="14">
        <v>370</v>
      </c>
      <c r="AC318" s="14">
        <v>9</v>
      </c>
      <c r="AD318" s="14">
        <v>86</v>
      </c>
      <c r="AE318" s="14">
        <v>51595</v>
      </c>
      <c r="AF318" s="1">
        <v>0.46710853871048047</v>
      </c>
      <c r="AG318" s="1">
        <v>9.9290232988736307E-2</v>
      </c>
      <c r="AI318" s="1">
        <v>0.61678490600000002</v>
      </c>
      <c r="AJ318" s="1">
        <v>0.75380000000000003</v>
      </c>
      <c r="AQ318" s="1">
        <v>13463</v>
      </c>
      <c r="AR318" s="14">
        <v>5313</v>
      </c>
      <c r="AS318" s="14">
        <v>1614</v>
      </c>
      <c r="AT318" s="14">
        <v>11424</v>
      </c>
      <c r="AU318" s="1">
        <v>19.620000000000005</v>
      </c>
      <c r="AV318" s="1">
        <v>795.35</v>
      </c>
      <c r="AW318" s="20">
        <v>13.08</v>
      </c>
      <c r="AX318" s="1">
        <v>0.14410000000000001</v>
      </c>
      <c r="AY318" s="1">
        <v>0.52249999999999996</v>
      </c>
      <c r="AZ318" s="1">
        <v>0.33061232680596742</v>
      </c>
      <c r="BA318" s="1">
        <v>0.3734004263216541</v>
      </c>
      <c r="BB318" s="1">
        <v>0.30479166699999999</v>
      </c>
      <c r="BC318" s="1">
        <v>114011470.99000001</v>
      </c>
      <c r="BD318" s="1">
        <v>0.85659999999999992</v>
      </c>
      <c r="BE318" s="1">
        <v>0.78613452059150901</v>
      </c>
      <c r="BF318" s="1"/>
      <c r="BG318" s="1">
        <f>VLOOKUP(Tabla1[[#This Row],[Municipio]],[1]Juzgados!$A$4:$B$339,2,1)</f>
        <v>2</v>
      </c>
      <c r="BL318" s="19">
        <v>136.03690629833076</v>
      </c>
      <c r="BR318" s="14">
        <v>0.14410000000000001</v>
      </c>
      <c r="BS318" s="19">
        <f t="shared" si="4"/>
        <v>1.4410000000000001</v>
      </c>
    </row>
    <row r="319" spans="1:71" x14ac:dyDescent="0.25">
      <c r="A319" s="1">
        <v>20</v>
      </c>
      <c r="B319" s="1" t="s">
        <v>412</v>
      </c>
      <c r="C319" s="1">
        <v>2008</v>
      </c>
      <c r="D319" s="1" t="s">
        <v>419</v>
      </c>
      <c r="F319" s="1">
        <v>6.5</v>
      </c>
      <c r="G319" s="1">
        <v>0</v>
      </c>
      <c r="H319" s="1">
        <v>318.54742374771047</v>
      </c>
      <c r="J319">
        <v>3440.5458089668614</v>
      </c>
      <c r="M319" s="1">
        <v>12</v>
      </c>
      <c r="N319" s="11">
        <v>326.97926812299988</v>
      </c>
      <c r="O319" s="1">
        <v>7</v>
      </c>
      <c r="Q319" s="11">
        <v>0.92521999999999993</v>
      </c>
      <c r="R319" s="1">
        <v>3.76</v>
      </c>
      <c r="S319" s="1">
        <v>1.87</v>
      </c>
      <c r="T319" s="14">
        <v>2</v>
      </c>
      <c r="U319" s="1">
        <v>0.53634105410411981</v>
      </c>
      <c r="V319" s="14">
        <v>4933.0875673077899</v>
      </c>
      <c r="W319" s="1">
        <v>0.44823643464286039</v>
      </c>
      <c r="X319" s="1">
        <v>884</v>
      </c>
      <c r="Y319" s="1">
        <v>90700</v>
      </c>
      <c r="Z319" s="14">
        <v>45</v>
      </c>
      <c r="AA319" s="14">
        <v>69</v>
      </c>
      <c r="AB319" s="14">
        <v>3</v>
      </c>
      <c r="AC319" s="14">
        <v>2</v>
      </c>
      <c r="AD319" s="14">
        <v>12</v>
      </c>
      <c r="AE319" s="14">
        <v>11562</v>
      </c>
      <c r="AF319" s="1">
        <v>0.58950536508767337</v>
      </c>
      <c r="AG319" s="1">
        <v>5.9587471352177235E-2</v>
      </c>
      <c r="AI319" s="1">
        <v>0.60375805800000004</v>
      </c>
      <c r="AJ319" s="1">
        <v>0</v>
      </c>
      <c r="AQ319" s="1">
        <v>2604</v>
      </c>
      <c r="AR319" s="14">
        <v>1243</v>
      </c>
      <c r="AS319" s="14">
        <v>303</v>
      </c>
      <c r="AT319" s="14">
        <v>2394</v>
      </c>
      <c r="AU319" s="1">
        <v>18.47</v>
      </c>
      <c r="AV319" s="1">
        <v>1112.56</v>
      </c>
      <c r="AW319" s="20">
        <v>12.06</v>
      </c>
      <c r="AX319" s="1">
        <v>7.7899999999999997E-2</v>
      </c>
      <c r="AY319" s="1">
        <v>0.40416666666666662</v>
      </c>
      <c r="AZ319" s="1">
        <v>0.16757412793232568</v>
      </c>
      <c r="BA319" s="1">
        <v>0.27582733426769429</v>
      </c>
      <c r="BB319" s="1">
        <v>0.46248211</v>
      </c>
      <c r="BC319" s="1">
        <v>42619354.879999995</v>
      </c>
      <c r="BD319" s="1">
        <v>0.95019999999999993</v>
      </c>
      <c r="BE319" s="1">
        <v>0.81503541532517709</v>
      </c>
      <c r="BF319" s="1"/>
      <c r="BG319" s="1">
        <f>VLOOKUP(Tabla1[[#This Row],[Municipio]],[1]Juzgados!$A$4:$B$339,2,1)</f>
        <v>1</v>
      </c>
      <c r="BL319" s="19">
        <v>222.15528470176</v>
      </c>
      <c r="BR319" s="14">
        <v>7.7899999999999997E-2</v>
      </c>
      <c r="BS319" s="19">
        <f t="shared" si="4"/>
        <v>0.77899999999999991</v>
      </c>
    </row>
    <row r="320" spans="1:71" x14ac:dyDescent="0.25">
      <c r="A320" s="1">
        <v>20</v>
      </c>
      <c r="B320" s="1" t="s">
        <v>412</v>
      </c>
      <c r="C320" s="1">
        <v>2009</v>
      </c>
      <c r="D320" s="1" t="s">
        <v>420</v>
      </c>
      <c r="F320" s="1">
        <v>3.4</v>
      </c>
      <c r="G320" s="1">
        <v>0</v>
      </c>
      <c r="H320" s="1">
        <v>302.62273032952254</v>
      </c>
      <c r="J320">
        <v>5404.8440031573264</v>
      </c>
      <c r="M320" s="1">
        <v>42</v>
      </c>
      <c r="N320" s="11">
        <v>340.97108565193702</v>
      </c>
      <c r="O320" s="1">
        <v>27</v>
      </c>
      <c r="Q320" s="11">
        <v>0.27995999999999999</v>
      </c>
      <c r="R320" s="1">
        <v>4.1900000000000004</v>
      </c>
      <c r="S320" s="1">
        <v>2.2000000000000002</v>
      </c>
      <c r="T320" s="14">
        <v>32</v>
      </c>
      <c r="U320" s="1">
        <v>0.40055850876130461</v>
      </c>
      <c r="V320" s="14">
        <v>2405.2415050809745</v>
      </c>
      <c r="W320" s="1">
        <v>0.68624877325375921</v>
      </c>
      <c r="X320" s="1">
        <v>3664</v>
      </c>
      <c r="Y320" s="1">
        <v>92810</v>
      </c>
      <c r="Z320" s="14">
        <v>199</v>
      </c>
      <c r="AA320" s="14">
        <v>28</v>
      </c>
      <c r="AB320" s="14">
        <v>5</v>
      </c>
      <c r="AC320" s="14">
        <v>4</v>
      </c>
      <c r="AD320" s="14">
        <v>44</v>
      </c>
      <c r="AE320" s="14">
        <v>27795</v>
      </c>
      <c r="AF320" s="1">
        <v>0.52823995472552343</v>
      </c>
      <c r="AG320" s="1">
        <v>0.10248398687705046</v>
      </c>
      <c r="AI320" s="1">
        <v>0.58571025099999996</v>
      </c>
      <c r="AJ320" s="1">
        <v>0</v>
      </c>
      <c r="AQ320" s="1">
        <v>6378</v>
      </c>
      <c r="AR320" s="14">
        <v>3091</v>
      </c>
      <c r="AS320" s="14">
        <v>906</v>
      </c>
      <c r="AT320" s="14">
        <v>5278</v>
      </c>
      <c r="AU320" s="1">
        <v>19.099999999999994</v>
      </c>
      <c r="AV320" s="1">
        <v>1160.75</v>
      </c>
      <c r="AW320" s="20">
        <v>9.66</v>
      </c>
      <c r="AX320" s="1">
        <v>4.48E-2</v>
      </c>
      <c r="AY320" s="1">
        <v>0.38958333333333334</v>
      </c>
      <c r="AZ320" s="1">
        <v>0.20088657808383342</v>
      </c>
      <c r="BA320" s="1">
        <v>0.32983100388546349</v>
      </c>
      <c r="BB320" s="1">
        <v>0.46740040799999999</v>
      </c>
      <c r="BC320" s="1">
        <v>68382509.140000001</v>
      </c>
      <c r="BD320" s="1">
        <v>0.90480000000000005</v>
      </c>
      <c r="BE320" s="1">
        <v>0.66073564593301437</v>
      </c>
      <c r="BF320" s="1"/>
      <c r="BG320" s="1">
        <f>VLOOKUP(Tabla1[[#This Row],[Municipio]],[1]Juzgados!$A$4:$B$339,2,1)</f>
        <v>1</v>
      </c>
      <c r="BL320" s="19">
        <v>122.26094082044385</v>
      </c>
      <c r="BR320" s="14">
        <v>4.48E-2</v>
      </c>
      <c r="BS320" s="19">
        <f t="shared" si="4"/>
        <v>0.44800000000000001</v>
      </c>
    </row>
    <row r="321" spans="1:71" x14ac:dyDescent="0.25">
      <c r="A321" s="1">
        <v>20</v>
      </c>
      <c r="B321" s="1" t="s">
        <v>412</v>
      </c>
      <c r="C321" s="1">
        <v>2010</v>
      </c>
      <c r="D321" s="1" t="s">
        <v>421</v>
      </c>
      <c r="F321" s="1">
        <v>5.6</v>
      </c>
      <c r="G321" s="1">
        <v>0</v>
      </c>
      <c r="H321" s="1">
        <v>203.8197327696837</v>
      </c>
      <c r="J321">
        <v>1335.8070500927645</v>
      </c>
      <c r="M321" s="1">
        <v>3</v>
      </c>
      <c r="N321" s="11">
        <v>350.80333964779345</v>
      </c>
      <c r="O321" s="1">
        <v>8</v>
      </c>
      <c r="Q321" s="11">
        <v>0.58494999999999997</v>
      </c>
      <c r="R321" s="1">
        <v>4.37</v>
      </c>
      <c r="S321" s="1">
        <v>2.56</v>
      </c>
      <c r="T321" s="14">
        <v>40</v>
      </c>
      <c r="U321" s="1">
        <v>0.47523890869985297</v>
      </c>
      <c r="V321" s="14">
        <v>2090.2637905215788</v>
      </c>
      <c r="W321" s="1">
        <v>0.69349788001348212</v>
      </c>
      <c r="X321" s="1">
        <v>1379</v>
      </c>
      <c r="Y321" s="1">
        <v>92750</v>
      </c>
      <c r="Z321" s="14">
        <v>40</v>
      </c>
      <c r="AA321" s="14">
        <v>15</v>
      </c>
      <c r="AB321" s="14">
        <v>6</v>
      </c>
      <c r="AC321" s="14">
        <v>0</v>
      </c>
      <c r="AD321" s="14">
        <v>6</v>
      </c>
      <c r="AE321" s="14">
        <v>12552</v>
      </c>
      <c r="AF321" s="1">
        <v>0.59366721332155925</v>
      </c>
      <c r="AG321" s="1">
        <v>7.0452155625657209E-2</v>
      </c>
      <c r="AI321" s="1">
        <v>0.58530150800000003</v>
      </c>
      <c r="AJ321" s="1">
        <v>0.47770000000000001</v>
      </c>
      <c r="AQ321" s="1">
        <v>2909</v>
      </c>
      <c r="AR321" s="14">
        <v>1277</v>
      </c>
      <c r="AS321" s="14">
        <v>130</v>
      </c>
      <c r="AT321" s="14">
        <v>3056</v>
      </c>
      <c r="AU321" s="1">
        <v>26.430000000000007</v>
      </c>
      <c r="AV321" s="1">
        <v>1408.26</v>
      </c>
      <c r="AW321" s="20">
        <v>15.34</v>
      </c>
      <c r="AY321" s="1">
        <v>0.27616666666666667</v>
      </c>
      <c r="AZ321" s="1">
        <v>0.22649330330522582</v>
      </c>
      <c r="BA321" s="1">
        <v>0.31177786454296585</v>
      </c>
      <c r="BB321" s="1">
        <v>0.46265953999999998</v>
      </c>
      <c r="BC321" s="1">
        <v>37036295.870000005</v>
      </c>
      <c r="BD321" s="1">
        <v>0.89260000000000006</v>
      </c>
      <c r="BE321" s="1">
        <v>0.30476356050069542</v>
      </c>
      <c r="BF321" s="1"/>
      <c r="BG321" s="1">
        <f>VLOOKUP(Tabla1[[#This Row],[Municipio]],[1]Juzgados!$A$4:$B$339,2,1)</f>
        <v>1</v>
      </c>
      <c r="BL321" s="19">
        <v>130.72781157998037</v>
      </c>
      <c r="BR321" s="14">
        <v>0</v>
      </c>
      <c r="BS321" s="19">
        <f t="shared" si="4"/>
        <v>0</v>
      </c>
    </row>
    <row r="322" spans="1:71" x14ac:dyDescent="0.25">
      <c r="A322" s="1">
        <v>20</v>
      </c>
      <c r="B322" s="1" t="s">
        <v>412</v>
      </c>
      <c r="C322" s="1">
        <v>2011</v>
      </c>
      <c r="D322" s="1" t="s">
        <v>422</v>
      </c>
      <c r="F322" s="1">
        <v>1.8</v>
      </c>
      <c r="G322" s="1">
        <v>0</v>
      </c>
      <c r="H322" s="1">
        <v>278.28140152633136</v>
      </c>
      <c r="J322">
        <v>3516.3257983494796</v>
      </c>
      <c r="M322" s="1">
        <v>26</v>
      </c>
      <c r="N322" s="11">
        <v>555.79720651490982</v>
      </c>
      <c r="O322" s="1">
        <v>28</v>
      </c>
      <c r="Q322" s="11">
        <v>0.16316</v>
      </c>
      <c r="R322" s="1">
        <v>3.91</v>
      </c>
      <c r="S322" s="1">
        <v>2.02</v>
      </c>
      <c r="T322" s="14">
        <v>4</v>
      </c>
      <c r="U322" s="1">
        <v>0.49560629050127525</v>
      </c>
      <c r="V322" s="14">
        <v>3338.8489018467803</v>
      </c>
      <c r="W322" s="1">
        <v>0.51831113332018086</v>
      </c>
      <c r="X322" s="1">
        <v>2816</v>
      </c>
      <c r="Y322" s="1">
        <v>73530</v>
      </c>
      <c r="Z322" s="14">
        <v>174</v>
      </c>
      <c r="AA322" s="14">
        <v>52</v>
      </c>
      <c r="AB322" s="14">
        <v>2</v>
      </c>
      <c r="AC322" s="14">
        <v>1</v>
      </c>
      <c r="AD322" s="14">
        <v>28</v>
      </c>
      <c r="AE322" s="14">
        <v>22156</v>
      </c>
      <c r="AF322" s="1">
        <v>0.52202569103503937</v>
      </c>
      <c r="AG322" s="1">
        <v>9.5043103448275865E-2</v>
      </c>
      <c r="AI322" s="1">
        <v>0.552254311</v>
      </c>
      <c r="AJ322" s="1">
        <v>0.47920000000000001</v>
      </c>
      <c r="AQ322" s="1">
        <v>5790</v>
      </c>
      <c r="AR322" s="14">
        <v>2308</v>
      </c>
      <c r="AS322" s="14">
        <v>985</v>
      </c>
      <c r="AT322" s="14">
        <v>4302</v>
      </c>
      <c r="AU322" s="1">
        <v>19.099999999999994</v>
      </c>
      <c r="AV322" s="1">
        <v>1280.1199999999999</v>
      </c>
      <c r="AW322" s="20">
        <v>9.19</v>
      </c>
      <c r="AX322" s="1">
        <v>3.3099999999999997E-2</v>
      </c>
      <c r="AY322" s="1">
        <v>0.3</v>
      </c>
      <c r="AZ322" s="1">
        <v>0.11441784508703083</v>
      </c>
      <c r="BA322" s="1">
        <v>0.43127812232857959</v>
      </c>
      <c r="BB322" s="1">
        <v>0.19684764399999999</v>
      </c>
      <c r="BC322" s="1">
        <v>66934268.839999996</v>
      </c>
      <c r="BD322" s="1">
        <v>0.96540000000000004</v>
      </c>
      <c r="BE322" s="1">
        <v>0.81157270029673589</v>
      </c>
      <c r="BF322" s="1"/>
      <c r="BG322" s="1">
        <f>VLOOKUP(Tabla1[[#This Row],[Municipio]],[1]Juzgados!$A$4:$B$339,2,1)</f>
        <v>1</v>
      </c>
      <c r="BL322" s="19">
        <v>296.02972719989879</v>
      </c>
      <c r="BR322" s="14">
        <v>3.3099999999999997E-2</v>
      </c>
      <c r="BS322" s="19">
        <f t="shared" si="4"/>
        <v>0.33099999999999996</v>
      </c>
    </row>
    <row r="323" spans="1:71" x14ac:dyDescent="0.25">
      <c r="A323" s="1">
        <v>21</v>
      </c>
      <c r="B323" s="1" t="s">
        <v>423</v>
      </c>
      <c r="C323" s="1">
        <v>2101</v>
      </c>
      <c r="D323" s="1" t="s">
        <v>423</v>
      </c>
      <c r="F323" s="1">
        <v>7.2</v>
      </c>
      <c r="G323" s="1">
        <v>0</v>
      </c>
      <c r="H323" s="1">
        <v>196.87837233174531</v>
      </c>
      <c r="I323" s="1">
        <v>107</v>
      </c>
      <c r="J323">
        <v>1581.8820653834405</v>
      </c>
      <c r="M323" s="1">
        <v>345</v>
      </c>
      <c r="N323" s="11">
        <v>271.50629766086882</v>
      </c>
      <c r="O323" s="1">
        <v>163</v>
      </c>
      <c r="Q323" s="11">
        <v>3.6877800000000001</v>
      </c>
      <c r="R323" s="1">
        <v>4.7699999999999996</v>
      </c>
      <c r="S323" s="1">
        <v>2.4300000000000002</v>
      </c>
      <c r="T323" s="14">
        <v>481</v>
      </c>
      <c r="U323" s="1">
        <v>0.55499880741628416</v>
      </c>
      <c r="V323" s="14">
        <v>2447.6803320996924</v>
      </c>
      <c r="W323" s="1">
        <v>0.63684507434879722</v>
      </c>
      <c r="X323" s="1">
        <v>13909</v>
      </c>
      <c r="Y323" s="1">
        <v>0</v>
      </c>
      <c r="Z323" s="14">
        <v>1701</v>
      </c>
      <c r="AA323" s="14">
        <v>272</v>
      </c>
      <c r="AB323" s="14">
        <v>228</v>
      </c>
      <c r="AC323" s="14">
        <v>78167</v>
      </c>
      <c r="AD323" s="14">
        <v>477</v>
      </c>
      <c r="AE323" s="14">
        <v>78995</v>
      </c>
      <c r="AF323" s="1">
        <v>0.44014375928256411</v>
      </c>
      <c r="AG323" s="1">
        <v>9.9047217735327861E-2</v>
      </c>
      <c r="AI323" s="1">
        <v>0.70696283599999998</v>
      </c>
      <c r="AJ323" s="1">
        <v>0.70499999999999996</v>
      </c>
      <c r="AQ323" s="1">
        <v>49179</v>
      </c>
      <c r="AR323" s="14">
        <v>17745</v>
      </c>
      <c r="AS323" s="14">
        <v>6098</v>
      </c>
      <c r="AT323" s="14">
        <v>29479</v>
      </c>
      <c r="AU323" s="1">
        <v>18.430000000000007</v>
      </c>
      <c r="AV323" s="1">
        <v>1308.1500000000001</v>
      </c>
      <c r="AW323" s="20">
        <v>15.29</v>
      </c>
      <c r="AX323" s="1">
        <v>5.7599999999999998E-2</v>
      </c>
      <c r="AY323" s="1">
        <v>0.65844765015423701</v>
      </c>
      <c r="AZ323" s="1">
        <v>0.1977645650852653</v>
      </c>
      <c r="BA323" s="1">
        <v>0.3025908806204452</v>
      </c>
      <c r="BB323" s="1">
        <v>0.14356820100000001</v>
      </c>
      <c r="BC323" s="1">
        <v>453941246.75999993</v>
      </c>
      <c r="BD323" s="1">
        <v>0.90560000000000007</v>
      </c>
      <c r="BE323" s="1">
        <v>0.59161778788604258</v>
      </c>
      <c r="BF323" s="1"/>
      <c r="BG323" s="1">
        <f>VLOOKUP(Tabla1[[#This Row],[Municipio]],[1]Juzgados!$A$4:$B$339,2,1)</f>
        <v>17</v>
      </c>
      <c r="BL323" s="19">
        <v>518.32297912773413</v>
      </c>
      <c r="BR323" s="14">
        <v>5.7599999999999998E-2</v>
      </c>
      <c r="BS323" s="19">
        <f t="shared" si="4"/>
        <v>0.57599999999999996</v>
      </c>
    </row>
    <row r="324" spans="1:71" x14ac:dyDescent="0.25">
      <c r="A324" s="1">
        <v>21</v>
      </c>
      <c r="B324" s="1" t="s">
        <v>423</v>
      </c>
      <c r="C324" s="1">
        <v>2102</v>
      </c>
      <c r="D324" s="1" t="s">
        <v>424</v>
      </c>
      <c r="F324" s="1">
        <v>2.9</v>
      </c>
      <c r="G324" s="1">
        <v>0</v>
      </c>
      <c r="H324" s="1">
        <v>219.84597772921219</v>
      </c>
      <c r="J324">
        <v>1491.0220169606243</v>
      </c>
      <c r="M324" s="1">
        <v>77</v>
      </c>
      <c r="N324" s="11">
        <v>214.72151666710309</v>
      </c>
      <c r="O324" s="1">
        <v>45</v>
      </c>
      <c r="Q324" s="11">
        <v>9.7912299999999988</v>
      </c>
      <c r="R324" s="1">
        <v>5.1100000000000003</v>
      </c>
      <c r="S324" s="1">
        <v>2.94</v>
      </c>
      <c r="T324" s="14">
        <v>29</v>
      </c>
      <c r="U324" s="1">
        <v>0.55499880741628416</v>
      </c>
      <c r="V324" s="14">
        <v>2268.4469271944376</v>
      </c>
      <c r="W324" s="1">
        <v>0.83151387436808022</v>
      </c>
      <c r="X324" s="1">
        <v>5117</v>
      </c>
      <c r="Y324" s="1">
        <v>85569.999999999985</v>
      </c>
      <c r="Z324" s="14">
        <v>6198</v>
      </c>
      <c r="AA324" s="14">
        <v>34</v>
      </c>
      <c r="AB324" s="14">
        <v>203</v>
      </c>
      <c r="AC324" s="14">
        <v>85</v>
      </c>
      <c r="AD324" s="14">
        <v>95</v>
      </c>
      <c r="AE324" s="14">
        <v>55293</v>
      </c>
      <c r="AF324" s="1">
        <v>0.51387924003987073</v>
      </c>
      <c r="AG324" s="1">
        <v>0.11554854907456064</v>
      </c>
      <c r="AI324" s="1">
        <v>0.76060063099999997</v>
      </c>
      <c r="AJ324" s="1">
        <v>0.52359999999999995</v>
      </c>
      <c r="AQ324" s="1">
        <v>15692</v>
      </c>
      <c r="AR324" s="14">
        <v>5150</v>
      </c>
      <c r="AS324" s="14">
        <v>537</v>
      </c>
      <c r="AT324" s="14">
        <v>17727</v>
      </c>
      <c r="AU324" s="1">
        <v>33.209999999999994</v>
      </c>
      <c r="AV324" s="1">
        <v>707.49</v>
      </c>
      <c r="AW324" s="20">
        <v>17.190000000000001</v>
      </c>
      <c r="AX324" s="1">
        <v>1.2500000000000001E-2</v>
      </c>
      <c r="AY324" s="1">
        <v>0.47302395209580833</v>
      </c>
      <c r="AZ324" s="1">
        <v>0.12513862475965054</v>
      </c>
      <c r="BA324" s="1">
        <v>0.2401880177383563</v>
      </c>
      <c r="BB324" s="1">
        <v>0.142939132</v>
      </c>
      <c r="BC324" s="1">
        <v>100432629.34999999</v>
      </c>
      <c r="BD324" s="1">
        <v>0.72900000000000009</v>
      </c>
      <c r="BE324" s="1">
        <v>0.37112635319395093</v>
      </c>
      <c r="BF324" s="1"/>
      <c r="BG324" s="1">
        <f>VLOOKUP(Tabla1[[#This Row],[Municipio]],[1]Juzgados!$A$4:$B$339,2,1)</f>
        <v>1</v>
      </c>
      <c r="BL324" s="19">
        <v>100.05947731293578</v>
      </c>
      <c r="BR324" s="14">
        <v>1.2500000000000001E-2</v>
      </c>
      <c r="BS324" s="19">
        <f t="shared" si="4"/>
        <v>0.125</v>
      </c>
    </row>
    <row r="325" spans="1:71" x14ac:dyDescent="0.25">
      <c r="A325" s="1">
        <v>21</v>
      </c>
      <c r="B325" s="1" t="s">
        <v>423</v>
      </c>
      <c r="C325" s="1">
        <v>2103</v>
      </c>
      <c r="D325" s="1" t="s">
        <v>425</v>
      </c>
      <c r="F325" s="1">
        <v>3.2</v>
      </c>
      <c r="G325" s="1">
        <v>0</v>
      </c>
      <c r="H325" s="1">
        <v>431.26276764772643</v>
      </c>
      <c r="J325">
        <v>3345.8118858212447</v>
      </c>
      <c r="M325" s="1">
        <v>66</v>
      </c>
      <c r="N325" s="11">
        <v>240.28699065926628</v>
      </c>
      <c r="O325" s="1">
        <v>58</v>
      </c>
      <c r="Q325" s="11">
        <v>4.3293900000000001</v>
      </c>
      <c r="R325" s="1">
        <v>4.04</v>
      </c>
      <c r="S325" s="1">
        <v>2.2599999999999998</v>
      </c>
      <c r="T325" s="14">
        <v>4</v>
      </c>
      <c r="U325" s="1">
        <v>0.62126732173464638</v>
      </c>
      <c r="V325" s="14">
        <v>2758.88337498174</v>
      </c>
      <c r="W325" s="1">
        <v>0.59234934863010391</v>
      </c>
      <c r="X325" s="1">
        <v>2762</v>
      </c>
      <c r="Y325" s="1">
        <v>52690</v>
      </c>
      <c r="Z325" s="14">
        <v>16036</v>
      </c>
      <c r="AA325" s="14">
        <v>31</v>
      </c>
      <c r="AB325" s="14">
        <v>22</v>
      </c>
      <c r="AC325" s="14">
        <v>6</v>
      </c>
      <c r="AD325" s="14">
        <v>39</v>
      </c>
      <c r="AE325" s="14">
        <v>8545</v>
      </c>
      <c r="AF325" s="1">
        <v>0.47265285873744262</v>
      </c>
      <c r="AG325" s="1">
        <v>0.12738367658276126</v>
      </c>
      <c r="AI325" s="1">
        <v>0.54940984400000004</v>
      </c>
      <c r="AJ325" s="1">
        <v>0.62439999999999996</v>
      </c>
      <c r="AQ325" s="1">
        <v>5450</v>
      </c>
      <c r="AR325" s="14">
        <v>2691</v>
      </c>
      <c r="AS325" s="14">
        <v>719</v>
      </c>
      <c r="AT325" s="14">
        <v>5384</v>
      </c>
      <c r="AU325" s="1">
        <v>24.17</v>
      </c>
      <c r="AV325" s="1">
        <v>1196.21</v>
      </c>
      <c r="AW325" s="20">
        <v>10.5</v>
      </c>
      <c r="AY325" s="1">
        <v>0.33735714285714286</v>
      </c>
      <c r="AZ325" s="1">
        <v>0.10145921407476309</v>
      </c>
      <c r="BA325" s="1">
        <v>0.26051560143219038</v>
      </c>
      <c r="BB325" s="1">
        <v>6.25E-2</v>
      </c>
      <c r="BC325" s="1">
        <v>82973633.530000001</v>
      </c>
      <c r="BD325" s="1">
        <v>0.92810000000000004</v>
      </c>
      <c r="BE325" s="1">
        <v>0.75994760111347626</v>
      </c>
      <c r="BF325" s="1"/>
      <c r="BG325" s="1">
        <f>VLOOKUP(Tabla1[[#This Row],[Municipio]],[1]Juzgados!$A$4:$B$339,2,1)</f>
        <v>1</v>
      </c>
      <c r="BL325" s="19">
        <v>166.05282363622607</v>
      </c>
      <c r="BR325" s="14">
        <v>0</v>
      </c>
      <c r="BS325" s="19">
        <f t="shared" si="4"/>
        <v>0</v>
      </c>
    </row>
    <row r="326" spans="1:71" x14ac:dyDescent="0.25">
      <c r="A326" s="1">
        <v>21</v>
      </c>
      <c r="B326" s="1" t="s">
        <v>423</v>
      </c>
      <c r="C326" s="1">
        <v>2104</v>
      </c>
      <c r="D326" s="1" t="s">
        <v>426</v>
      </c>
      <c r="F326" s="1">
        <v>6.4</v>
      </c>
      <c r="G326" s="1">
        <v>0</v>
      </c>
      <c r="H326" s="1">
        <v>222.00022200022201</v>
      </c>
      <c r="J326">
        <v>5173.3703190013875</v>
      </c>
      <c r="M326" s="1">
        <v>8</v>
      </c>
      <c r="N326" s="11">
        <v>397.14058776806991</v>
      </c>
      <c r="O326" s="1">
        <v>17</v>
      </c>
      <c r="Q326" s="11">
        <v>1.0464800000000001</v>
      </c>
      <c r="R326" s="1">
        <v>3.77</v>
      </c>
      <c r="S326" s="1">
        <v>1.95</v>
      </c>
      <c r="T326" s="14">
        <v>0</v>
      </c>
      <c r="U326" s="1">
        <v>0.68753583605300861</v>
      </c>
      <c r="V326" s="14">
        <v>2951.1770650709636</v>
      </c>
      <c r="W326" s="1">
        <v>0.50243090290691139</v>
      </c>
      <c r="X326" s="1">
        <v>1100</v>
      </c>
      <c r="Y326" s="1">
        <v>59760</v>
      </c>
      <c r="Z326" s="14">
        <v>20</v>
      </c>
      <c r="AA326" s="14">
        <v>4</v>
      </c>
      <c r="AB326" s="14">
        <v>1</v>
      </c>
      <c r="AC326" s="14">
        <v>37</v>
      </c>
      <c r="AD326" s="14">
        <v>12</v>
      </c>
      <c r="AE326" s="14">
        <v>8243</v>
      </c>
      <c r="AF326" s="1">
        <v>0.52394775036284469</v>
      </c>
      <c r="AG326" s="1">
        <v>8.4216725559481745E-2</v>
      </c>
      <c r="AI326" s="1">
        <v>0.57668246400000001</v>
      </c>
      <c r="AJ326" s="1">
        <v>0.58860000000000001</v>
      </c>
      <c r="AQ326" s="1">
        <v>2203</v>
      </c>
      <c r="AR326" s="14">
        <v>779</v>
      </c>
      <c r="AS326" s="14">
        <v>206</v>
      </c>
      <c r="AT326" s="14">
        <v>1565</v>
      </c>
      <c r="AU326" s="1">
        <v>20.049999999999997</v>
      </c>
      <c r="AV326" s="1">
        <v>1146.93</v>
      </c>
      <c r="AW326" s="20">
        <v>12.28</v>
      </c>
      <c r="AX326" s="1">
        <v>3.4500000000000003E-2</v>
      </c>
      <c r="AY326" s="1">
        <v>0.27633333333333332</v>
      </c>
      <c r="AZ326" s="1">
        <v>0.14125491232358767</v>
      </c>
      <c r="BA326" s="1">
        <v>0.23398810340953019</v>
      </c>
      <c r="BB326" s="1">
        <v>0.10312499999999999</v>
      </c>
      <c r="BC326" s="1">
        <v>34595911.549999997</v>
      </c>
      <c r="BD326" s="1">
        <v>0.90959999999999996</v>
      </c>
      <c r="BE326" s="1">
        <v>0.84376417233560086</v>
      </c>
      <c r="BF326" s="1"/>
      <c r="BG326" s="1">
        <f>VLOOKUP(Tabla1[[#This Row],[Municipio]],[1]Juzgados!$A$4:$B$339,2,1)</f>
        <v>1</v>
      </c>
      <c r="BL326" s="19">
        <v>284.38838716838717</v>
      </c>
      <c r="BR326" s="14">
        <v>3.4500000000000003E-2</v>
      </c>
      <c r="BS326" s="19">
        <f t="shared" si="4"/>
        <v>0.34500000000000003</v>
      </c>
    </row>
    <row r="327" spans="1:71" x14ac:dyDescent="0.25">
      <c r="A327" s="1">
        <v>21</v>
      </c>
      <c r="B327" s="1" t="s">
        <v>423</v>
      </c>
      <c r="C327" s="1">
        <v>2105</v>
      </c>
      <c r="D327" s="1" t="s">
        <v>427</v>
      </c>
      <c r="F327" s="1">
        <v>6.5</v>
      </c>
      <c r="G327" s="1">
        <v>0</v>
      </c>
      <c r="H327" s="1">
        <v>148.11386253182133</v>
      </c>
      <c r="J327">
        <v>931.96037539103236</v>
      </c>
      <c r="M327" s="1">
        <v>10</v>
      </c>
      <c r="N327" s="11">
        <v>388.07103387185219</v>
      </c>
      <c r="Q327" s="11">
        <v>7.52644</v>
      </c>
      <c r="R327" s="1">
        <v>5.31</v>
      </c>
      <c r="S327" s="1">
        <v>2.85</v>
      </c>
      <c r="T327" s="14">
        <v>15</v>
      </c>
      <c r="U327" s="1">
        <v>0.49701385738771714</v>
      </c>
      <c r="V327" s="14">
        <v>1905.3934933938015</v>
      </c>
      <c r="W327" s="1">
        <v>0.78701814864938702</v>
      </c>
      <c r="X327" s="1">
        <v>1404</v>
      </c>
      <c r="Y327" s="1">
        <v>53070.000000000007</v>
      </c>
      <c r="Z327" s="14">
        <v>190</v>
      </c>
      <c r="AA327" s="14">
        <v>3</v>
      </c>
      <c r="AB327" s="14">
        <v>93</v>
      </c>
      <c r="AC327" s="14">
        <v>17494</v>
      </c>
      <c r="AD327" s="14">
        <v>85</v>
      </c>
      <c r="AE327" s="14">
        <v>1112</v>
      </c>
      <c r="AF327" s="1">
        <v>0.49088771310993534</v>
      </c>
      <c r="AG327" s="1">
        <v>0.10743479953289217</v>
      </c>
      <c r="AI327" s="1">
        <v>0.72314537400000001</v>
      </c>
      <c r="AJ327" s="1">
        <v>0.68300000000000005</v>
      </c>
      <c r="AQ327" s="1">
        <v>5460</v>
      </c>
      <c r="AR327" s="14">
        <v>1875</v>
      </c>
      <c r="AS327" s="14">
        <v>103</v>
      </c>
      <c r="AT327" s="14">
        <v>3261</v>
      </c>
      <c r="AU327" s="1">
        <v>19.269999999999996</v>
      </c>
      <c r="AV327" s="1">
        <v>923.97</v>
      </c>
      <c r="AW327" s="20">
        <v>14.29</v>
      </c>
      <c r="AX327" s="1">
        <v>9.4000000000000004E-3</v>
      </c>
      <c r="AY327" s="1">
        <v>0.48075000000000001</v>
      </c>
      <c r="AZ327" s="1">
        <v>0.2330530289568471</v>
      </c>
      <c r="BA327" s="1">
        <v>0.23325821924058249</v>
      </c>
      <c r="BB327" s="1">
        <v>0.17253390399999999</v>
      </c>
      <c r="BC327" s="1">
        <v>50869481.439999998</v>
      </c>
      <c r="BD327" s="1">
        <v>0.85209999999999997</v>
      </c>
      <c r="BE327" s="1">
        <v>0.51119820828667417</v>
      </c>
      <c r="BF327" s="1"/>
      <c r="BG327" s="1">
        <f>VLOOKUP(Tabla1[[#This Row],[Municipio]],[1]Juzgados!$A$4:$B$339,2,1)</f>
        <v>1</v>
      </c>
      <c r="BL327" s="19">
        <v>199.37966396667437</v>
      </c>
      <c r="BR327" s="14">
        <v>9.4000000000000004E-3</v>
      </c>
      <c r="BS327" s="19">
        <f t="shared" si="4"/>
        <v>9.4E-2</v>
      </c>
    </row>
    <row r="328" spans="1:71" x14ac:dyDescent="0.25">
      <c r="A328" s="1">
        <v>21</v>
      </c>
      <c r="B328" s="1" t="s">
        <v>423</v>
      </c>
      <c r="C328" s="1">
        <v>2106</v>
      </c>
      <c r="D328" s="1" t="s">
        <v>428</v>
      </c>
      <c r="F328" s="1">
        <v>3</v>
      </c>
      <c r="G328" s="1">
        <v>0</v>
      </c>
      <c r="H328" s="1">
        <v>182.99457551794001</v>
      </c>
      <c r="J328">
        <v>2016.0082181226728</v>
      </c>
      <c r="M328" s="1">
        <v>59</v>
      </c>
      <c r="N328" s="11">
        <v>430.75827696689214</v>
      </c>
      <c r="O328" s="1">
        <v>38</v>
      </c>
      <c r="Q328" s="11">
        <v>2.6244200000000002</v>
      </c>
      <c r="R328" s="1">
        <v>4.12</v>
      </c>
      <c r="S328" s="1">
        <v>2.04</v>
      </c>
      <c r="T328" s="14">
        <v>86</v>
      </c>
      <c r="U328" s="1">
        <v>0.51358098596730772</v>
      </c>
      <c r="V328" s="14">
        <v>3882.6264086768097</v>
      </c>
      <c r="W328" s="1">
        <v>0.50057691433529916</v>
      </c>
      <c r="X328" s="1">
        <v>2147</v>
      </c>
      <c r="Y328" s="1">
        <v>50500</v>
      </c>
      <c r="Z328" s="14">
        <v>242</v>
      </c>
      <c r="AA328" s="14">
        <v>37</v>
      </c>
      <c r="AB328" s="14">
        <v>48</v>
      </c>
      <c r="AC328" s="14">
        <v>480</v>
      </c>
      <c r="AD328" s="14">
        <v>24</v>
      </c>
      <c r="AE328" s="14">
        <v>26523</v>
      </c>
      <c r="AF328" s="1">
        <v>0.48424151466174092</v>
      </c>
      <c r="AG328" s="1">
        <v>8.4616658387150184E-2</v>
      </c>
      <c r="AI328" s="1">
        <v>0.58289450799999998</v>
      </c>
      <c r="AJ328" s="1">
        <v>0.65359999999999996</v>
      </c>
      <c r="AQ328" s="1">
        <v>7884</v>
      </c>
      <c r="AR328" s="14">
        <v>2973</v>
      </c>
      <c r="AS328" s="14">
        <v>886</v>
      </c>
      <c r="AT328" s="14">
        <v>5281</v>
      </c>
      <c r="AU328" s="1">
        <v>18.939999999999998</v>
      </c>
      <c r="AV328" s="1">
        <v>1334.08</v>
      </c>
      <c r="AW328" s="20">
        <v>11.43</v>
      </c>
      <c r="AX328" s="1">
        <v>1.5800000000000002E-2</v>
      </c>
      <c r="AY328" s="1">
        <v>0.32574999999999998</v>
      </c>
      <c r="AZ328" s="1">
        <v>0.19370031784830224</v>
      </c>
      <c r="BA328" s="1">
        <v>0.32492950081427646</v>
      </c>
      <c r="BB328" s="1">
        <v>6.0565476E-2</v>
      </c>
      <c r="BC328" s="1">
        <v>74791705.61999999</v>
      </c>
      <c r="BD328" s="1">
        <v>0.93769999999999998</v>
      </c>
      <c r="BE328" s="1">
        <v>0.81139622641509435</v>
      </c>
      <c r="BF328" s="1"/>
      <c r="BG328" s="1">
        <f>VLOOKUP(Tabla1[[#This Row],[Municipio]],[1]Juzgados!$A$4:$B$339,2,1)</f>
        <v>1</v>
      </c>
      <c r="BL328" s="19">
        <v>146.8163548134109</v>
      </c>
      <c r="BR328" s="14">
        <v>1.5800000000000002E-2</v>
      </c>
      <c r="BS328" s="19">
        <f t="shared" ref="BS328:BS346" si="5">BR328*10</f>
        <v>0.15800000000000003</v>
      </c>
    </row>
    <row r="329" spans="1:71" x14ac:dyDescent="0.25">
      <c r="A329" s="1">
        <v>21</v>
      </c>
      <c r="B329" s="1" t="s">
        <v>423</v>
      </c>
      <c r="C329" s="1">
        <v>2107</v>
      </c>
      <c r="D329" s="1" t="s">
        <v>429</v>
      </c>
      <c r="F329" s="1">
        <v>5.8</v>
      </c>
      <c r="G329" s="1">
        <v>0</v>
      </c>
      <c r="H329" s="1">
        <v>286.52677840492913</v>
      </c>
      <c r="J329">
        <v>2597.2543311356567</v>
      </c>
      <c r="M329" s="1">
        <v>41</v>
      </c>
      <c r="N329" s="11">
        <v>327.03350192037118</v>
      </c>
      <c r="O329" s="1">
        <v>66</v>
      </c>
      <c r="Q329" s="11">
        <v>5.3137299999999996</v>
      </c>
      <c r="R329" s="1">
        <v>4.43</v>
      </c>
      <c r="S329" s="1">
        <v>2.37</v>
      </c>
      <c r="T329" s="14">
        <v>15</v>
      </c>
      <c r="U329" s="1">
        <v>0.62126732173464638</v>
      </c>
      <c r="V329" s="14">
        <v>4307.2981263676347</v>
      </c>
      <c r="W329" s="1">
        <v>0.69895369149780662</v>
      </c>
      <c r="X329" s="1">
        <v>4210</v>
      </c>
      <c r="Y329" s="1">
        <v>76500</v>
      </c>
      <c r="Z329" s="14">
        <v>504</v>
      </c>
      <c r="AA329" s="14">
        <v>103</v>
      </c>
      <c r="AB329" s="14">
        <v>95</v>
      </c>
      <c r="AC329" s="14">
        <v>12260</v>
      </c>
      <c r="AD329" s="14">
        <v>100</v>
      </c>
      <c r="AE329" s="14">
        <v>28786</v>
      </c>
      <c r="AF329" s="1">
        <v>0.47089752995842504</v>
      </c>
      <c r="AG329" s="1">
        <v>0.12805864990954965</v>
      </c>
      <c r="AI329" s="1">
        <v>0.64225728000000004</v>
      </c>
      <c r="AJ329" s="1">
        <v>0.52500000000000002</v>
      </c>
      <c r="AQ329" s="1">
        <v>10479</v>
      </c>
      <c r="AR329" s="14">
        <v>4275</v>
      </c>
      <c r="AS329" s="14">
        <v>686</v>
      </c>
      <c r="AT329" s="14">
        <v>8790</v>
      </c>
      <c r="AU329" s="1">
        <v>18.36</v>
      </c>
      <c r="AV329" s="1">
        <v>959.04</v>
      </c>
      <c r="AW329" s="20">
        <v>13</v>
      </c>
      <c r="AX329" s="1">
        <v>7.1800000000000003E-2</v>
      </c>
      <c r="AY329" s="1">
        <v>0.28666666666666668</v>
      </c>
      <c r="AZ329" s="1">
        <v>0.23195751107493609</v>
      </c>
      <c r="BA329" s="1">
        <v>0.27038005470464366</v>
      </c>
      <c r="BB329" s="1">
        <v>4.8253240000000003E-2</v>
      </c>
      <c r="BC329" s="1">
        <v>79178559.640000001</v>
      </c>
      <c r="BD329" s="1">
        <v>0.89489999999999992</v>
      </c>
      <c r="BE329" s="1">
        <v>0.53081974158017364</v>
      </c>
      <c r="BF329" s="1"/>
      <c r="BG329" s="1">
        <f>VLOOKUP(Tabla1[[#This Row],[Municipio]],[1]Juzgados!$A$4:$B$339,2,1)</f>
        <v>1</v>
      </c>
      <c r="BL329" s="19">
        <v>145.45440626481107</v>
      </c>
      <c r="BR329" s="14">
        <v>7.1800000000000003E-2</v>
      </c>
      <c r="BS329" s="19">
        <f t="shared" si="5"/>
        <v>0.71799999999999997</v>
      </c>
    </row>
    <row r="330" spans="1:71" x14ac:dyDescent="0.25">
      <c r="A330" s="1">
        <v>22</v>
      </c>
      <c r="B330" s="1" t="s">
        <v>430</v>
      </c>
      <c r="C330" s="1">
        <v>2201</v>
      </c>
      <c r="D330" s="1" t="s">
        <v>430</v>
      </c>
      <c r="F330" s="1">
        <v>5.0999999999999996</v>
      </c>
      <c r="G330" s="1">
        <v>20</v>
      </c>
      <c r="H330" s="1">
        <v>314.03918531337359</v>
      </c>
      <c r="I330" s="1">
        <v>69</v>
      </c>
      <c r="J330">
        <v>2023.8974017862211</v>
      </c>
      <c r="M330" s="1">
        <v>319</v>
      </c>
      <c r="N330" s="11">
        <v>429.83691809156858</v>
      </c>
      <c r="O330" s="1">
        <v>719</v>
      </c>
      <c r="Q330" s="11">
        <v>1.4431700000000001</v>
      </c>
      <c r="R330" s="1">
        <v>4.47</v>
      </c>
      <c r="S330" s="1">
        <v>2.31</v>
      </c>
      <c r="T330" s="14">
        <v>421</v>
      </c>
      <c r="U330" s="1">
        <v>0.53794902999420924</v>
      </c>
      <c r="V330" s="14">
        <v>6935.6100770102903</v>
      </c>
      <c r="W330" s="1">
        <v>0.65905750784831973</v>
      </c>
      <c r="X330" s="1">
        <v>14041</v>
      </c>
      <c r="Y330" s="1">
        <v>0</v>
      </c>
      <c r="Z330" s="14">
        <v>1617</v>
      </c>
      <c r="AA330" s="14">
        <v>214</v>
      </c>
      <c r="AB330" s="14">
        <v>121</v>
      </c>
      <c r="AC330" s="14">
        <v>50320</v>
      </c>
      <c r="AD330" s="14">
        <v>316</v>
      </c>
      <c r="AE330" s="14">
        <v>93292</v>
      </c>
      <c r="AF330" s="1">
        <v>0.51652053530226116</v>
      </c>
      <c r="AG330" s="1">
        <v>5.9649698062682735E-2</v>
      </c>
      <c r="AI330" s="1">
        <v>0.62096093200000002</v>
      </c>
      <c r="AJ330" s="1">
        <v>0.52500000000000002</v>
      </c>
      <c r="AQ330" s="1">
        <v>42513</v>
      </c>
      <c r="AR330" s="14">
        <v>17947</v>
      </c>
      <c r="AS330" s="14">
        <v>4448</v>
      </c>
      <c r="AT330" s="14">
        <v>26827</v>
      </c>
      <c r="AU330" s="1">
        <v>19.590000000000003</v>
      </c>
      <c r="AV330" s="1">
        <v>1432.52</v>
      </c>
      <c r="AW330" s="20">
        <v>14.38</v>
      </c>
      <c r="AX330" s="1">
        <v>4.4900000000000002E-2</v>
      </c>
      <c r="AY330" s="1">
        <v>0.28124561403508774</v>
      </c>
      <c r="AZ330" s="1">
        <v>5.4183498941021924E-2</v>
      </c>
      <c r="BA330" s="1">
        <v>0.32944039164509814</v>
      </c>
      <c r="BB330" s="1">
        <v>4.6354094999999998E-2</v>
      </c>
      <c r="BC330" s="1">
        <v>602275684.63</v>
      </c>
      <c r="BD330" s="1">
        <v>0.93100000000000005</v>
      </c>
      <c r="BE330" s="1">
        <v>0.51944196634571016</v>
      </c>
      <c r="BF330" s="1"/>
      <c r="BG330" s="1">
        <f>VLOOKUP(Tabla1[[#This Row],[Municipio]],[1]Juzgados!$A$4:$B$339,2,1)</f>
        <v>21</v>
      </c>
      <c r="BL330" s="19">
        <v>1135.5985765372188</v>
      </c>
      <c r="BR330" s="14">
        <v>4.4900000000000002E-2</v>
      </c>
      <c r="BS330" s="19">
        <f t="shared" si="5"/>
        <v>0.44900000000000001</v>
      </c>
    </row>
    <row r="331" spans="1:71" x14ac:dyDescent="0.25">
      <c r="A331" s="1">
        <v>22</v>
      </c>
      <c r="B331" s="1" t="s">
        <v>430</v>
      </c>
      <c r="C331" s="1">
        <v>2202</v>
      </c>
      <c r="D331" s="1" t="s">
        <v>121</v>
      </c>
      <c r="F331" s="1">
        <v>3.2</v>
      </c>
      <c r="G331" s="1">
        <v>0</v>
      </c>
      <c r="H331" s="1">
        <v>352.95501784383703</v>
      </c>
      <c r="J331">
        <v>2639.7838287258364</v>
      </c>
      <c r="M331" s="1">
        <v>60</v>
      </c>
      <c r="N331" s="11">
        <v>661.51027885202518</v>
      </c>
      <c r="O331" s="1">
        <v>137</v>
      </c>
      <c r="Q331" s="11">
        <v>0.12229999999999999</v>
      </c>
      <c r="R331" s="1">
        <v>3.86</v>
      </c>
      <c r="S331" s="1">
        <v>1.78</v>
      </c>
      <c r="T331" s="14">
        <v>23</v>
      </c>
      <c r="U331" s="1">
        <v>0.5067635789800522</v>
      </c>
      <c r="V331" s="14">
        <v>4597.3310223827802</v>
      </c>
      <c r="W331" s="1">
        <v>0.37352833186289702</v>
      </c>
      <c r="X331" s="1">
        <v>2213</v>
      </c>
      <c r="Y331" s="1">
        <v>57020.000000000007</v>
      </c>
      <c r="Z331" s="14">
        <v>257</v>
      </c>
      <c r="AA331" s="14">
        <v>100</v>
      </c>
      <c r="AB331" s="14">
        <v>5</v>
      </c>
      <c r="AC331" s="14">
        <v>107</v>
      </c>
      <c r="AD331" s="14">
        <v>31</v>
      </c>
      <c r="AE331" s="14">
        <v>21614</v>
      </c>
      <c r="AF331" s="1">
        <v>0.46945663179210262</v>
      </c>
      <c r="AG331" s="1">
        <v>6.8412734251524041E-2</v>
      </c>
      <c r="AI331" s="1">
        <v>0.53783031999999997</v>
      </c>
      <c r="AJ331" s="1">
        <v>0.56359999999999999</v>
      </c>
      <c r="AQ331" s="1">
        <v>6777</v>
      </c>
      <c r="AR331" s="14">
        <v>2680</v>
      </c>
      <c r="AS331" s="14">
        <v>1220</v>
      </c>
      <c r="AT331" s="14">
        <v>2914</v>
      </c>
      <c r="AU331" s="1">
        <v>11.849999999999994</v>
      </c>
      <c r="AV331" s="1">
        <v>930.38</v>
      </c>
      <c r="AW331" s="20">
        <v>11.61</v>
      </c>
      <c r="AX331" s="1">
        <v>3.1899999999999998E-2</v>
      </c>
      <c r="AY331" s="1">
        <v>0.37</v>
      </c>
      <c r="AZ331" s="1">
        <v>9.5091089506799426E-2</v>
      </c>
      <c r="BA331" s="1">
        <v>0.44976184493278509</v>
      </c>
      <c r="BB331" s="1">
        <v>0.20188073400000001</v>
      </c>
      <c r="BC331" s="1">
        <v>61782394.25</v>
      </c>
      <c r="BD331" s="1">
        <v>0.98240000000000005</v>
      </c>
      <c r="BE331" s="1">
        <v>0.90958282422761383</v>
      </c>
      <c r="BF331" s="1"/>
      <c r="BG331" s="1">
        <f>VLOOKUP(Tabla1[[#This Row],[Municipio]],[1]Juzgados!$A$4:$B$339,2,1)</f>
        <v>1</v>
      </c>
      <c r="BL331" s="19">
        <v>369.28776932428724</v>
      </c>
      <c r="BR331" s="14">
        <v>3.1899999999999998E-2</v>
      </c>
      <c r="BS331" s="19">
        <f t="shared" si="5"/>
        <v>0.31899999999999995</v>
      </c>
    </row>
    <row r="332" spans="1:71" x14ac:dyDescent="0.25">
      <c r="A332" s="1">
        <v>22</v>
      </c>
      <c r="B332" s="1" t="s">
        <v>430</v>
      </c>
      <c r="C332" s="1">
        <v>2203</v>
      </c>
      <c r="D332" s="1" t="s">
        <v>431</v>
      </c>
      <c r="F332" s="1">
        <v>2.8</v>
      </c>
      <c r="G332" s="1">
        <v>43</v>
      </c>
      <c r="H332" s="1">
        <v>236.86063632289864</v>
      </c>
      <c r="J332">
        <v>4379.2978646398842</v>
      </c>
      <c r="M332" s="1">
        <v>23</v>
      </c>
      <c r="N332" s="11">
        <v>630.92718865114819</v>
      </c>
      <c r="O332" s="1">
        <v>51</v>
      </c>
      <c r="Q332" s="11">
        <v>1.0190399999999999</v>
      </c>
      <c r="R332" s="1">
        <v>3.81</v>
      </c>
      <c r="S332" s="1">
        <v>2.0299999999999998</v>
      </c>
      <c r="T332" s="14">
        <v>0</v>
      </c>
      <c r="U332" s="1">
        <v>0.57693084376190551</v>
      </c>
      <c r="V332" s="14">
        <v>4406.5749457105912</v>
      </c>
      <c r="W332" s="1">
        <v>0.47182526130050151</v>
      </c>
      <c r="X332" s="1">
        <v>4212</v>
      </c>
      <c r="Y332" s="1">
        <v>49900</v>
      </c>
      <c r="Z332" s="14">
        <v>205</v>
      </c>
      <c r="AA332" s="14">
        <v>86</v>
      </c>
      <c r="AB332" s="14">
        <v>9</v>
      </c>
      <c r="AC332" s="14">
        <v>1412</v>
      </c>
      <c r="AD332" s="14">
        <v>35</v>
      </c>
      <c r="AE332" s="14">
        <v>27236</v>
      </c>
      <c r="AF332" s="1">
        <v>0.49559035758191244</v>
      </c>
      <c r="AG332" s="1">
        <v>9.7434231893471904E-2</v>
      </c>
      <c r="AI332" s="1">
        <v>0.59439982400000002</v>
      </c>
      <c r="AJ332" s="1">
        <v>0</v>
      </c>
      <c r="AQ332" s="1">
        <v>6500</v>
      </c>
      <c r="AR332" s="14">
        <v>3073</v>
      </c>
      <c r="AS332" s="14">
        <v>1275</v>
      </c>
      <c r="AT332" s="14">
        <v>5268</v>
      </c>
      <c r="AU332" s="1">
        <v>16.980000000000004</v>
      </c>
      <c r="AV332" s="1">
        <v>973.38</v>
      </c>
      <c r="AW332" s="20">
        <v>12.02</v>
      </c>
      <c r="AX332" s="1">
        <v>2.7199999999999998E-2</v>
      </c>
      <c r="AY332" s="1">
        <v>0.37291666666666662</v>
      </c>
      <c r="AZ332" s="1">
        <v>0.19149113902131121</v>
      </c>
      <c r="BA332" s="1">
        <v>0.30631274809959275</v>
      </c>
      <c r="BB332" s="1">
        <v>0.16857497199999999</v>
      </c>
      <c r="BC332" s="1">
        <v>62773190.219999999</v>
      </c>
      <c r="BD332" s="1">
        <v>0.96679999999999999</v>
      </c>
      <c r="BE332" s="1">
        <v>0.86614535418583261</v>
      </c>
      <c r="BF332" s="1"/>
      <c r="BG332" s="1">
        <f>VLOOKUP(Tabla1[[#This Row],[Municipio]],[1]Juzgados!$A$4:$B$339,2,1)</f>
        <v>1</v>
      </c>
      <c r="BL332" s="19">
        <v>160.16433711030024</v>
      </c>
      <c r="BR332" s="14">
        <v>2.7199999999999998E-2</v>
      </c>
      <c r="BS332" s="19">
        <f t="shared" si="5"/>
        <v>0.27199999999999996</v>
      </c>
    </row>
    <row r="333" spans="1:71" x14ac:dyDescent="0.25">
      <c r="A333" s="1">
        <v>22</v>
      </c>
      <c r="B333" s="1" t="s">
        <v>430</v>
      </c>
      <c r="C333" s="1">
        <v>2204</v>
      </c>
      <c r="D333" s="1" t="s">
        <v>432</v>
      </c>
      <c r="F333" s="1">
        <v>2.5</v>
      </c>
      <c r="G333" s="1">
        <v>17</v>
      </c>
      <c r="H333" s="1">
        <v>342.21182912222662</v>
      </c>
      <c r="J333">
        <v>4269.9916411256618</v>
      </c>
      <c r="M333" s="1">
        <v>25</v>
      </c>
      <c r="N333" s="11">
        <v>550.63913470993111</v>
      </c>
      <c r="O333" s="1">
        <v>77</v>
      </c>
      <c r="Q333" s="11">
        <v>0.43813999999999997</v>
      </c>
      <c r="R333" s="1">
        <v>3.76</v>
      </c>
      <c r="S333" s="1">
        <v>2.02</v>
      </c>
      <c r="T333" s="14">
        <v>0</v>
      </c>
      <c r="U333" s="1">
        <v>0.54574539274774847</v>
      </c>
      <c r="V333" s="14">
        <v>3615.3240743043625</v>
      </c>
      <c r="W333" s="1">
        <v>0.60944096251314772</v>
      </c>
      <c r="X333" s="1">
        <v>1434</v>
      </c>
      <c r="Y333" s="1">
        <v>76170</v>
      </c>
      <c r="Z333" s="14">
        <v>188</v>
      </c>
      <c r="AA333" s="14">
        <v>37</v>
      </c>
      <c r="AB333" s="14">
        <v>7</v>
      </c>
      <c r="AC333" s="14">
        <v>451</v>
      </c>
      <c r="AD333" s="14">
        <v>15</v>
      </c>
      <c r="AE333" s="14">
        <v>15655</v>
      </c>
      <c r="AF333" s="1">
        <v>0.55429039897977772</v>
      </c>
      <c r="AG333" s="1">
        <v>7.6968620485494382E-2</v>
      </c>
      <c r="AI333" s="1">
        <v>0.57877968700000004</v>
      </c>
      <c r="AJ333" s="1">
        <v>0.46920000000000001</v>
      </c>
      <c r="AQ333" s="1">
        <v>3719</v>
      </c>
      <c r="AR333" s="14">
        <v>1443</v>
      </c>
      <c r="AS333" s="14">
        <v>509</v>
      </c>
      <c r="AT333" s="14">
        <v>3403</v>
      </c>
      <c r="AU333" s="1">
        <v>22.290000000000006</v>
      </c>
      <c r="AV333" s="1">
        <v>1049.0899999999999</v>
      </c>
      <c r="AW333" s="20">
        <v>10.11</v>
      </c>
      <c r="AX333" s="1">
        <v>8.72E-2</v>
      </c>
      <c r="AY333" s="1">
        <v>0.71875</v>
      </c>
      <c r="AZ333" s="1">
        <v>0.22176356045986631</v>
      </c>
      <c r="BA333" s="1">
        <v>0.25869969301820661</v>
      </c>
      <c r="BB333" s="1">
        <v>0.30816954800000002</v>
      </c>
      <c r="BC333" s="1">
        <v>49820202.689999998</v>
      </c>
      <c r="BD333" s="1">
        <v>0.97230000000000005</v>
      </c>
      <c r="BE333" s="1">
        <v>0.76740179186767743</v>
      </c>
      <c r="BF333" s="1"/>
      <c r="BG333" s="1">
        <f>VLOOKUP(Tabla1[[#This Row],[Municipio]],[1]Juzgados!$A$4:$B$339,2,1)</f>
        <v>1</v>
      </c>
      <c r="BL333" s="19">
        <v>232.7853898363087</v>
      </c>
      <c r="BR333" s="14">
        <v>8.72E-2</v>
      </c>
      <c r="BS333" s="19">
        <f t="shared" si="5"/>
        <v>0.872</v>
      </c>
    </row>
    <row r="334" spans="1:71" x14ac:dyDescent="0.25">
      <c r="A334" s="1">
        <v>22</v>
      </c>
      <c r="B334" s="1" t="s">
        <v>430</v>
      </c>
      <c r="C334" s="1">
        <v>2205</v>
      </c>
      <c r="D334" s="1" t="s">
        <v>433</v>
      </c>
      <c r="F334" s="1">
        <v>3.2</v>
      </c>
      <c r="G334" s="1">
        <v>128</v>
      </c>
      <c r="H334" s="1">
        <v>273.35461548754614</v>
      </c>
      <c r="J334">
        <v>3410.4431434147273</v>
      </c>
      <c r="M334" s="1">
        <v>71</v>
      </c>
      <c r="N334" s="11">
        <v>685.01102983861608</v>
      </c>
      <c r="O334" s="1">
        <v>22</v>
      </c>
      <c r="Q334" s="11">
        <v>1.01817</v>
      </c>
      <c r="R334" s="1">
        <v>3.8</v>
      </c>
      <c r="S334" s="1">
        <v>1.98</v>
      </c>
      <c r="T334" s="14">
        <v>22</v>
      </c>
      <c r="U334" s="1">
        <v>0.6626908340508374</v>
      </c>
      <c r="V334" s="14">
        <v>4402.2405371218292</v>
      </c>
      <c r="W334" s="1">
        <v>0.45029355294750251</v>
      </c>
      <c r="X334" s="1">
        <v>7028</v>
      </c>
      <c r="Y334" s="1">
        <v>56650</v>
      </c>
      <c r="Z334" s="14">
        <v>735</v>
      </c>
      <c r="AA334" s="14">
        <v>307</v>
      </c>
      <c r="AB334" s="14">
        <v>16</v>
      </c>
      <c r="AC334" s="14">
        <v>858</v>
      </c>
      <c r="AD334" s="14">
        <v>68</v>
      </c>
      <c r="AE334" s="14">
        <v>46313</v>
      </c>
      <c r="AF334" s="1">
        <v>0.49303500986193294</v>
      </c>
      <c r="AG334" s="1">
        <v>7.6175548589341696E-2</v>
      </c>
      <c r="AI334" s="1">
        <v>0.55220954499999997</v>
      </c>
      <c r="AJ334" s="1">
        <v>0.52500000000000002</v>
      </c>
      <c r="AQ334" s="1">
        <v>10918</v>
      </c>
      <c r="AR334" s="14">
        <v>5325</v>
      </c>
      <c r="AS334" s="14">
        <v>1955</v>
      </c>
      <c r="AT334" s="14">
        <v>7270</v>
      </c>
      <c r="AU334" s="1">
        <v>14.980000000000004</v>
      </c>
      <c r="AV334" s="1">
        <v>943.06</v>
      </c>
      <c r="AW334" s="20">
        <v>11.64</v>
      </c>
      <c r="AX334" s="1">
        <v>3.9E-2</v>
      </c>
      <c r="AY334" s="1">
        <v>0.38127551020408162</v>
      </c>
      <c r="AZ334" s="1">
        <v>8.6083390124768094E-2</v>
      </c>
      <c r="BA334" s="1">
        <v>0.31391325121845015</v>
      </c>
      <c r="BB334" s="1">
        <v>0.05</v>
      </c>
      <c r="BC334" s="1">
        <v>105320100.17</v>
      </c>
      <c r="BD334" s="1">
        <v>0.97699999999999998</v>
      </c>
      <c r="BE334" s="1">
        <v>0.8968909878000787</v>
      </c>
      <c r="BF334" s="1"/>
      <c r="BG334" s="1">
        <f>VLOOKUP(Tabla1[[#This Row],[Municipio]],[1]Juzgados!$A$4:$B$339,2,1)</f>
        <v>1</v>
      </c>
      <c r="BL334" s="19">
        <v>236.1544602680022</v>
      </c>
      <c r="BR334" s="14">
        <v>3.9E-2</v>
      </c>
      <c r="BS334" s="19">
        <f t="shared" si="5"/>
        <v>0.39</v>
      </c>
    </row>
    <row r="335" spans="1:71" x14ac:dyDescent="0.25">
      <c r="A335" s="1">
        <v>22</v>
      </c>
      <c r="B335" s="1" t="s">
        <v>430</v>
      </c>
      <c r="C335" s="1">
        <v>2206</v>
      </c>
      <c r="D335" s="1" t="s">
        <v>434</v>
      </c>
      <c r="F335" s="1">
        <v>2.8</v>
      </c>
      <c r="G335" s="1">
        <v>0</v>
      </c>
      <c r="H335" s="1">
        <v>265.14942274761091</v>
      </c>
      <c r="J335">
        <v>1504.4129446376037</v>
      </c>
      <c r="M335" s="1">
        <v>20</v>
      </c>
      <c r="N335" s="11">
        <v>571.45825757182195</v>
      </c>
      <c r="O335" s="1">
        <v>46</v>
      </c>
      <c r="Q335" s="11">
        <v>1.4934800000000001</v>
      </c>
      <c r="R335" s="1">
        <v>4.3899999999999997</v>
      </c>
      <c r="S335" s="1">
        <v>2.76</v>
      </c>
      <c r="T335" s="14">
        <v>0</v>
      </c>
      <c r="U335" s="1">
        <v>0.5067635789800522</v>
      </c>
      <c r="V335" s="14">
        <v>2870.2517990628285</v>
      </c>
      <c r="W335" s="1">
        <v>0.75548211482044592</v>
      </c>
      <c r="X335" s="1">
        <v>1805</v>
      </c>
      <c r="Y335" s="1">
        <v>82660</v>
      </c>
      <c r="Z335" s="14">
        <v>94</v>
      </c>
      <c r="AA335" s="14">
        <v>27</v>
      </c>
      <c r="AB335" s="14">
        <v>20</v>
      </c>
      <c r="AC335" s="14">
        <v>3930</v>
      </c>
      <c r="AD335" s="14">
        <v>16</v>
      </c>
      <c r="AE335" s="14">
        <v>13302</v>
      </c>
      <c r="AF335" s="1">
        <v>0.49925261584454411</v>
      </c>
      <c r="AG335" s="1">
        <v>7.9727187206020692E-2</v>
      </c>
      <c r="AI335" s="1">
        <v>0.593128722</v>
      </c>
      <c r="AJ335" s="1">
        <v>0.70879999999999999</v>
      </c>
      <c r="AQ335" s="1">
        <v>4788</v>
      </c>
      <c r="AR335" s="14">
        <v>2471</v>
      </c>
      <c r="AS335" s="14">
        <v>316</v>
      </c>
      <c r="AT335" s="14">
        <v>3079</v>
      </c>
      <c r="AU335" s="1">
        <v>18.760000000000005</v>
      </c>
      <c r="AV335" s="1">
        <v>1078.23</v>
      </c>
      <c r="AW335" s="20">
        <v>11.66</v>
      </c>
      <c r="AX335" s="1">
        <v>5.4999999999999997E-3</v>
      </c>
      <c r="AY335" s="1">
        <v>0.58941780821917811</v>
      </c>
      <c r="AZ335" s="1">
        <v>0.141944582399503</v>
      </c>
      <c r="BA335" s="1">
        <v>0.26951601082928761</v>
      </c>
      <c r="BB335" s="1">
        <v>0.15312500000000001</v>
      </c>
      <c r="BC335" s="1">
        <v>50217114.640000001</v>
      </c>
      <c r="BD335" s="1">
        <v>0.90110000000000001</v>
      </c>
      <c r="BE335" s="1">
        <v>0.66405855628470467</v>
      </c>
      <c r="BF335" s="1"/>
      <c r="BG335" s="1">
        <f>VLOOKUP(Tabla1[[#This Row],[Municipio]],[1]Juzgados!$A$4:$B$339,2,1)</f>
        <v>1</v>
      </c>
      <c r="BL335" s="19">
        <v>177.83595149975142</v>
      </c>
      <c r="BR335" s="14">
        <v>5.4999999999999997E-3</v>
      </c>
      <c r="BS335" s="19">
        <f t="shared" si="5"/>
        <v>5.4999999999999993E-2</v>
      </c>
    </row>
    <row r="336" spans="1:71" x14ac:dyDescent="0.25">
      <c r="A336" s="1">
        <v>22</v>
      </c>
      <c r="B336" s="1" t="s">
        <v>430</v>
      </c>
      <c r="C336" s="1">
        <v>2207</v>
      </c>
      <c r="D336" s="1" t="s">
        <v>435</v>
      </c>
      <c r="F336" s="1">
        <v>2.6</v>
      </c>
      <c r="G336" s="1">
        <v>21</v>
      </c>
      <c r="H336" s="1">
        <v>217.58931282258882</v>
      </c>
      <c r="J336">
        <v>1310.0707810753756</v>
      </c>
      <c r="M336" s="1">
        <v>35</v>
      </c>
      <c r="N336" s="11">
        <v>168.76619854137786</v>
      </c>
      <c r="O336" s="1">
        <v>50</v>
      </c>
      <c r="Q336" s="11">
        <v>0.20111000000000001</v>
      </c>
      <c r="R336" s="1">
        <v>3.72</v>
      </c>
      <c r="S336" s="1">
        <v>2.0699999999999998</v>
      </c>
      <c r="T336" s="14">
        <v>0</v>
      </c>
      <c r="U336" s="1">
        <v>0.59252356926898408</v>
      </c>
      <c r="V336" s="14">
        <v>3546.4479792088046</v>
      </c>
      <c r="W336" s="1">
        <v>0.48961232472254429</v>
      </c>
      <c r="X336" s="1">
        <v>2174</v>
      </c>
      <c r="Y336" s="1">
        <v>47800</v>
      </c>
      <c r="Z336" s="14">
        <v>138</v>
      </c>
      <c r="AA336" s="14">
        <v>47</v>
      </c>
      <c r="AB336" s="14">
        <v>14</v>
      </c>
      <c r="AC336" s="14">
        <v>536</v>
      </c>
      <c r="AD336" s="14">
        <v>9</v>
      </c>
      <c r="AE336" s="14">
        <v>17658</v>
      </c>
      <c r="AF336" s="1">
        <v>0.4939310568053083</v>
      </c>
      <c r="AG336" s="1">
        <v>5.629669156883671E-2</v>
      </c>
      <c r="AI336" s="1">
        <v>0.542627211</v>
      </c>
      <c r="AJ336" s="1">
        <v>0</v>
      </c>
      <c r="AQ336" s="1">
        <v>5380</v>
      </c>
      <c r="AR336" s="14">
        <v>2196</v>
      </c>
      <c r="AS336" s="14">
        <v>731</v>
      </c>
      <c r="AT336" s="14">
        <v>2911</v>
      </c>
      <c r="AU336" s="1">
        <v>17.47</v>
      </c>
      <c r="AV336" s="1">
        <v>1087.8699999999999</v>
      </c>
      <c r="AW336" s="20">
        <v>8.59</v>
      </c>
      <c r="AX336" s="1">
        <v>1.9199999999999998E-2</v>
      </c>
      <c r="AY336" s="1">
        <v>0.22170588235294114</v>
      </c>
      <c r="AZ336" s="1">
        <v>0.1032883069523344</v>
      </c>
      <c r="BA336" s="1">
        <v>0.28427324439344959</v>
      </c>
      <c r="BB336" s="1">
        <v>6.6797687999999994E-2</v>
      </c>
      <c r="BC336" s="1">
        <v>48605651.859999999</v>
      </c>
      <c r="BD336" s="1">
        <v>0.95609999999999995</v>
      </c>
      <c r="BE336" s="1">
        <v>0.77509105625252928</v>
      </c>
      <c r="BF336" s="1"/>
      <c r="BG336" s="1">
        <f>VLOOKUP(Tabla1[[#This Row],[Municipio]],[1]Juzgados!$A$4:$B$339,2,1)</f>
        <v>1</v>
      </c>
      <c r="BL336" s="19">
        <v>317.63671338933307</v>
      </c>
      <c r="BR336" s="14">
        <v>1.9199999999999998E-2</v>
      </c>
      <c r="BS336" s="19">
        <f t="shared" si="5"/>
        <v>0.19199999999999998</v>
      </c>
    </row>
    <row r="337" spans="1:71" x14ac:dyDescent="0.25">
      <c r="A337" s="1">
        <v>22</v>
      </c>
      <c r="B337" s="1" t="s">
        <v>430</v>
      </c>
      <c r="C337" s="1">
        <v>2208</v>
      </c>
      <c r="D337" s="1" t="s">
        <v>436</v>
      </c>
      <c r="F337" s="1">
        <v>3.2</v>
      </c>
      <c r="G337" s="1">
        <v>14</v>
      </c>
      <c r="H337" s="1">
        <v>220.58823529411765</v>
      </c>
      <c r="J337">
        <v>1957.6149425287356</v>
      </c>
      <c r="M337" s="1">
        <v>15</v>
      </c>
      <c r="N337" s="11">
        <v>72.793448589626934</v>
      </c>
      <c r="O337" s="1">
        <v>8</v>
      </c>
      <c r="Q337" s="11">
        <v>5.4130000000000005E-2</v>
      </c>
      <c r="R337" s="1">
        <v>3.38</v>
      </c>
      <c r="S337" s="1">
        <v>1.96</v>
      </c>
      <c r="T337" s="14">
        <v>0</v>
      </c>
      <c r="U337" s="1">
        <v>0.48337449071943439</v>
      </c>
      <c r="V337" s="14">
        <v>4970.0555719992035</v>
      </c>
      <c r="W337" s="1">
        <v>0.50271858198089159</v>
      </c>
      <c r="X337" s="1">
        <v>823</v>
      </c>
      <c r="Y337" s="1">
        <v>40659.999999999993</v>
      </c>
      <c r="Z337" s="14">
        <v>67</v>
      </c>
      <c r="AA337" s="14">
        <v>36</v>
      </c>
      <c r="AB337" s="14">
        <v>0</v>
      </c>
      <c r="AC337" s="14">
        <v>167</v>
      </c>
      <c r="AD337" s="14">
        <v>7</v>
      </c>
      <c r="AE337" s="14">
        <v>6032</v>
      </c>
      <c r="AF337" s="1">
        <v>0.4638025160218372</v>
      </c>
      <c r="AG337" s="1">
        <v>7.0848708487084869E-2</v>
      </c>
      <c r="AI337" s="1">
        <v>0.58557426499999998</v>
      </c>
      <c r="AJ337" s="1">
        <v>0</v>
      </c>
      <c r="AQ337" s="1">
        <v>1558</v>
      </c>
      <c r="AR337" s="14">
        <v>854</v>
      </c>
      <c r="AS337" s="14">
        <v>202</v>
      </c>
      <c r="AT337" s="14">
        <v>918</v>
      </c>
      <c r="AU337" s="1">
        <v>15.879999999999995</v>
      </c>
      <c r="AV337" s="1">
        <v>1210.67</v>
      </c>
      <c r="AW337" s="20">
        <v>11.23</v>
      </c>
      <c r="AX337" s="1">
        <v>0.14630000000000001</v>
      </c>
      <c r="AY337" s="1">
        <v>0.47083333333333333</v>
      </c>
      <c r="AZ337" s="1">
        <v>2.6004165276614137E-2</v>
      </c>
      <c r="BA337" s="1">
        <v>0.30695928953637253</v>
      </c>
      <c r="BB337" s="1">
        <v>0.15281819199999999</v>
      </c>
      <c r="BC337" s="1">
        <v>32558417.700000003</v>
      </c>
      <c r="BD337" s="1">
        <v>0.92679999999999996</v>
      </c>
      <c r="BE337" s="1">
        <v>0.80631353665061534</v>
      </c>
      <c r="BF337" s="1"/>
      <c r="BG337" s="1">
        <f>VLOOKUP(Tabla1[[#This Row],[Municipio]],[1]Juzgados!$A$4:$B$339,2,1)</f>
        <v>1</v>
      </c>
      <c r="BL337" s="19">
        <v>273.24290588235294</v>
      </c>
      <c r="BR337" s="14">
        <v>0.14630000000000001</v>
      </c>
      <c r="BS337" s="19">
        <f t="shared" si="5"/>
        <v>1.4630000000000001</v>
      </c>
    </row>
    <row r="338" spans="1:71" x14ac:dyDescent="0.25">
      <c r="A338" s="1">
        <v>22</v>
      </c>
      <c r="B338" s="1" t="s">
        <v>430</v>
      </c>
      <c r="C338" s="1">
        <v>2209</v>
      </c>
      <c r="D338" s="1" t="s">
        <v>437</v>
      </c>
      <c r="F338" s="1">
        <v>3.3</v>
      </c>
      <c r="G338" s="1">
        <v>3</v>
      </c>
      <c r="H338" s="1">
        <v>372.19354064113338</v>
      </c>
      <c r="J338">
        <v>2105.8315334773215</v>
      </c>
      <c r="M338" s="1">
        <v>5</v>
      </c>
      <c r="N338" s="11">
        <v>658.33896016205267</v>
      </c>
      <c r="O338" s="1">
        <v>2</v>
      </c>
      <c r="Q338" s="11">
        <v>2.6405000000000003</v>
      </c>
      <c r="R338" s="1">
        <v>4.41</v>
      </c>
      <c r="S338" s="1">
        <v>2.8</v>
      </c>
      <c r="T338" s="14">
        <v>0</v>
      </c>
      <c r="U338" s="1">
        <v>0.46778176521235582</v>
      </c>
      <c r="V338" s="14">
        <v>3078.2875511639268</v>
      </c>
      <c r="W338" s="1">
        <v>0.71616334304540419</v>
      </c>
      <c r="X338" s="1">
        <v>778</v>
      </c>
      <c r="Y338" s="1">
        <v>63980</v>
      </c>
      <c r="Z338" s="14">
        <v>22</v>
      </c>
      <c r="AA338" s="14">
        <v>4</v>
      </c>
      <c r="AB338" s="14">
        <v>2</v>
      </c>
      <c r="AC338" s="14">
        <v>786</v>
      </c>
      <c r="AD338" s="14">
        <v>5</v>
      </c>
      <c r="AE338" s="14">
        <v>5681</v>
      </c>
      <c r="AF338" s="1">
        <v>0.56068204613841521</v>
      </c>
      <c r="AG338" s="1">
        <v>5.2295918367346941E-2</v>
      </c>
      <c r="AI338" s="1">
        <v>0.60177427299999997</v>
      </c>
      <c r="AJ338" s="1">
        <v>4.5499999999999999E-2</v>
      </c>
      <c r="AQ338" s="1">
        <v>2241</v>
      </c>
      <c r="AR338" s="14">
        <v>729</v>
      </c>
      <c r="AS338" s="14">
        <v>123</v>
      </c>
      <c r="AT338" s="14">
        <v>1438</v>
      </c>
      <c r="AU338" s="1">
        <v>23.439999999999998</v>
      </c>
      <c r="AV338" s="1">
        <v>943.85</v>
      </c>
      <c r="AW338" s="20">
        <v>15.02</v>
      </c>
      <c r="AY338" s="1">
        <v>0.31666666666666665</v>
      </c>
      <c r="AZ338" s="1">
        <v>9.6931196789981244E-2</v>
      </c>
      <c r="BA338" s="1">
        <v>0.31647589599337334</v>
      </c>
      <c r="BB338" s="1">
        <v>0.16233626800000001</v>
      </c>
      <c r="BC338" s="1">
        <v>35219441.659999996</v>
      </c>
      <c r="BD338" s="1">
        <v>0.88029999999999997</v>
      </c>
      <c r="BE338" s="1">
        <v>0.53833107191316154</v>
      </c>
      <c r="BF338" s="1"/>
      <c r="BG338" s="1">
        <f>VLOOKUP(Tabla1[[#This Row],[Municipio]],[1]Juzgados!$A$4:$B$339,2,1)</f>
        <v>1</v>
      </c>
      <c r="BL338" s="19">
        <v>447.72197022451678</v>
      </c>
      <c r="BR338" s="14">
        <v>0</v>
      </c>
      <c r="BS338" s="19">
        <f t="shared" si="5"/>
        <v>0</v>
      </c>
    </row>
    <row r="339" spans="1:71" x14ac:dyDescent="0.25">
      <c r="A339" s="1">
        <v>22</v>
      </c>
      <c r="B339" s="1" t="s">
        <v>430</v>
      </c>
      <c r="C339" s="1">
        <v>2210</v>
      </c>
      <c r="D339" s="1" t="s">
        <v>438</v>
      </c>
      <c r="F339" s="1">
        <v>2.1</v>
      </c>
      <c r="G339" s="1">
        <v>0</v>
      </c>
      <c r="H339" s="1">
        <v>497.56004210123433</v>
      </c>
      <c r="J339">
        <v>1686.4699118436181</v>
      </c>
      <c r="M339" s="1">
        <v>14</v>
      </c>
      <c r="N339" s="11">
        <v>67.001675041876055</v>
      </c>
      <c r="O339" s="1">
        <v>7</v>
      </c>
      <c r="Q339" s="11">
        <v>0.92857999999999996</v>
      </c>
      <c r="R339" s="1">
        <v>4.45</v>
      </c>
      <c r="S339" s="1">
        <v>2.74</v>
      </c>
      <c r="T339" s="14">
        <v>0</v>
      </c>
      <c r="U339" s="1">
        <v>0.43659631419819889</v>
      </c>
      <c r="V339" s="14">
        <v>3009.8186388109775</v>
      </c>
      <c r="W339" s="1">
        <v>0.75267363112222874</v>
      </c>
      <c r="X339" s="1">
        <v>1174</v>
      </c>
      <c r="Y339" s="1">
        <v>76790</v>
      </c>
      <c r="Z339" s="14">
        <v>32</v>
      </c>
      <c r="AA339" s="14">
        <v>10</v>
      </c>
      <c r="AB339" s="14">
        <v>3</v>
      </c>
      <c r="AC339" s="14">
        <v>1608</v>
      </c>
      <c r="AD339" s="14">
        <v>27</v>
      </c>
      <c r="AE339" s="14">
        <v>7446</v>
      </c>
      <c r="AF339" s="1">
        <v>0.5172790105492906</v>
      </c>
      <c r="AG339" s="1">
        <v>6.569343065693431E-2</v>
      </c>
      <c r="AI339" s="1">
        <v>0.62586852000000004</v>
      </c>
      <c r="AJ339" s="1">
        <v>0</v>
      </c>
      <c r="AQ339" s="1">
        <v>2319</v>
      </c>
      <c r="AR339" s="14">
        <v>1124</v>
      </c>
      <c r="AS339" s="14">
        <v>229</v>
      </c>
      <c r="AT339" s="14">
        <v>1740</v>
      </c>
      <c r="AU339" s="1">
        <v>18.769999999999996</v>
      </c>
      <c r="AV339" s="1">
        <v>1168.42</v>
      </c>
      <c r="AW339" s="20">
        <v>11.65</v>
      </c>
      <c r="AY339" s="1">
        <v>0.28452380952380951</v>
      </c>
      <c r="AZ339" s="1">
        <v>0.20087797151550507</v>
      </c>
      <c r="BA339" s="1">
        <v>0.27439464006586078</v>
      </c>
      <c r="BB339" s="1">
        <v>0.275520871</v>
      </c>
      <c r="BC339" s="1">
        <v>35853123.18</v>
      </c>
      <c r="BD339" s="1">
        <v>0.87509999999999999</v>
      </c>
      <c r="BE339" s="1">
        <v>0.55588091752074176</v>
      </c>
      <c r="BF339" s="1"/>
      <c r="BG339" s="1">
        <f>VLOOKUP(Tabla1[[#This Row],[Municipio]],[1]Juzgados!$A$4:$B$339,2,1)</f>
        <v>1</v>
      </c>
      <c r="BL339" s="19">
        <v>312.3677102669601</v>
      </c>
      <c r="BR339" s="14">
        <v>0</v>
      </c>
      <c r="BS339" s="19">
        <f t="shared" si="5"/>
        <v>0</v>
      </c>
    </row>
    <row r="340" spans="1:71" x14ac:dyDescent="0.25">
      <c r="A340" s="1">
        <v>22</v>
      </c>
      <c r="B340" s="1" t="s">
        <v>430</v>
      </c>
      <c r="C340" s="1">
        <v>2211</v>
      </c>
      <c r="D340" s="1" t="s">
        <v>439</v>
      </c>
      <c r="F340" s="1">
        <v>1.7</v>
      </c>
      <c r="G340" s="1">
        <v>10</v>
      </c>
      <c r="H340" s="1">
        <v>241.50001356741652</v>
      </c>
      <c r="J340">
        <v>1776.7636717288847</v>
      </c>
      <c r="M340" s="1">
        <v>23</v>
      </c>
      <c r="N340" s="11">
        <v>309.4765939546902</v>
      </c>
      <c r="O340" s="1">
        <v>15</v>
      </c>
      <c r="Q340" s="11">
        <v>6.1233800000000009</v>
      </c>
      <c r="R340" s="1">
        <v>4.55</v>
      </c>
      <c r="S340" s="1">
        <v>2.89</v>
      </c>
      <c r="T340" s="14">
        <v>0</v>
      </c>
      <c r="U340" s="1">
        <v>0.51455994173359143</v>
      </c>
      <c r="V340" s="14">
        <v>1773.632436211881</v>
      </c>
      <c r="W340" s="1">
        <v>0.8331834971377905</v>
      </c>
      <c r="X340" s="1">
        <v>2237</v>
      </c>
      <c r="Y340" s="1">
        <v>86340</v>
      </c>
      <c r="Z340" s="14">
        <v>210</v>
      </c>
      <c r="AA340" s="14">
        <v>16</v>
      </c>
      <c r="AB340" s="14">
        <v>226</v>
      </c>
      <c r="AC340" s="14">
        <v>3626</v>
      </c>
      <c r="AD340" s="14">
        <v>79</v>
      </c>
      <c r="AE340" s="14">
        <v>28050</v>
      </c>
      <c r="AF340" s="1">
        <v>0.50495431024991744</v>
      </c>
      <c r="AG340" s="1">
        <v>6.1974789915966388E-2</v>
      </c>
      <c r="AI340" s="1">
        <v>0.71359404100000001</v>
      </c>
      <c r="AJ340" s="1">
        <v>0</v>
      </c>
      <c r="AQ340" s="1">
        <v>9721</v>
      </c>
      <c r="AR340" s="14">
        <v>3647</v>
      </c>
      <c r="AS340" s="14">
        <v>397</v>
      </c>
      <c r="AT340" s="14">
        <v>7384</v>
      </c>
      <c r="AU340" s="1">
        <v>26.549999999999997</v>
      </c>
      <c r="AV340" s="1">
        <v>993.52</v>
      </c>
      <c r="AW340" s="20">
        <v>14.53</v>
      </c>
      <c r="AX340" s="1">
        <v>1.18E-2</v>
      </c>
      <c r="AY340" s="1">
        <v>0.28749999999999998</v>
      </c>
      <c r="AZ340" s="1">
        <v>7.8911369276198295E-2</v>
      </c>
      <c r="BA340" s="1">
        <v>0.24349807890934067</v>
      </c>
      <c r="BB340" s="1">
        <v>0.18111965099999999</v>
      </c>
      <c r="BC340" s="1">
        <v>74369542.739999995</v>
      </c>
      <c r="BD340" s="1">
        <v>0.83640000000000003</v>
      </c>
      <c r="BE340" s="1">
        <v>0.44009314140558847</v>
      </c>
      <c r="BF340" s="1"/>
      <c r="BG340" s="1">
        <f>VLOOKUP(Tabla1[[#This Row],[Municipio]],[1]Juzgados!$A$4:$B$339,2,1)</f>
        <v>1</v>
      </c>
      <c r="BL340" s="19">
        <v>122.8498336634738</v>
      </c>
      <c r="BR340" s="14">
        <v>1.18E-2</v>
      </c>
      <c r="BS340" s="19">
        <f t="shared" si="5"/>
        <v>0.11799999999999999</v>
      </c>
    </row>
    <row r="341" spans="1:71" x14ac:dyDescent="0.25">
      <c r="A341" s="1">
        <v>22</v>
      </c>
      <c r="B341" s="1" t="s">
        <v>430</v>
      </c>
      <c r="C341" s="1">
        <v>2212</v>
      </c>
      <c r="D341" s="1" t="s">
        <v>440</v>
      </c>
      <c r="F341" s="1">
        <v>3.6</v>
      </c>
      <c r="G341" s="1">
        <v>9</v>
      </c>
      <c r="H341" s="1">
        <v>204.19883861910537</v>
      </c>
      <c r="J341">
        <v>1723.3670690566191</v>
      </c>
      <c r="M341" s="1">
        <v>49</v>
      </c>
      <c r="N341" s="11">
        <v>694.09002755945698</v>
      </c>
      <c r="O341" s="1">
        <v>212</v>
      </c>
      <c r="Q341" s="11">
        <v>0.18741000000000002</v>
      </c>
      <c r="R341" s="1">
        <v>4.0599999999999996</v>
      </c>
      <c r="S341" s="1">
        <v>2.13</v>
      </c>
      <c r="T341" s="14">
        <v>14</v>
      </c>
      <c r="U341" s="1">
        <v>0.61591265752960189</v>
      </c>
      <c r="V341" s="14">
        <v>3887.6889525159868</v>
      </c>
      <c r="W341" s="1">
        <v>0.58416460922919244</v>
      </c>
      <c r="X341" s="1">
        <v>3374</v>
      </c>
      <c r="Y341" s="1">
        <v>64150.000000000007</v>
      </c>
      <c r="Z341" s="14">
        <v>338</v>
      </c>
      <c r="AA341" s="14">
        <v>114</v>
      </c>
      <c r="AB341" s="14">
        <v>70</v>
      </c>
      <c r="AC341" s="14">
        <v>2396</v>
      </c>
      <c r="AD341" s="14">
        <v>77</v>
      </c>
      <c r="AE341" s="14">
        <v>25837</v>
      </c>
      <c r="AF341" s="1">
        <v>0.5290863369656329</v>
      </c>
      <c r="AG341" s="1">
        <v>4.502087060226595E-2</v>
      </c>
      <c r="AI341" s="1">
        <v>0.595572773</v>
      </c>
      <c r="AJ341" s="1">
        <v>0</v>
      </c>
      <c r="AQ341" s="1">
        <v>7093</v>
      </c>
      <c r="AR341" s="14">
        <v>3517</v>
      </c>
      <c r="AS341" s="14">
        <v>961</v>
      </c>
      <c r="AT341" s="14">
        <v>4923</v>
      </c>
      <c r="AU341" s="1">
        <v>16</v>
      </c>
      <c r="AV341" s="1">
        <v>1004.25</v>
      </c>
      <c r="AW341" s="20">
        <v>12.75</v>
      </c>
      <c r="AX341" s="1">
        <v>2.9000000000000001E-2</v>
      </c>
      <c r="AY341" s="1">
        <v>0.23666666666666666</v>
      </c>
      <c r="AZ341" s="1">
        <v>4.8852796415149745E-2</v>
      </c>
      <c r="BA341" s="1">
        <v>0.28493322347055128</v>
      </c>
      <c r="BB341" s="1">
        <v>7.5925969999999995E-2</v>
      </c>
      <c r="BC341" s="1">
        <v>58252163.890000001</v>
      </c>
      <c r="BD341" s="1">
        <v>0.91979999999999995</v>
      </c>
      <c r="BE341" s="1">
        <v>0.72317021576646456</v>
      </c>
      <c r="BF341" s="1"/>
      <c r="BG341" s="1">
        <f>VLOOKUP(Tabla1[[#This Row],[Municipio]],[1]Juzgados!$A$4:$B$339,2,1)</f>
        <v>1</v>
      </c>
      <c r="BL341" s="19">
        <v>134.54516463531363</v>
      </c>
      <c r="BR341" s="14">
        <v>2.9000000000000001E-2</v>
      </c>
      <c r="BS341" s="19">
        <f t="shared" si="5"/>
        <v>0.29000000000000004</v>
      </c>
    </row>
    <row r="342" spans="1:71" x14ac:dyDescent="0.25">
      <c r="A342" s="1">
        <v>22</v>
      </c>
      <c r="B342" s="1" t="s">
        <v>430</v>
      </c>
      <c r="C342" s="1">
        <v>2213</v>
      </c>
      <c r="D342" s="1" t="s">
        <v>441</v>
      </c>
      <c r="F342" s="1">
        <v>1.9</v>
      </c>
      <c r="G342" s="1">
        <v>0</v>
      </c>
      <c r="H342" s="1">
        <v>179.74022450571439</v>
      </c>
      <c r="J342">
        <v>552.31014338821024</v>
      </c>
      <c r="M342" s="1">
        <v>15</v>
      </c>
      <c r="N342" s="11">
        <v>396.52084932207731</v>
      </c>
      <c r="O342" s="1">
        <v>62</v>
      </c>
      <c r="Q342" s="11">
        <v>6.7219700000000007</v>
      </c>
      <c r="R342" s="1">
        <v>5.22</v>
      </c>
      <c r="S342" s="1">
        <v>3.48</v>
      </c>
      <c r="T342" s="14">
        <v>0</v>
      </c>
      <c r="U342" s="1">
        <v>0.51455994173359143</v>
      </c>
      <c r="V342" s="14">
        <v>1659.4565674115668</v>
      </c>
      <c r="W342" s="1">
        <v>0.82475804604313852</v>
      </c>
      <c r="X342" s="1">
        <v>2347</v>
      </c>
      <c r="Y342" s="1">
        <v>87480</v>
      </c>
      <c r="Z342" s="14">
        <v>140</v>
      </c>
      <c r="AA342" s="14">
        <v>16</v>
      </c>
      <c r="AB342" s="14">
        <v>191</v>
      </c>
      <c r="AC342" s="14">
        <v>11555</v>
      </c>
      <c r="AD342" s="14">
        <v>94</v>
      </c>
      <c r="AE342" s="14">
        <v>11456</v>
      </c>
      <c r="AF342" s="1">
        <v>0.51992177951601071</v>
      </c>
      <c r="AG342" s="1">
        <v>6.3748665548269023E-2</v>
      </c>
      <c r="AI342" s="1">
        <v>0.78913640500000004</v>
      </c>
      <c r="AJ342" s="1">
        <v>0.42499999999999999</v>
      </c>
      <c r="AQ342" s="1">
        <v>7462</v>
      </c>
      <c r="AR342" s="14">
        <v>2116</v>
      </c>
      <c r="AS342" s="14">
        <v>165</v>
      </c>
      <c r="AT342" s="14">
        <v>4325</v>
      </c>
      <c r="AU342" s="1">
        <v>23.840000000000003</v>
      </c>
      <c r="AV342" s="1">
        <v>877.7</v>
      </c>
      <c r="AW342" s="20">
        <v>17.03</v>
      </c>
      <c r="AX342" s="1">
        <v>2.07E-2</v>
      </c>
      <c r="AY342" s="1">
        <v>0.28199999999999997</v>
      </c>
      <c r="AZ342" s="1">
        <v>7.7724231273242753E-2</v>
      </c>
      <c r="BA342" s="1">
        <v>0.24317687732672119</v>
      </c>
      <c r="BB342" s="1">
        <v>0.24529093699999999</v>
      </c>
      <c r="BC342" s="1">
        <v>53066154.480000004</v>
      </c>
      <c r="BD342" s="1">
        <v>0.66969999999999996</v>
      </c>
      <c r="BE342" s="1">
        <v>0.46615453128479178</v>
      </c>
      <c r="BF342" s="1"/>
      <c r="BG342" s="1">
        <f>VLOOKUP(Tabla1[[#This Row],[Municipio]],[1]Juzgados!$A$4:$B$339,2,1)</f>
        <v>1</v>
      </c>
      <c r="BL342" s="19">
        <v>105.90427849560824</v>
      </c>
      <c r="BR342" s="14">
        <v>2.07E-2</v>
      </c>
      <c r="BS342" s="19">
        <f t="shared" si="5"/>
        <v>0.20699999999999999</v>
      </c>
    </row>
    <row r="343" spans="1:71" x14ac:dyDescent="0.25">
      <c r="A343" s="1">
        <v>22</v>
      </c>
      <c r="B343" s="1" t="s">
        <v>430</v>
      </c>
      <c r="C343" s="1">
        <v>2214</v>
      </c>
      <c r="D343" s="1" t="s">
        <v>442</v>
      </c>
      <c r="F343" s="1">
        <v>7.4</v>
      </c>
      <c r="G343" s="1">
        <v>6</v>
      </c>
      <c r="H343" s="1">
        <v>352.33570863024545</v>
      </c>
      <c r="J343">
        <v>1539.4772379437627</v>
      </c>
      <c r="M343" s="1">
        <v>56</v>
      </c>
      <c r="N343" s="11">
        <v>460.99290780141843</v>
      </c>
      <c r="O343" s="1">
        <v>5</v>
      </c>
      <c r="Q343" s="11">
        <v>1.78392</v>
      </c>
      <c r="R343" s="1">
        <v>4.1500000000000004</v>
      </c>
      <c r="S343" s="1">
        <v>2.4500000000000002</v>
      </c>
      <c r="T343" s="14">
        <v>0</v>
      </c>
      <c r="U343" s="1">
        <v>0.51455994173359143</v>
      </c>
      <c r="V343" s="14">
        <v>3155.4115283862275</v>
      </c>
      <c r="W343" s="1">
        <v>0.69650395715788327</v>
      </c>
      <c r="X343" s="1">
        <v>3688</v>
      </c>
      <c r="Y343" s="1">
        <v>82960</v>
      </c>
      <c r="Z343" s="14">
        <v>366</v>
      </c>
      <c r="AA343" s="14">
        <v>71</v>
      </c>
      <c r="AB343" s="14">
        <v>182</v>
      </c>
      <c r="AC343" s="14">
        <v>7323</v>
      </c>
      <c r="AD343" s="14">
        <v>94</v>
      </c>
      <c r="AE343" s="14">
        <v>31745</v>
      </c>
      <c r="AF343" s="1">
        <v>0.5374735952682721</v>
      </c>
      <c r="AG343" s="1">
        <v>5.822024241168549E-2</v>
      </c>
      <c r="AI343" s="1">
        <v>0.65650635000000002</v>
      </c>
      <c r="AJ343" s="1">
        <v>0.86</v>
      </c>
      <c r="AQ343" s="1">
        <v>11538</v>
      </c>
      <c r="AR343" s="14">
        <v>5027</v>
      </c>
      <c r="AS343" s="14">
        <v>716</v>
      </c>
      <c r="AT343" s="14">
        <v>6808</v>
      </c>
      <c r="AU343" s="1">
        <v>19.659999999999997</v>
      </c>
      <c r="AV343" s="1">
        <v>1053.8699999999999</v>
      </c>
      <c r="AW343" s="20">
        <v>12.78</v>
      </c>
      <c r="AX343" s="1">
        <v>2.1600000000000001E-2</v>
      </c>
      <c r="AY343" s="1">
        <v>0.42511809269162204</v>
      </c>
      <c r="AZ343" s="1">
        <v>0.22407434218733427</v>
      </c>
      <c r="BA343" s="1">
        <v>0.39308272732969829</v>
      </c>
      <c r="BB343" s="1">
        <v>0.36699253799999998</v>
      </c>
      <c r="BC343" s="1">
        <v>111502887.77</v>
      </c>
      <c r="BD343" s="1">
        <v>0.83850000000000002</v>
      </c>
      <c r="BE343" s="1">
        <v>0.58504536448013345</v>
      </c>
      <c r="BF343" s="1"/>
      <c r="BG343" s="1">
        <f>VLOOKUP(Tabla1[[#This Row],[Municipio]],[1]Juzgados!$A$4:$B$339,2,1)</f>
        <v>1</v>
      </c>
      <c r="BL343" s="19">
        <v>133.63939726840854</v>
      </c>
      <c r="BR343" s="14">
        <v>2.1600000000000001E-2</v>
      </c>
      <c r="BS343" s="19">
        <f t="shared" si="5"/>
        <v>0.21600000000000003</v>
      </c>
    </row>
    <row r="344" spans="1:71" x14ac:dyDescent="0.25">
      <c r="A344" s="1">
        <v>22</v>
      </c>
      <c r="B344" s="1" t="s">
        <v>430</v>
      </c>
      <c r="C344" s="1">
        <v>2215</v>
      </c>
      <c r="D344" s="1" t="s">
        <v>443</v>
      </c>
      <c r="F344" s="1">
        <v>4.7</v>
      </c>
      <c r="G344" s="1">
        <v>17</v>
      </c>
      <c r="H344" s="1">
        <v>233.45604740953578</v>
      </c>
      <c r="J344">
        <v>1494.1302027748131</v>
      </c>
      <c r="M344" s="1">
        <v>11</v>
      </c>
      <c r="N344" s="11">
        <v>549.39938541763672</v>
      </c>
      <c r="O344" s="1">
        <v>1</v>
      </c>
      <c r="Q344" s="11">
        <v>1.4640500000000001</v>
      </c>
      <c r="R344" s="1">
        <v>4.13</v>
      </c>
      <c r="S344" s="1">
        <v>2.4900000000000002</v>
      </c>
      <c r="T344" s="14">
        <v>0</v>
      </c>
      <c r="U344" s="1">
        <v>0.56913448100836628</v>
      </c>
      <c r="V344" s="14">
        <v>3713.0779602513117</v>
      </c>
      <c r="W344" s="1">
        <v>0.66092983031379782</v>
      </c>
      <c r="X344" s="1">
        <v>688</v>
      </c>
      <c r="Y344" s="1">
        <v>78410</v>
      </c>
      <c r="Z344" s="14">
        <v>62</v>
      </c>
      <c r="AA344" s="14">
        <v>23</v>
      </c>
      <c r="AB344" s="14">
        <v>4</v>
      </c>
      <c r="AC344" s="14">
        <v>3</v>
      </c>
      <c r="AD344" s="14">
        <v>3</v>
      </c>
      <c r="AE344" s="14">
        <v>8759</v>
      </c>
      <c r="AF344" s="1">
        <v>0.52868622687348155</v>
      </c>
      <c r="AG344" s="1">
        <v>4.0093240093240091E-2</v>
      </c>
      <c r="AI344" s="1">
        <v>0.66272300500000003</v>
      </c>
      <c r="AJ344" s="1">
        <v>0.43630000000000002</v>
      </c>
      <c r="AQ344" s="1">
        <v>2932</v>
      </c>
      <c r="AR344" s="14">
        <v>1195</v>
      </c>
      <c r="AS344" s="14">
        <v>112</v>
      </c>
      <c r="AT344" s="14">
        <v>1639</v>
      </c>
      <c r="AU344" s="1">
        <v>19.069999999999993</v>
      </c>
      <c r="AV344" s="1">
        <v>1580.96</v>
      </c>
      <c r="AW344" s="20">
        <v>11.87</v>
      </c>
      <c r="AY344" s="1">
        <v>0.31458333333333333</v>
      </c>
      <c r="AZ344" s="1">
        <v>9.3916348893988894E-2</v>
      </c>
      <c r="BA344" s="1">
        <v>0.34361523581652553</v>
      </c>
      <c r="BB344" s="1">
        <v>6.3209033999999997E-2</v>
      </c>
      <c r="BC344" s="1">
        <v>50178658.530000001</v>
      </c>
      <c r="BD344" s="1">
        <v>0.82099999999999995</v>
      </c>
      <c r="BE344" s="1">
        <v>0.72071861875874943</v>
      </c>
      <c r="BF344" s="1"/>
      <c r="BG344" s="1">
        <f>VLOOKUP(Tabla1[[#This Row],[Municipio]],[1]Juzgados!$A$4:$B$339,2,1)</f>
        <v>1</v>
      </c>
      <c r="BL344" s="19">
        <v>95.751168178144923</v>
      </c>
      <c r="BR344" s="14">
        <v>0</v>
      </c>
      <c r="BS344" s="19">
        <f t="shared" si="5"/>
        <v>0</v>
      </c>
    </row>
    <row r="345" spans="1:71" x14ac:dyDescent="0.25">
      <c r="A345" s="1">
        <v>22</v>
      </c>
      <c r="B345" s="1" t="s">
        <v>430</v>
      </c>
      <c r="C345" s="1">
        <v>2216</v>
      </c>
      <c r="D345" s="1" t="s">
        <v>444</v>
      </c>
      <c r="F345" s="1">
        <v>2.2999999999999998</v>
      </c>
      <c r="G345" s="1">
        <v>3</v>
      </c>
      <c r="H345" s="1">
        <v>288.72527789807998</v>
      </c>
      <c r="J345">
        <v>1818.4967093869068</v>
      </c>
      <c r="M345" s="1">
        <v>12</v>
      </c>
      <c r="N345" s="11">
        <v>438.62358682893682</v>
      </c>
      <c r="O345" s="1">
        <v>30</v>
      </c>
      <c r="Q345" s="11">
        <v>0.41781999999999997</v>
      </c>
      <c r="R345" s="1">
        <v>3.69</v>
      </c>
      <c r="S345" s="1">
        <v>1.97</v>
      </c>
      <c r="T345" s="14">
        <v>0</v>
      </c>
      <c r="U345" s="1">
        <v>0.49117085347297362</v>
      </c>
      <c r="V345" s="14">
        <v>2569.9453429317873</v>
      </c>
      <c r="W345" s="1">
        <v>0.55233512731606327</v>
      </c>
      <c r="X345" s="1">
        <v>752</v>
      </c>
      <c r="Y345" s="1">
        <v>59980</v>
      </c>
      <c r="Z345" s="14">
        <v>126</v>
      </c>
      <c r="AA345" s="14">
        <v>11</v>
      </c>
      <c r="AB345" s="14">
        <v>0</v>
      </c>
      <c r="AC345" s="14">
        <v>65</v>
      </c>
      <c r="AD345" s="14">
        <v>6</v>
      </c>
      <c r="AE345" s="14">
        <v>12998</v>
      </c>
      <c r="AF345" s="1">
        <v>0.5780202295715422</v>
      </c>
      <c r="AG345" s="1">
        <v>4.4016005820298292E-2</v>
      </c>
      <c r="AI345" s="1">
        <v>0.51636238400000001</v>
      </c>
      <c r="AJ345" s="1">
        <v>0.5575</v>
      </c>
      <c r="AQ345" s="1">
        <v>2976</v>
      </c>
      <c r="AR345" s="14">
        <v>1586</v>
      </c>
      <c r="AS345" s="14">
        <v>462</v>
      </c>
      <c r="AT345" s="14">
        <v>2377</v>
      </c>
      <c r="AU345" s="1">
        <v>21.120000000000005</v>
      </c>
      <c r="AV345" s="1">
        <v>988.3</v>
      </c>
      <c r="AW345" s="20">
        <v>12.39</v>
      </c>
      <c r="AX345" s="1">
        <v>3.85E-2</v>
      </c>
      <c r="AY345" s="1">
        <v>0.608421442687747</v>
      </c>
      <c r="AZ345" s="1">
        <v>9.222631729017404E-3</v>
      </c>
      <c r="BA345" s="1">
        <v>0.55661636336651921</v>
      </c>
      <c r="BB345" s="1">
        <v>0.27265828399999997</v>
      </c>
      <c r="BC345" s="1">
        <v>61144212.479999997</v>
      </c>
      <c r="BD345" s="1">
        <v>0.95189999999999997</v>
      </c>
      <c r="BE345" s="1">
        <v>0.81117318435754182</v>
      </c>
      <c r="BF345" s="1"/>
      <c r="BG345" s="1">
        <f>VLOOKUP(Tabla1[[#This Row],[Municipio]],[1]Juzgados!$A$4:$B$339,2,1)</f>
        <v>1</v>
      </c>
      <c r="BL345" s="19">
        <v>242.17494297675762</v>
      </c>
      <c r="BR345" s="14">
        <v>3.85E-2</v>
      </c>
      <c r="BS345" s="19">
        <f t="shared" si="5"/>
        <v>0.38500000000000001</v>
      </c>
    </row>
    <row r="346" spans="1:71" x14ac:dyDescent="0.25">
      <c r="A346" s="1">
        <v>22</v>
      </c>
      <c r="B346" s="1" t="s">
        <v>430</v>
      </c>
      <c r="C346" s="1">
        <v>2217</v>
      </c>
      <c r="D346" s="1" t="s">
        <v>445</v>
      </c>
      <c r="F346" s="1">
        <v>2.2000000000000002</v>
      </c>
      <c r="G346" s="1">
        <v>7</v>
      </c>
      <c r="H346" s="1">
        <v>270.92240612961945</v>
      </c>
      <c r="J346">
        <v>3409.2079513853123</v>
      </c>
      <c r="M346" s="1">
        <v>34</v>
      </c>
      <c r="N346" s="11">
        <v>431.63124032901703</v>
      </c>
      <c r="O346" s="1">
        <v>106</v>
      </c>
      <c r="Q346" s="11">
        <v>0.42262</v>
      </c>
      <c r="R346" s="1">
        <v>4.0599999999999996</v>
      </c>
      <c r="S346" s="1">
        <v>2.0099999999999998</v>
      </c>
      <c r="T346" s="14">
        <v>0</v>
      </c>
      <c r="U346" s="1">
        <v>0.4755781279658951</v>
      </c>
      <c r="V346" s="14">
        <v>2616.8267463499415</v>
      </c>
      <c r="W346" s="1">
        <v>0.60663247881493065</v>
      </c>
      <c r="X346" s="1">
        <v>1994</v>
      </c>
      <c r="Y346" s="1">
        <v>88800</v>
      </c>
      <c r="Z346" s="14">
        <v>171</v>
      </c>
      <c r="AA346" s="14">
        <v>37</v>
      </c>
      <c r="AB346" s="14">
        <v>20</v>
      </c>
      <c r="AC346" s="14">
        <v>9163</v>
      </c>
      <c r="AD346" s="14">
        <v>58</v>
      </c>
      <c r="AE346" s="14">
        <v>13261</v>
      </c>
      <c r="AF346" s="1">
        <v>0.50524035774175513</v>
      </c>
      <c r="AG346" s="1">
        <v>5.6404230317273797E-2</v>
      </c>
      <c r="AI346" s="1">
        <v>0.58955694000000003</v>
      </c>
      <c r="AJ346" s="1">
        <v>0.62</v>
      </c>
      <c r="AQ346" s="1">
        <v>6003</v>
      </c>
      <c r="AR346" s="14">
        <v>2904</v>
      </c>
      <c r="AS346" s="14">
        <v>625</v>
      </c>
      <c r="AT346" s="14">
        <v>3221</v>
      </c>
      <c r="AU346" s="1">
        <v>14.909999999999997</v>
      </c>
      <c r="AV346" s="1">
        <v>1115.1199999999999</v>
      </c>
      <c r="AW346" s="20">
        <v>9.75</v>
      </c>
      <c r="AX346" s="1">
        <v>1.2699999999999999E-2</v>
      </c>
      <c r="AY346" s="1">
        <v>0.54635307781649256</v>
      </c>
      <c r="AZ346" s="1">
        <v>0.3129309365205532</v>
      </c>
      <c r="BA346" s="1">
        <v>0.28302993952377481</v>
      </c>
      <c r="BB346" s="1">
        <v>0.20323343899999999</v>
      </c>
      <c r="BC346" s="1">
        <v>52079894.839999996</v>
      </c>
      <c r="BD346" s="1">
        <v>0.9486</v>
      </c>
      <c r="BE346" s="1">
        <v>0.78086972083035078</v>
      </c>
      <c r="BF346" s="1"/>
      <c r="BG346" s="1">
        <f>VLOOKUP(Tabla1[[#This Row],[Municipio]],[1]Juzgados!$A$4:$B$339,2,1)</f>
        <v>1</v>
      </c>
      <c r="BL346" s="19">
        <v>204.21966515683869</v>
      </c>
      <c r="BR346" s="14">
        <v>1.2699999999999999E-2</v>
      </c>
      <c r="BS346" s="19">
        <f t="shared" si="5"/>
        <v>0.127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C6DB8-084F-448F-A872-3B73FCF2631E}">
  <dimension ref="A1:Q78"/>
  <sheetViews>
    <sheetView zoomScale="115" zoomScaleNormal="115" workbookViewId="0">
      <selection activeCell="C20" sqref="C20"/>
    </sheetView>
  </sheetViews>
  <sheetFormatPr defaultColWidth="11.42578125" defaultRowHeight="15" x14ac:dyDescent="0.25"/>
  <cols>
    <col min="1" max="1" width="25.7109375" style="8" customWidth="1"/>
    <col min="2" max="2" width="20" style="8" bestFit="1" customWidth="1"/>
    <col min="3" max="3" width="8.5703125" style="8" bestFit="1" customWidth="1"/>
    <col min="4" max="4" width="58.7109375" style="8" customWidth="1"/>
    <col min="5" max="5" width="8.140625" style="8" bestFit="1" customWidth="1"/>
    <col min="6" max="6" width="7" style="8" bestFit="1" customWidth="1"/>
    <col min="7" max="7" width="20.7109375" style="8" customWidth="1"/>
    <col min="8" max="8" width="13.28515625" style="8" bestFit="1" customWidth="1"/>
    <col min="9" max="9" width="14.28515625" style="8" bestFit="1" customWidth="1"/>
    <col min="10" max="10" width="11.28515625" style="8" bestFit="1" customWidth="1"/>
    <col min="11" max="11" width="11.28515625" style="8" customWidth="1"/>
    <col min="12" max="12" width="14.28515625" style="8" customWidth="1"/>
    <col min="13" max="13" width="8.140625" style="8" customWidth="1"/>
    <col min="14" max="14" width="70.5703125" style="8" bestFit="1" customWidth="1"/>
    <col min="15" max="15" width="16.140625" style="8" bestFit="1" customWidth="1"/>
    <col min="16" max="16" width="80.85546875" bestFit="1" customWidth="1"/>
    <col min="17" max="17" width="48.28515625" style="8" bestFit="1" customWidth="1"/>
    <col min="18" max="16384" width="11.42578125" style="8"/>
  </cols>
  <sheetData>
    <row r="1" spans="1:17" ht="12.75" x14ac:dyDescent="0.2">
      <c r="A1" s="8" t="s">
        <v>446</v>
      </c>
      <c r="B1" s="8" t="s">
        <v>447</v>
      </c>
      <c r="C1" s="8" t="s">
        <v>448</v>
      </c>
      <c r="D1" s="8" t="s">
        <v>449</v>
      </c>
      <c r="E1" s="8" t="s">
        <v>49</v>
      </c>
      <c r="F1" s="8" t="s">
        <v>450</v>
      </c>
      <c r="G1" s="8" t="s">
        <v>543</v>
      </c>
      <c r="H1" s="8" t="s">
        <v>544</v>
      </c>
      <c r="I1" s="8" t="s">
        <v>451</v>
      </c>
      <c r="J1" s="8" t="s">
        <v>576</v>
      </c>
      <c r="K1" s="8" t="s">
        <v>582</v>
      </c>
      <c r="L1" s="8" t="s">
        <v>572</v>
      </c>
      <c r="M1" s="8" t="s">
        <v>452</v>
      </c>
      <c r="N1" s="8" t="s">
        <v>453</v>
      </c>
      <c r="O1" s="8" t="s">
        <v>577</v>
      </c>
      <c r="P1" s="8" t="s">
        <v>454</v>
      </c>
      <c r="Q1" s="8" t="s">
        <v>510</v>
      </c>
    </row>
    <row r="2" spans="1:17" ht="12.75" x14ac:dyDescent="0.2">
      <c r="A2" s="8" t="s">
        <v>1</v>
      </c>
      <c r="B2" s="8" t="s">
        <v>5</v>
      </c>
      <c r="C2" s="8" t="s">
        <v>56</v>
      </c>
      <c r="D2" s="18" t="s">
        <v>17</v>
      </c>
      <c r="E2" s="8" t="s">
        <v>50</v>
      </c>
      <c r="F2" s="7" t="s">
        <v>455</v>
      </c>
      <c r="G2" s="7" t="s">
        <v>515</v>
      </c>
      <c r="H2" s="7" t="s">
        <v>515</v>
      </c>
      <c r="I2" s="7" t="s">
        <v>458</v>
      </c>
      <c r="J2" s="7" t="s">
        <v>578</v>
      </c>
      <c r="K2" s="7" t="str">
        <f>IF(Tabla2[[#This Row],[Normalization]]="Yes",Tabla2[[#This Row],[Pop_type]],"")</f>
        <v/>
      </c>
      <c r="L2" s="7" t="s">
        <v>573</v>
      </c>
      <c r="M2" s="8">
        <v>2023</v>
      </c>
      <c r="N2" s="8" t="s">
        <v>574</v>
      </c>
      <c r="P2" s="8"/>
      <c r="Q2" s="8" t="s">
        <v>456</v>
      </c>
    </row>
    <row r="3" spans="1:17" ht="12.75" x14ac:dyDescent="0.2">
      <c r="A3" s="8" t="s">
        <v>1</v>
      </c>
      <c r="B3" s="8" t="s">
        <v>6</v>
      </c>
      <c r="C3" s="8" t="s">
        <v>57</v>
      </c>
      <c r="D3" s="7" t="s">
        <v>18</v>
      </c>
      <c r="E3" s="8" t="s">
        <v>50</v>
      </c>
      <c r="F3" s="7" t="s">
        <v>457</v>
      </c>
      <c r="G3" s="7" t="s">
        <v>515</v>
      </c>
      <c r="H3" s="8" t="s">
        <v>515</v>
      </c>
      <c r="I3" s="7" t="s">
        <v>458</v>
      </c>
      <c r="J3" s="7" t="s">
        <v>578</v>
      </c>
      <c r="K3" s="7" t="str">
        <f>IF(Tabla2[[#This Row],[Normalization]]="Yes",Tabla2[[#This Row],[Pop_type]],"")</f>
        <v/>
      </c>
      <c r="L3" s="7" t="s">
        <v>573</v>
      </c>
      <c r="M3" s="8">
        <v>2017</v>
      </c>
      <c r="N3" s="8" t="s">
        <v>459</v>
      </c>
      <c r="O3" s="13">
        <v>44903</v>
      </c>
      <c r="P3" s="10" t="s">
        <v>460</v>
      </c>
      <c r="Q3" s="8" t="s">
        <v>461</v>
      </c>
    </row>
    <row r="4" spans="1:17" ht="12.75" x14ac:dyDescent="0.2">
      <c r="A4" s="8" t="s">
        <v>1</v>
      </c>
      <c r="B4" s="8" t="s">
        <v>7</v>
      </c>
      <c r="C4" s="8" t="s">
        <v>58</v>
      </c>
      <c r="D4" s="7" t="s">
        <v>487</v>
      </c>
      <c r="E4" s="8" t="s">
        <v>50</v>
      </c>
      <c r="F4" s="7" t="s">
        <v>457</v>
      </c>
      <c r="G4" s="7" t="s">
        <v>488</v>
      </c>
      <c r="H4" s="8" t="s">
        <v>465</v>
      </c>
      <c r="I4" s="7" t="s">
        <v>466</v>
      </c>
      <c r="J4" s="7" t="s">
        <v>578</v>
      </c>
      <c r="K4" s="7" t="str">
        <f>IF(Tabla2[[#This Row],[Normalization]]="Yes",Tabla2[[#This Row],[Pop_type]],"")</f>
        <v>All</v>
      </c>
      <c r="L4" s="7" t="s">
        <v>573</v>
      </c>
      <c r="M4" s="8">
        <v>2022</v>
      </c>
      <c r="N4" s="8" t="s">
        <v>489</v>
      </c>
      <c r="O4" s="13">
        <v>44902</v>
      </c>
      <c r="P4" s="8"/>
      <c r="Q4" s="8" t="s">
        <v>490</v>
      </c>
    </row>
    <row r="5" spans="1:17" ht="12.75" x14ac:dyDescent="0.2">
      <c r="A5" s="8" t="s">
        <v>1</v>
      </c>
      <c r="B5" s="8" t="s">
        <v>7</v>
      </c>
      <c r="C5" s="8" t="s">
        <v>59</v>
      </c>
      <c r="D5" s="7" t="s">
        <v>25</v>
      </c>
      <c r="E5" s="8" t="s">
        <v>51</v>
      </c>
      <c r="F5" s="7" t="s">
        <v>457</v>
      </c>
      <c r="G5" s="8" t="s">
        <v>465</v>
      </c>
      <c r="H5" s="8" t="s">
        <v>465</v>
      </c>
      <c r="I5" s="7" t="s">
        <v>466</v>
      </c>
      <c r="J5" s="7" t="s">
        <v>578</v>
      </c>
      <c r="K5" s="7" t="str">
        <f>IF(Tabla2[[#This Row],[Normalization]]="Yes",Tabla2[[#This Row],[Pop_type]],"")</f>
        <v>All</v>
      </c>
      <c r="L5" s="7" t="s">
        <v>573</v>
      </c>
      <c r="M5" s="8">
        <v>2021</v>
      </c>
      <c r="N5" s="8" t="s">
        <v>525</v>
      </c>
      <c r="O5" s="13">
        <v>44936</v>
      </c>
      <c r="P5" s="10" t="s">
        <v>513</v>
      </c>
    </row>
    <row r="6" spans="1:17" ht="12.75" x14ac:dyDescent="0.2">
      <c r="A6" s="8" t="s">
        <v>1</v>
      </c>
      <c r="B6" s="8" t="s">
        <v>7</v>
      </c>
      <c r="C6" s="8" t="s">
        <v>534</v>
      </c>
      <c r="D6" s="7" t="s">
        <v>558</v>
      </c>
      <c r="E6" s="8" t="s">
        <v>51</v>
      </c>
      <c r="F6" s="7" t="s">
        <v>457</v>
      </c>
      <c r="G6" s="7" t="s">
        <v>484</v>
      </c>
      <c r="H6" s="7" t="s">
        <v>465</v>
      </c>
      <c r="I6" s="7" t="s">
        <v>466</v>
      </c>
      <c r="J6" s="7" t="s">
        <v>581</v>
      </c>
      <c r="K6" s="7" t="str">
        <f>IF(Tabla2[[#This Row],[Normalization]]="Yes",Tabla2[[#This Row],[Pop_type]],"")</f>
        <v>NNA</v>
      </c>
      <c r="L6" s="7" t="s">
        <v>573</v>
      </c>
      <c r="M6" s="8">
        <v>2022</v>
      </c>
      <c r="N6" s="8" t="s">
        <v>492</v>
      </c>
      <c r="O6" s="13">
        <v>44902</v>
      </c>
      <c r="P6" s="10" t="s">
        <v>491</v>
      </c>
    </row>
    <row r="7" spans="1:17" ht="12.75" x14ac:dyDescent="0.2">
      <c r="A7" s="8" t="s">
        <v>1</v>
      </c>
      <c r="B7" s="8" t="s">
        <v>7</v>
      </c>
      <c r="C7" s="8" t="s">
        <v>535</v>
      </c>
      <c r="D7" s="7" t="s">
        <v>26</v>
      </c>
      <c r="E7" s="8" t="s">
        <v>51</v>
      </c>
      <c r="F7" s="7" t="s">
        <v>457</v>
      </c>
      <c r="G7" s="7" t="s">
        <v>484</v>
      </c>
      <c r="H7" s="8" t="s">
        <v>465</v>
      </c>
      <c r="I7" s="7" t="s">
        <v>466</v>
      </c>
      <c r="J7" s="7" t="s">
        <v>578</v>
      </c>
      <c r="K7" s="7" t="str">
        <f>IF(Tabla2[[#This Row],[Normalization]]="Yes",Tabla2[[#This Row],[Pop_type]],"")</f>
        <v>All</v>
      </c>
      <c r="L7" s="7" t="s">
        <v>573</v>
      </c>
      <c r="M7" s="8">
        <v>2018</v>
      </c>
      <c r="N7" s="8" t="s">
        <v>478</v>
      </c>
      <c r="O7" s="13">
        <v>44937</v>
      </c>
      <c r="P7" s="8" t="s">
        <v>546</v>
      </c>
    </row>
    <row r="8" spans="1:17" ht="12.75" x14ac:dyDescent="0.2">
      <c r="A8" s="8" t="s">
        <v>1</v>
      </c>
      <c r="B8" s="8" t="s">
        <v>7</v>
      </c>
      <c r="C8" s="8" t="s">
        <v>536</v>
      </c>
      <c r="D8" s="7" t="s">
        <v>27</v>
      </c>
      <c r="E8" s="8" t="s">
        <v>51</v>
      </c>
      <c r="F8" s="7" t="s">
        <v>457</v>
      </c>
      <c r="G8" s="7"/>
      <c r="I8" s="7"/>
      <c r="J8" s="7" t="s">
        <v>578</v>
      </c>
      <c r="K8" s="7" t="str">
        <f>IF(Tabla2[[#This Row],[Normalization]]="Yes",Tabla2[[#This Row],[Pop_type]],"")</f>
        <v/>
      </c>
      <c r="L8" s="7" t="s">
        <v>573</v>
      </c>
      <c r="P8" s="8"/>
    </row>
    <row r="9" spans="1:17" ht="12.75" x14ac:dyDescent="0.2">
      <c r="A9" s="8" t="s">
        <v>1</v>
      </c>
      <c r="B9" s="8" t="s">
        <v>7</v>
      </c>
      <c r="C9" s="8" t="s">
        <v>537</v>
      </c>
      <c r="D9" s="18" t="s">
        <v>19</v>
      </c>
      <c r="E9" s="8" t="s">
        <v>50</v>
      </c>
      <c r="F9" s="7" t="s">
        <v>455</v>
      </c>
      <c r="G9" s="7"/>
      <c r="I9" s="7"/>
      <c r="J9" s="7" t="s">
        <v>578</v>
      </c>
      <c r="K9" s="7" t="str">
        <f>IF(Tabla2[[#This Row],[Normalization]]="Yes",Tabla2[[#This Row],[Pop_type]],"")</f>
        <v/>
      </c>
      <c r="L9" s="7" t="s">
        <v>573</v>
      </c>
      <c r="P9" s="8"/>
      <c r="Q9" s="8" t="s">
        <v>462</v>
      </c>
    </row>
    <row r="10" spans="1:17" ht="12.75" x14ac:dyDescent="0.2">
      <c r="A10" s="8" t="s">
        <v>1</v>
      </c>
      <c r="B10" s="8" t="s">
        <v>463</v>
      </c>
      <c r="C10" s="8" t="s">
        <v>60</v>
      </c>
      <c r="D10" s="7" t="s">
        <v>557</v>
      </c>
      <c r="E10" s="8" t="s">
        <v>50</v>
      </c>
      <c r="F10" s="7" t="s">
        <v>457</v>
      </c>
      <c r="G10" s="7" t="s">
        <v>464</v>
      </c>
      <c r="H10" s="8" t="s">
        <v>465</v>
      </c>
      <c r="I10" s="7" t="s">
        <v>466</v>
      </c>
      <c r="J10" s="7" t="s">
        <v>578</v>
      </c>
      <c r="K10" s="7" t="str">
        <f>IF(Tabla2[[#This Row],[Normalization]]="Yes",Tabla2[[#This Row],[Pop_type]],"")</f>
        <v>All</v>
      </c>
      <c r="L10" s="7" t="s">
        <v>573</v>
      </c>
      <c r="M10" s="8">
        <v>2020</v>
      </c>
      <c r="N10" s="8" t="s">
        <v>467</v>
      </c>
      <c r="O10" s="13">
        <v>44903</v>
      </c>
      <c r="P10" s="10" t="s">
        <v>468</v>
      </c>
    </row>
    <row r="11" spans="1:17" ht="12.75" x14ac:dyDescent="0.2">
      <c r="A11" s="8" t="s">
        <v>1</v>
      </c>
      <c r="B11" s="8" t="s">
        <v>463</v>
      </c>
      <c r="C11" s="8" t="s">
        <v>61</v>
      </c>
      <c r="D11" s="7" t="s">
        <v>20</v>
      </c>
      <c r="E11" s="8" t="s">
        <v>50</v>
      </c>
      <c r="F11" s="7" t="s">
        <v>457</v>
      </c>
      <c r="G11" s="8" t="s">
        <v>465</v>
      </c>
      <c r="H11" s="8" t="s">
        <v>465</v>
      </c>
      <c r="I11" s="7" t="s">
        <v>458</v>
      </c>
      <c r="J11" s="7" t="s">
        <v>579</v>
      </c>
      <c r="K11" s="7" t="str">
        <f>IF(Tabla2[[#This Row],[Normalization]]="Yes",Tabla2[[#This Row],[Pop_type]],"")</f>
        <v/>
      </c>
      <c r="L11" s="7" t="s">
        <v>573</v>
      </c>
      <c r="M11" s="8">
        <v>2021</v>
      </c>
      <c r="N11" s="8" t="s">
        <v>469</v>
      </c>
      <c r="O11" s="13">
        <v>44903</v>
      </c>
      <c r="P11" s="10" t="s">
        <v>470</v>
      </c>
      <c r="Q11" s="8" t="s">
        <v>471</v>
      </c>
    </row>
    <row r="12" spans="1:17" ht="12.75" x14ac:dyDescent="0.2">
      <c r="A12" s="8" t="s">
        <v>1</v>
      </c>
      <c r="B12" s="8" t="s">
        <v>463</v>
      </c>
      <c r="C12" s="8" t="s">
        <v>62</v>
      </c>
      <c r="D12" s="7" t="s">
        <v>556</v>
      </c>
      <c r="E12" s="8" t="s">
        <v>50</v>
      </c>
      <c r="F12" s="7" t="s">
        <v>457</v>
      </c>
      <c r="G12" s="7" t="s">
        <v>464</v>
      </c>
      <c r="H12" s="8" t="s">
        <v>465</v>
      </c>
      <c r="I12" s="7" t="s">
        <v>466</v>
      </c>
      <c r="J12" s="7" t="s">
        <v>578</v>
      </c>
      <c r="K12" s="7" t="str">
        <f>IF(Tabla2[[#This Row],[Normalization]]="Yes",Tabla2[[#This Row],[Pop_type]],"")</f>
        <v>All</v>
      </c>
      <c r="L12" s="7" t="s">
        <v>573</v>
      </c>
      <c r="M12" s="8">
        <v>2021</v>
      </c>
      <c r="N12" s="8" t="s">
        <v>472</v>
      </c>
      <c r="O12" s="13">
        <v>44903</v>
      </c>
      <c r="P12" s="10" t="s">
        <v>473</v>
      </c>
      <c r="Q12" s="8" t="s">
        <v>474</v>
      </c>
    </row>
    <row r="13" spans="1:17" ht="12.75" x14ac:dyDescent="0.2">
      <c r="A13" s="8" t="s">
        <v>1</v>
      </c>
      <c r="B13" s="8" t="s">
        <v>463</v>
      </c>
      <c r="C13" s="8" t="s">
        <v>63</v>
      </c>
      <c r="D13" s="18" t="s">
        <v>21</v>
      </c>
      <c r="E13" s="8" t="s">
        <v>50</v>
      </c>
      <c r="F13" s="7" t="s">
        <v>455</v>
      </c>
      <c r="G13" s="7" t="s">
        <v>515</v>
      </c>
      <c r="H13" s="7" t="s">
        <v>515</v>
      </c>
      <c r="I13" s="7" t="s">
        <v>458</v>
      </c>
      <c r="J13" s="7" t="s">
        <v>578</v>
      </c>
      <c r="K13" s="7" t="str">
        <f>IF(Tabla2[[#This Row],[Normalization]]="Yes",Tabla2[[#This Row],[Pop_type]],"")</f>
        <v/>
      </c>
      <c r="L13" s="7" t="s">
        <v>573</v>
      </c>
      <c r="M13" s="8">
        <v>2023</v>
      </c>
      <c r="N13" s="8" t="s">
        <v>574</v>
      </c>
      <c r="P13" s="8"/>
    </row>
    <row r="14" spans="1:17" ht="12.75" x14ac:dyDescent="0.2">
      <c r="A14" s="8" t="s">
        <v>2</v>
      </c>
      <c r="B14" s="8" t="s">
        <v>9</v>
      </c>
      <c r="C14" s="8" t="s">
        <v>64</v>
      </c>
      <c r="D14" s="7" t="s">
        <v>22</v>
      </c>
      <c r="E14" s="8" t="s">
        <v>50</v>
      </c>
      <c r="F14" s="7" t="s">
        <v>457</v>
      </c>
      <c r="G14" s="7" t="s">
        <v>515</v>
      </c>
      <c r="H14" s="8" t="s">
        <v>515</v>
      </c>
      <c r="I14" s="7" t="s">
        <v>458</v>
      </c>
      <c r="J14" s="7" t="s">
        <v>578</v>
      </c>
      <c r="K14" s="7" t="str">
        <f>IF(Tabla2[[#This Row],[Normalization]]="Yes",Tabla2[[#This Row],[Pop_type]],"")</f>
        <v/>
      </c>
      <c r="L14" s="7" t="s">
        <v>573</v>
      </c>
      <c r="M14" s="8">
        <v>2017</v>
      </c>
      <c r="N14" s="8" t="s">
        <v>475</v>
      </c>
      <c r="O14" s="13">
        <v>44903</v>
      </c>
      <c r="P14" s="10" t="s">
        <v>460</v>
      </c>
    </row>
    <row r="15" spans="1:17" ht="12.75" x14ac:dyDescent="0.2">
      <c r="A15" s="8" t="s">
        <v>2</v>
      </c>
      <c r="B15" s="8" t="s">
        <v>9</v>
      </c>
      <c r="C15" s="8" t="s">
        <v>65</v>
      </c>
      <c r="D15" s="8" t="s">
        <v>23</v>
      </c>
      <c r="E15" s="8" t="s">
        <v>51</v>
      </c>
      <c r="F15" s="8" t="s">
        <v>457</v>
      </c>
      <c r="G15" s="7" t="s">
        <v>476</v>
      </c>
      <c r="H15" s="8" t="s">
        <v>477</v>
      </c>
      <c r="I15" s="7" t="s">
        <v>466</v>
      </c>
      <c r="J15" s="7" t="s">
        <v>578</v>
      </c>
      <c r="K15" s="7" t="str">
        <f>IF(Tabla2[[#This Row],[Normalization]]="Yes",Tabla2[[#This Row],[Pop_type]],"")</f>
        <v>All</v>
      </c>
      <c r="L15" s="7" t="s">
        <v>573</v>
      </c>
      <c r="M15" s="8">
        <v>2018</v>
      </c>
      <c r="N15" s="8" t="s">
        <v>478</v>
      </c>
      <c r="O15" s="13">
        <v>44908</v>
      </c>
      <c r="P15" s="10" t="s">
        <v>479</v>
      </c>
      <c r="Q15" s="8" t="s">
        <v>480</v>
      </c>
    </row>
    <row r="16" spans="1:17" ht="12.75" x14ac:dyDescent="0.2">
      <c r="A16" s="8" t="s">
        <v>2</v>
      </c>
      <c r="B16" s="8" t="s">
        <v>9</v>
      </c>
      <c r="C16" s="8" t="s">
        <v>66</v>
      </c>
      <c r="D16" s="8" t="s">
        <v>24</v>
      </c>
      <c r="E16" s="8" t="s">
        <v>51</v>
      </c>
      <c r="F16" s="8" t="s">
        <v>457</v>
      </c>
      <c r="G16" s="7" t="s">
        <v>481</v>
      </c>
      <c r="H16" s="8" t="s">
        <v>477</v>
      </c>
      <c r="I16" s="7" t="s">
        <v>466</v>
      </c>
      <c r="J16" s="7" t="s">
        <v>578</v>
      </c>
      <c r="K16" s="7" t="str">
        <f>IF(Tabla2[[#This Row],[Normalization]]="Yes",Tabla2[[#This Row],[Pop_type]],"")</f>
        <v>All</v>
      </c>
      <c r="L16" s="7" t="s">
        <v>573</v>
      </c>
      <c r="M16" s="8">
        <v>2018</v>
      </c>
      <c r="N16" s="8" t="s">
        <v>482</v>
      </c>
      <c r="O16" s="13">
        <v>44908</v>
      </c>
      <c r="P16" s="10" t="s">
        <v>479</v>
      </c>
      <c r="Q16" s="8" t="s">
        <v>483</v>
      </c>
    </row>
    <row r="17" spans="1:17" x14ac:dyDescent="0.25">
      <c r="A17" s="8" t="s">
        <v>2</v>
      </c>
      <c r="B17" s="8" t="s">
        <v>9</v>
      </c>
      <c r="C17" s="8" t="s">
        <v>67</v>
      </c>
      <c r="D17" s="7" t="s">
        <v>555</v>
      </c>
      <c r="E17" t="s">
        <v>50</v>
      </c>
      <c r="F17" s="7" t="s">
        <v>457</v>
      </c>
      <c r="G17" s="7" t="s">
        <v>484</v>
      </c>
      <c r="H17" s="8" t="s">
        <v>465</v>
      </c>
      <c r="I17" s="7" t="s">
        <v>466</v>
      </c>
      <c r="J17" s="7" t="s">
        <v>578</v>
      </c>
      <c r="K17" s="7" t="str">
        <f>IF(Tabla2[[#This Row],[Normalization]]="Yes",Tabla2[[#This Row],[Pop_type]],"")</f>
        <v>All</v>
      </c>
      <c r="L17" s="7" t="s">
        <v>573</v>
      </c>
      <c r="M17" s="8">
        <v>2018</v>
      </c>
      <c r="N17" s="8" t="s">
        <v>485</v>
      </c>
      <c r="O17" s="13">
        <v>44907</v>
      </c>
      <c r="P17" s="10" t="s">
        <v>479</v>
      </c>
      <c r="Q17" s="8" t="s">
        <v>486</v>
      </c>
    </row>
    <row r="18" spans="1:17" ht="12.75" x14ac:dyDescent="0.2">
      <c r="A18" s="8" t="s">
        <v>2</v>
      </c>
      <c r="B18" s="8" t="s">
        <v>10</v>
      </c>
      <c r="C18" s="8" t="s">
        <v>68</v>
      </c>
      <c r="D18" s="7" t="s">
        <v>511</v>
      </c>
      <c r="E18" s="8" t="s">
        <v>51</v>
      </c>
      <c r="F18" s="7" t="s">
        <v>457</v>
      </c>
      <c r="G18" s="7" t="s">
        <v>514</v>
      </c>
      <c r="H18" s="8" t="s">
        <v>515</v>
      </c>
      <c r="I18" s="7" t="s">
        <v>466</v>
      </c>
      <c r="J18" s="7" t="s">
        <v>578</v>
      </c>
      <c r="K18" s="7" t="str">
        <f>IF(Tabla2[[#This Row],[Normalization]]="Yes",Tabla2[[#This Row],[Pop_type]],"")</f>
        <v>All</v>
      </c>
      <c r="L18" s="7" t="s">
        <v>573</v>
      </c>
      <c r="M18" s="8">
        <v>2014</v>
      </c>
      <c r="N18" s="8" t="s">
        <v>522</v>
      </c>
      <c r="O18" s="13">
        <v>44936</v>
      </c>
      <c r="P18" s="10" t="s">
        <v>513</v>
      </c>
    </row>
    <row r="19" spans="1:17" ht="12.75" x14ac:dyDescent="0.2">
      <c r="A19" s="8" t="s">
        <v>2</v>
      </c>
      <c r="B19" s="8" t="s">
        <v>10</v>
      </c>
      <c r="C19" s="8" t="s">
        <v>69</v>
      </c>
      <c r="D19" s="7" t="s">
        <v>532</v>
      </c>
      <c r="E19" s="8" t="s">
        <v>50</v>
      </c>
      <c r="F19" s="7" t="s">
        <v>457</v>
      </c>
      <c r="G19" s="7" t="s">
        <v>542</v>
      </c>
      <c r="H19" s="7" t="s">
        <v>477</v>
      </c>
      <c r="I19" s="7" t="s">
        <v>466</v>
      </c>
      <c r="J19" s="7" t="s">
        <v>578</v>
      </c>
      <c r="K19" s="7" t="str">
        <f>IF(Tabla2[[#This Row],[Normalization]]="Yes",Tabla2[[#This Row],[Pop_type]],"")</f>
        <v>All</v>
      </c>
      <c r="L19" s="7" t="s">
        <v>575</v>
      </c>
      <c r="M19" s="8">
        <v>2021</v>
      </c>
      <c r="N19" s="8" t="s">
        <v>533</v>
      </c>
      <c r="O19" s="13">
        <v>44936</v>
      </c>
      <c r="P19" s="10" t="s">
        <v>513</v>
      </c>
    </row>
    <row r="20" spans="1:17" ht="12.75" x14ac:dyDescent="0.2">
      <c r="A20" s="8" t="s">
        <v>2</v>
      </c>
      <c r="B20" s="8" t="s">
        <v>10</v>
      </c>
      <c r="C20" s="8" t="s">
        <v>71</v>
      </c>
      <c r="D20" s="7" t="s">
        <v>531</v>
      </c>
      <c r="E20" s="8" t="s">
        <v>51</v>
      </c>
      <c r="F20" s="7" t="s">
        <v>457</v>
      </c>
      <c r="G20" s="7" t="s">
        <v>505</v>
      </c>
      <c r="H20" s="8" t="s">
        <v>465</v>
      </c>
      <c r="I20" s="7" t="s">
        <v>466</v>
      </c>
      <c r="J20" s="7" t="s">
        <v>578</v>
      </c>
      <c r="K20" s="7" t="str">
        <f>IF(Tabla2[[#This Row],[Normalization]]="Yes",Tabla2[[#This Row],[Pop_type]],"")</f>
        <v>All</v>
      </c>
      <c r="L20" s="7" t="s">
        <v>573</v>
      </c>
      <c r="M20" s="8">
        <v>2014</v>
      </c>
      <c r="N20" s="8" t="s">
        <v>522</v>
      </c>
      <c r="O20" s="13">
        <v>44936</v>
      </c>
      <c r="P20" s="10" t="s">
        <v>513</v>
      </c>
    </row>
    <row r="21" spans="1:17" ht="12.75" x14ac:dyDescent="0.2">
      <c r="A21" s="8" t="s">
        <v>2</v>
      </c>
      <c r="B21" s="8" t="s">
        <v>11</v>
      </c>
      <c r="C21" s="8" t="s">
        <v>72</v>
      </c>
      <c r="D21" s="7" t="s">
        <v>547</v>
      </c>
      <c r="E21" s="8" t="s">
        <v>50</v>
      </c>
      <c r="F21" s="7" t="s">
        <v>457</v>
      </c>
      <c r="G21" s="7" t="s">
        <v>484</v>
      </c>
      <c r="H21" s="8" t="s">
        <v>465</v>
      </c>
      <c r="I21" s="7" t="s">
        <v>466</v>
      </c>
      <c r="J21" s="7" t="s">
        <v>578</v>
      </c>
      <c r="K21" s="7" t="str">
        <f>IF(Tabla2[[#This Row],[Normalization]]="Yes",Tabla2[[#This Row],[Pop_type]],"")</f>
        <v>All</v>
      </c>
      <c r="L21" s="7" t="s">
        <v>573</v>
      </c>
      <c r="M21" s="8">
        <v>2018</v>
      </c>
      <c r="N21" s="8" t="s">
        <v>482</v>
      </c>
      <c r="O21" s="13">
        <v>44937</v>
      </c>
      <c r="P21" s="8" t="s">
        <v>546</v>
      </c>
    </row>
    <row r="22" spans="1:17" ht="12.75" x14ac:dyDescent="0.2">
      <c r="A22" s="8" t="s">
        <v>2</v>
      </c>
      <c r="B22" s="8" t="s">
        <v>11</v>
      </c>
      <c r="C22" s="8" t="s">
        <v>73</v>
      </c>
      <c r="D22" s="7" t="s">
        <v>548</v>
      </c>
      <c r="E22" s="8" t="s">
        <v>50</v>
      </c>
      <c r="F22" s="7" t="s">
        <v>457</v>
      </c>
      <c r="G22" s="7" t="s">
        <v>484</v>
      </c>
      <c r="H22" s="8" t="s">
        <v>465</v>
      </c>
      <c r="I22" s="7" t="s">
        <v>466</v>
      </c>
      <c r="J22" s="7" t="s">
        <v>578</v>
      </c>
      <c r="K22" s="7" t="str">
        <f>IF(Tabla2[[#This Row],[Normalization]]="Yes",Tabla2[[#This Row],[Pop_type]],"")</f>
        <v>All</v>
      </c>
      <c r="L22" s="7" t="s">
        <v>573</v>
      </c>
      <c r="M22" s="8">
        <v>2018</v>
      </c>
      <c r="N22" s="8" t="s">
        <v>482</v>
      </c>
      <c r="O22" s="13">
        <v>44907</v>
      </c>
      <c r="P22" s="10" t="s">
        <v>479</v>
      </c>
      <c r="Q22" s="17" t="s">
        <v>493</v>
      </c>
    </row>
    <row r="23" spans="1:17" ht="12.75" x14ac:dyDescent="0.2">
      <c r="A23" s="8" t="s">
        <v>2</v>
      </c>
      <c r="B23" s="8" t="s">
        <v>11</v>
      </c>
      <c r="C23" s="8" t="s">
        <v>74</v>
      </c>
      <c r="D23" s="7" t="s">
        <v>549</v>
      </c>
      <c r="E23" s="8" t="s">
        <v>50</v>
      </c>
      <c r="F23" s="7" t="s">
        <v>457</v>
      </c>
      <c r="G23" s="7" t="s">
        <v>484</v>
      </c>
      <c r="H23" s="8" t="s">
        <v>465</v>
      </c>
      <c r="I23" s="7" t="s">
        <v>466</v>
      </c>
      <c r="J23" s="7" t="s">
        <v>578</v>
      </c>
      <c r="K23" s="7" t="str">
        <f>IF(Tabla2[[#This Row],[Normalization]]="Yes",Tabla2[[#This Row],[Pop_type]],"")</f>
        <v>All</v>
      </c>
      <c r="L23" s="7" t="s">
        <v>573</v>
      </c>
      <c r="M23" s="8">
        <v>2018</v>
      </c>
      <c r="N23" s="8" t="s">
        <v>494</v>
      </c>
      <c r="O23" s="13">
        <v>44907</v>
      </c>
      <c r="P23" s="10" t="s">
        <v>479</v>
      </c>
      <c r="Q23" s="8" t="s">
        <v>495</v>
      </c>
    </row>
    <row r="24" spans="1:17" ht="12.75" x14ac:dyDescent="0.2">
      <c r="A24" s="8" t="s">
        <v>2</v>
      </c>
      <c r="B24" s="8" t="s">
        <v>11</v>
      </c>
      <c r="C24" s="8" t="s">
        <v>75</v>
      </c>
      <c r="D24" s="7" t="s">
        <v>550</v>
      </c>
      <c r="E24" s="8" t="s">
        <v>51</v>
      </c>
      <c r="F24" s="7" t="s">
        <v>457</v>
      </c>
      <c r="G24" s="7" t="s">
        <v>484</v>
      </c>
      <c r="H24" s="8" t="s">
        <v>465</v>
      </c>
      <c r="I24" s="7" t="s">
        <v>466</v>
      </c>
      <c r="J24" s="7" t="s">
        <v>578</v>
      </c>
      <c r="K24" s="7" t="str">
        <f>IF(Tabla2[[#This Row],[Normalization]]="Yes",Tabla2[[#This Row],[Pop_type]],"")</f>
        <v>All</v>
      </c>
      <c r="L24" s="7" t="s">
        <v>573</v>
      </c>
      <c r="M24" s="8">
        <v>2018</v>
      </c>
      <c r="N24" s="8" t="s">
        <v>494</v>
      </c>
      <c r="O24" s="13">
        <v>44907</v>
      </c>
      <c r="P24" s="10" t="s">
        <v>479</v>
      </c>
      <c r="Q24" s="8" t="s">
        <v>496</v>
      </c>
    </row>
    <row r="25" spans="1:17" ht="12.75" x14ac:dyDescent="0.2">
      <c r="A25" s="8" t="s">
        <v>2</v>
      </c>
      <c r="B25" s="8" t="s">
        <v>11</v>
      </c>
      <c r="C25" s="8" t="s">
        <v>76</v>
      </c>
      <c r="D25" s="7" t="s">
        <v>551</v>
      </c>
      <c r="E25" s="8" t="s">
        <v>50</v>
      </c>
      <c r="F25" s="7" t="s">
        <v>457</v>
      </c>
      <c r="G25" s="7" t="s">
        <v>484</v>
      </c>
      <c r="H25" s="8" t="s">
        <v>465</v>
      </c>
      <c r="I25" s="7" t="s">
        <v>466</v>
      </c>
      <c r="J25" s="7" t="s">
        <v>578</v>
      </c>
      <c r="K25" s="7" t="str">
        <f>IF(Tabla2[[#This Row],[Normalization]]="Yes",Tabla2[[#This Row],[Pop_type]],"")</f>
        <v>All</v>
      </c>
      <c r="L25" s="7" t="s">
        <v>573</v>
      </c>
      <c r="M25" s="8">
        <v>2018</v>
      </c>
      <c r="N25" s="8" t="s">
        <v>494</v>
      </c>
      <c r="O25" s="13">
        <v>44907</v>
      </c>
      <c r="P25" s="10" t="s">
        <v>479</v>
      </c>
    </row>
    <row r="26" spans="1:17" ht="12.75" x14ac:dyDescent="0.2">
      <c r="A26" s="8" t="s">
        <v>2</v>
      </c>
      <c r="B26" s="8" t="s">
        <v>11</v>
      </c>
      <c r="C26" s="8" t="s">
        <v>77</v>
      </c>
      <c r="D26" s="7" t="s">
        <v>552</v>
      </c>
      <c r="E26" s="8" t="s">
        <v>50</v>
      </c>
      <c r="F26" s="7" t="s">
        <v>457</v>
      </c>
      <c r="G26" s="7" t="s">
        <v>484</v>
      </c>
      <c r="H26" s="8" t="s">
        <v>465</v>
      </c>
      <c r="I26" s="7" t="s">
        <v>466</v>
      </c>
      <c r="J26" s="7" t="s">
        <v>578</v>
      </c>
      <c r="K26" s="7" t="str">
        <f>IF(Tabla2[[#This Row],[Normalization]]="Yes",Tabla2[[#This Row],[Pop_type]],"")</f>
        <v>All</v>
      </c>
      <c r="L26" s="7" t="s">
        <v>573</v>
      </c>
      <c r="M26" s="8">
        <v>2018</v>
      </c>
      <c r="N26" s="8" t="s">
        <v>494</v>
      </c>
      <c r="O26" s="13">
        <v>44907</v>
      </c>
      <c r="P26" s="10" t="s">
        <v>479</v>
      </c>
    </row>
    <row r="27" spans="1:17" ht="12.75" x14ac:dyDescent="0.2">
      <c r="A27" s="8" t="s">
        <v>2</v>
      </c>
      <c r="B27" s="8" t="s">
        <v>11</v>
      </c>
      <c r="C27" s="8" t="s">
        <v>78</v>
      </c>
      <c r="D27" s="7" t="s">
        <v>553</v>
      </c>
      <c r="E27" s="8" t="s">
        <v>50</v>
      </c>
      <c r="F27" s="7" t="s">
        <v>457</v>
      </c>
      <c r="G27" s="7" t="s">
        <v>484</v>
      </c>
      <c r="H27" s="8" t="s">
        <v>465</v>
      </c>
      <c r="I27" s="7" t="s">
        <v>466</v>
      </c>
      <c r="J27" s="7" t="s">
        <v>578</v>
      </c>
      <c r="K27" s="7" t="str">
        <f>IF(Tabla2[[#This Row],[Normalization]]="Yes",Tabla2[[#This Row],[Pop_type]],"")</f>
        <v>All</v>
      </c>
      <c r="L27" s="7" t="s">
        <v>573</v>
      </c>
      <c r="M27" s="8">
        <v>2018</v>
      </c>
      <c r="N27" s="8" t="s">
        <v>494</v>
      </c>
      <c r="O27" s="13">
        <v>44907</v>
      </c>
      <c r="P27" s="10" t="s">
        <v>479</v>
      </c>
    </row>
    <row r="28" spans="1:17" ht="12.75" x14ac:dyDescent="0.2">
      <c r="A28" s="8" t="s">
        <v>2</v>
      </c>
      <c r="B28" s="8" t="s">
        <v>11</v>
      </c>
      <c r="C28" s="8" t="s">
        <v>79</v>
      </c>
      <c r="D28" s="7" t="s">
        <v>554</v>
      </c>
      <c r="E28" s="8" t="s">
        <v>50</v>
      </c>
      <c r="F28" s="7" t="s">
        <v>457</v>
      </c>
      <c r="G28" s="7" t="s">
        <v>484</v>
      </c>
      <c r="H28" s="8" t="s">
        <v>465</v>
      </c>
      <c r="I28" s="7" t="s">
        <v>466</v>
      </c>
      <c r="J28" s="7" t="s">
        <v>578</v>
      </c>
      <c r="K28" s="7" t="str">
        <f>IF(Tabla2[[#This Row],[Normalization]]="Yes",Tabla2[[#This Row],[Pop_type]],"")</f>
        <v>All</v>
      </c>
      <c r="L28" s="7" t="s">
        <v>573</v>
      </c>
      <c r="M28" s="8">
        <v>2018</v>
      </c>
      <c r="N28" s="8" t="s">
        <v>494</v>
      </c>
      <c r="O28" s="13">
        <v>44907</v>
      </c>
      <c r="P28" s="10" t="s">
        <v>479</v>
      </c>
      <c r="Q28" s="8" t="s">
        <v>497</v>
      </c>
    </row>
    <row r="29" spans="1:17" ht="12.75" x14ac:dyDescent="0.2">
      <c r="A29" s="8" t="s">
        <v>2</v>
      </c>
      <c r="B29" s="8" t="s">
        <v>12</v>
      </c>
      <c r="C29" s="8" t="s">
        <v>80</v>
      </c>
      <c r="D29" s="7" t="s">
        <v>559</v>
      </c>
      <c r="E29" s="8" t="s">
        <v>51</v>
      </c>
      <c r="F29" s="7" t="s">
        <v>457</v>
      </c>
      <c r="G29" s="7" t="s">
        <v>505</v>
      </c>
      <c r="H29" s="8" t="s">
        <v>465</v>
      </c>
      <c r="I29" s="7" t="s">
        <v>466</v>
      </c>
      <c r="J29" s="7" t="s">
        <v>580</v>
      </c>
      <c r="K29" s="7" t="str">
        <f>IF(Tabla2[[#This Row],[Normalization]]="Yes",Tabla2[[#This Row],[Pop_type]],"")</f>
        <v>Working_age</v>
      </c>
      <c r="L29" s="7" t="s">
        <v>573</v>
      </c>
      <c r="M29" s="8">
        <v>2018</v>
      </c>
      <c r="N29" s="8" t="s">
        <v>541</v>
      </c>
      <c r="O29" s="13">
        <v>44936</v>
      </c>
      <c r="P29" s="10" t="s">
        <v>479</v>
      </c>
    </row>
    <row r="30" spans="1:17" ht="12.75" x14ac:dyDescent="0.2">
      <c r="A30" s="8" t="s">
        <v>2</v>
      </c>
      <c r="B30" s="8" t="s">
        <v>12</v>
      </c>
      <c r="C30" s="8" t="s">
        <v>81</v>
      </c>
      <c r="D30" s="7" t="s">
        <v>560</v>
      </c>
      <c r="E30" s="8" t="s">
        <v>51</v>
      </c>
      <c r="F30" s="7" t="s">
        <v>457</v>
      </c>
      <c r="G30" s="7" t="s">
        <v>505</v>
      </c>
      <c r="H30" s="8" t="s">
        <v>465</v>
      </c>
      <c r="I30" s="7" t="s">
        <v>466</v>
      </c>
      <c r="J30" s="7" t="s">
        <v>581</v>
      </c>
      <c r="K30" s="7" t="str">
        <f>IF(Tabla2[[#This Row],[Normalization]]="Yes",Tabla2[[#This Row],[Pop_type]],"")</f>
        <v>NNA</v>
      </c>
      <c r="L30" s="7" t="s">
        <v>573</v>
      </c>
      <c r="M30" s="8">
        <v>2018</v>
      </c>
      <c r="N30" s="8" t="s">
        <v>545</v>
      </c>
      <c r="O30" s="13">
        <v>44936</v>
      </c>
      <c r="P30" s="10" t="s">
        <v>479</v>
      </c>
    </row>
    <row r="31" spans="1:17" ht="12.75" x14ac:dyDescent="0.2">
      <c r="A31" s="8" t="s">
        <v>2</v>
      </c>
      <c r="B31" s="8" t="s">
        <v>12</v>
      </c>
      <c r="C31" s="8" t="s">
        <v>82</v>
      </c>
      <c r="D31" s="7" t="s">
        <v>28</v>
      </c>
      <c r="E31" s="8" t="s">
        <v>51</v>
      </c>
      <c r="F31" s="7" t="s">
        <v>457</v>
      </c>
      <c r="G31" s="7"/>
      <c r="I31" s="7"/>
      <c r="J31" s="7" t="s">
        <v>580</v>
      </c>
      <c r="K31" s="7" t="str">
        <f>IF(Tabla2[[#This Row],[Normalization]]="Yes",Tabla2[[#This Row],[Pop_type]],"")</f>
        <v/>
      </c>
      <c r="L31" s="7" t="s">
        <v>575</v>
      </c>
      <c r="P31" s="8"/>
    </row>
    <row r="32" spans="1:17" ht="12.75" x14ac:dyDescent="0.2">
      <c r="A32" s="8" t="s">
        <v>2</v>
      </c>
      <c r="B32" s="8" t="s">
        <v>12</v>
      </c>
      <c r="C32" s="8" t="s">
        <v>83</v>
      </c>
      <c r="D32" s="7" t="s">
        <v>29</v>
      </c>
      <c r="E32" s="8" t="s">
        <v>50</v>
      </c>
      <c r="F32" s="7" t="s">
        <v>457</v>
      </c>
      <c r="G32" s="7" t="s">
        <v>514</v>
      </c>
      <c r="H32" s="8" t="s">
        <v>515</v>
      </c>
      <c r="I32" s="7" t="s">
        <v>466</v>
      </c>
      <c r="J32" s="7" t="s">
        <v>578</v>
      </c>
      <c r="K32" s="7" t="str">
        <f>IF(Tabla2[[#This Row],[Normalization]]="Yes",Tabla2[[#This Row],[Pop_type]],"")</f>
        <v>All</v>
      </c>
      <c r="L32" s="7" t="s">
        <v>573</v>
      </c>
      <c r="M32" s="8">
        <v>2018</v>
      </c>
      <c r="N32" s="8" t="s">
        <v>541</v>
      </c>
      <c r="O32" s="13">
        <v>44936</v>
      </c>
      <c r="P32" s="10" t="s">
        <v>479</v>
      </c>
    </row>
    <row r="33" spans="1:17" ht="12.75" x14ac:dyDescent="0.2">
      <c r="A33" s="8" t="s">
        <v>3</v>
      </c>
      <c r="B33" s="8" t="s">
        <v>498</v>
      </c>
      <c r="C33" s="8" t="s">
        <v>84</v>
      </c>
      <c r="D33" s="7" t="s">
        <v>30</v>
      </c>
      <c r="E33" s="8" t="s">
        <v>50</v>
      </c>
      <c r="F33" s="7" t="s">
        <v>457</v>
      </c>
      <c r="G33" s="7" t="s">
        <v>514</v>
      </c>
      <c r="H33" s="8" t="s">
        <v>515</v>
      </c>
      <c r="I33" s="7" t="s">
        <v>458</v>
      </c>
      <c r="J33" s="7" t="s">
        <v>578</v>
      </c>
      <c r="K33" s="7" t="str">
        <f>IF(Tabla2[[#This Row],[Normalization]]="Yes",Tabla2[[#This Row],[Pop_type]],"")</f>
        <v/>
      </c>
      <c r="L33" s="7" t="s">
        <v>575</v>
      </c>
      <c r="M33" s="8">
        <v>2021</v>
      </c>
      <c r="N33" s="8" t="s">
        <v>499</v>
      </c>
      <c r="O33" s="13">
        <v>44903</v>
      </c>
      <c r="P33" s="10" t="s">
        <v>500</v>
      </c>
    </row>
    <row r="34" spans="1:17" ht="12.75" x14ac:dyDescent="0.2">
      <c r="A34" s="8" t="s">
        <v>3</v>
      </c>
      <c r="B34" s="8" t="s">
        <v>498</v>
      </c>
      <c r="C34" s="8" t="s">
        <v>85</v>
      </c>
      <c r="D34" s="18" t="s">
        <v>31</v>
      </c>
      <c r="E34" s="8" t="s">
        <v>50</v>
      </c>
      <c r="F34" s="7" t="s">
        <v>455</v>
      </c>
      <c r="G34" s="7" t="s">
        <v>514</v>
      </c>
      <c r="H34" s="8" t="s">
        <v>515</v>
      </c>
      <c r="I34" s="7" t="s">
        <v>466</v>
      </c>
      <c r="J34" s="7" t="s">
        <v>578</v>
      </c>
      <c r="K34" s="7" t="str">
        <f>IF(Tabla2[[#This Row],[Normalization]]="Yes",Tabla2[[#This Row],[Pop_type]],"")</f>
        <v>All</v>
      </c>
      <c r="L34" s="7" t="s">
        <v>575</v>
      </c>
      <c r="M34" s="8">
        <v>2023</v>
      </c>
      <c r="N34" s="8" t="s">
        <v>574</v>
      </c>
      <c r="P34" s="8"/>
    </row>
    <row r="35" spans="1:17" ht="12.75" x14ac:dyDescent="0.2">
      <c r="A35" s="8" t="s">
        <v>3</v>
      </c>
      <c r="B35" s="8" t="s">
        <v>498</v>
      </c>
      <c r="C35" s="8" t="s">
        <v>86</v>
      </c>
      <c r="D35" s="18" t="s">
        <v>32</v>
      </c>
      <c r="E35" s="8" t="s">
        <v>50</v>
      </c>
      <c r="F35" s="7" t="s">
        <v>455</v>
      </c>
      <c r="G35" s="7" t="s">
        <v>514</v>
      </c>
      <c r="H35" s="8" t="s">
        <v>515</v>
      </c>
      <c r="I35" s="7" t="s">
        <v>466</v>
      </c>
      <c r="J35" s="7" t="s">
        <v>578</v>
      </c>
      <c r="K35" s="7" t="str">
        <f>IF(Tabla2[[#This Row],[Normalization]]="Yes",Tabla2[[#This Row],[Pop_type]],"")</f>
        <v>All</v>
      </c>
      <c r="L35" s="7" t="s">
        <v>573</v>
      </c>
      <c r="M35" s="8">
        <v>2023</v>
      </c>
      <c r="N35" s="8" t="s">
        <v>574</v>
      </c>
      <c r="P35" s="8"/>
    </row>
    <row r="36" spans="1:17" ht="12.75" x14ac:dyDescent="0.2">
      <c r="A36" s="8" t="s">
        <v>3</v>
      </c>
      <c r="B36" s="8" t="s">
        <v>498</v>
      </c>
      <c r="C36" s="8" t="s">
        <v>87</v>
      </c>
      <c r="D36" s="18" t="s">
        <v>33</v>
      </c>
      <c r="E36" s="8" t="s">
        <v>51</v>
      </c>
      <c r="F36" s="7" t="s">
        <v>457</v>
      </c>
      <c r="G36" s="7"/>
      <c r="I36" s="7"/>
      <c r="J36" s="7" t="s">
        <v>578</v>
      </c>
      <c r="K36" s="7" t="str">
        <f>IF(Tabla2[[#This Row],[Normalization]]="Yes",Tabla2[[#This Row],[Pop_type]],"")</f>
        <v/>
      </c>
      <c r="L36" s="7" t="s">
        <v>575</v>
      </c>
      <c r="P36" s="8"/>
    </row>
    <row r="37" spans="1:17" ht="12.75" x14ac:dyDescent="0.2">
      <c r="A37" s="8" t="s">
        <v>3</v>
      </c>
      <c r="B37" s="8" t="s">
        <v>13</v>
      </c>
      <c r="C37" s="8" t="s">
        <v>88</v>
      </c>
      <c r="D37" s="18" t="s">
        <v>34</v>
      </c>
      <c r="E37" s="8" t="s">
        <v>50</v>
      </c>
      <c r="F37" s="7" t="s">
        <v>457</v>
      </c>
      <c r="G37" s="7"/>
      <c r="I37" s="7"/>
      <c r="J37" s="7" t="s">
        <v>581</v>
      </c>
      <c r="K37" s="7" t="str">
        <f>IF(Tabla2[[#This Row],[Normalization]]="Yes",Tabla2[[#This Row],[Pop_type]],"")</f>
        <v/>
      </c>
      <c r="L37" s="7" t="s">
        <v>575</v>
      </c>
      <c r="P37" s="8"/>
    </row>
    <row r="38" spans="1:17" ht="12.75" x14ac:dyDescent="0.2">
      <c r="A38" s="8" t="s">
        <v>3</v>
      </c>
      <c r="B38" s="8" t="s">
        <v>13</v>
      </c>
      <c r="C38" s="8" t="s">
        <v>89</v>
      </c>
      <c r="D38" s="18" t="s">
        <v>35</v>
      </c>
      <c r="E38" s="8" t="s">
        <v>50</v>
      </c>
      <c r="F38" s="7" t="s">
        <v>457</v>
      </c>
      <c r="G38" s="7"/>
      <c r="I38" s="7"/>
      <c r="J38" s="7" t="s">
        <v>581</v>
      </c>
      <c r="K38" s="7" t="str">
        <f>IF(Tabla2[[#This Row],[Normalization]]="Yes",Tabla2[[#This Row],[Pop_type]],"")</f>
        <v/>
      </c>
      <c r="L38" s="7" t="s">
        <v>575</v>
      </c>
      <c r="P38" s="8"/>
    </row>
    <row r="39" spans="1:17" ht="12.75" x14ac:dyDescent="0.2">
      <c r="A39" s="8" t="s">
        <v>3</v>
      </c>
      <c r="B39" s="8" t="s">
        <v>13</v>
      </c>
      <c r="C39" s="8" t="s">
        <v>90</v>
      </c>
      <c r="D39" s="18" t="s">
        <v>36</v>
      </c>
      <c r="E39" s="8" t="s">
        <v>51</v>
      </c>
      <c r="F39" s="7" t="s">
        <v>455</v>
      </c>
      <c r="G39" s="7"/>
      <c r="I39" s="7"/>
      <c r="J39" s="7" t="s">
        <v>581</v>
      </c>
      <c r="K39" s="7" t="str">
        <f>IF(Tabla2[[#This Row],[Normalization]]="Yes",Tabla2[[#This Row],[Pop_type]],"")</f>
        <v/>
      </c>
      <c r="L39" s="7" t="s">
        <v>575</v>
      </c>
      <c r="P39" s="8"/>
    </row>
    <row r="40" spans="1:17" ht="12.75" x14ac:dyDescent="0.2">
      <c r="A40" s="8" t="s">
        <v>3</v>
      </c>
      <c r="B40" s="8" t="s">
        <v>13</v>
      </c>
      <c r="C40" s="8" t="s">
        <v>91</v>
      </c>
      <c r="D40" s="18" t="s">
        <v>37</v>
      </c>
      <c r="E40" s="8" t="s">
        <v>50</v>
      </c>
      <c r="F40" s="7" t="s">
        <v>457</v>
      </c>
      <c r="G40" s="7" t="s">
        <v>484</v>
      </c>
      <c r="H40" s="8" t="s">
        <v>569</v>
      </c>
      <c r="I40" s="7" t="s">
        <v>466</v>
      </c>
      <c r="J40" s="7" t="s">
        <v>581</v>
      </c>
      <c r="K40" s="7" t="str">
        <f>IF(Tabla2[[#This Row],[Normalization]]="Yes",Tabla2[[#This Row],[Pop_type]],"")</f>
        <v>NNA</v>
      </c>
      <c r="L40" s="7" t="s">
        <v>575</v>
      </c>
      <c r="M40" s="8">
        <v>2021</v>
      </c>
      <c r="N40" s="8" t="s">
        <v>571</v>
      </c>
      <c r="O40" s="13">
        <v>44727</v>
      </c>
      <c r="P40" s="8" t="s">
        <v>570</v>
      </c>
    </row>
    <row r="41" spans="1:17" ht="12.75" x14ac:dyDescent="0.2">
      <c r="A41" s="8" t="s">
        <v>3</v>
      </c>
      <c r="B41" s="8" t="s">
        <v>13</v>
      </c>
      <c r="C41" s="8" t="s">
        <v>92</v>
      </c>
      <c r="D41" s="18" t="s">
        <v>561</v>
      </c>
      <c r="E41" s="8" t="s">
        <v>51</v>
      </c>
      <c r="F41" s="7" t="s">
        <v>457</v>
      </c>
      <c r="G41" s="7" t="s">
        <v>484</v>
      </c>
      <c r="H41" s="8" t="s">
        <v>465</v>
      </c>
      <c r="I41" s="7" t="s">
        <v>466</v>
      </c>
      <c r="J41" s="7" t="s">
        <v>578</v>
      </c>
      <c r="K41" s="7" t="str">
        <f>IF(Tabla2[[#This Row],[Normalization]]="Yes",Tabla2[[#This Row],[Pop_type]],"")</f>
        <v>All</v>
      </c>
      <c r="L41" s="7" t="s">
        <v>575</v>
      </c>
      <c r="M41" s="8">
        <v>2018</v>
      </c>
      <c r="N41" s="8" t="s">
        <v>501</v>
      </c>
      <c r="O41" s="13">
        <v>44907</v>
      </c>
      <c r="P41" s="10" t="s">
        <v>479</v>
      </c>
      <c r="Q41" s="8" t="s">
        <v>502</v>
      </c>
    </row>
    <row r="42" spans="1:17" ht="12.75" x14ac:dyDescent="0.2">
      <c r="A42" s="8" t="s">
        <v>3</v>
      </c>
      <c r="B42" s="8" t="s">
        <v>13</v>
      </c>
      <c r="C42" s="8" t="s">
        <v>93</v>
      </c>
      <c r="D42" s="18" t="s">
        <v>562</v>
      </c>
      <c r="E42" s="8" t="s">
        <v>51</v>
      </c>
      <c r="F42" s="7" t="s">
        <v>457</v>
      </c>
      <c r="G42" s="7" t="s">
        <v>484</v>
      </c>
      <c r="H42" s="8" t="s">
        <v>465</v>
      </c>
      <c r="I42" s="7" t="s">
        <v>466</v>
      </c>
      <c r="J42" s="7" t="s">
        <v>578</v>
      </c>
      <c r="K42" s="7" t="str">
        <f>IF(Tabla2[[#This Row],[Normalization]]="Yes",Tabla2[[#This Row],[Pop_type]],"")</f>
        <v>All</v>
      </c>
      <c r="L42" s="7" t="s">
        <v>575</v>
      </c>
      <c r="M42" s="8">
        <v>2018</v>
      </c>
      <c r="N42" s="8" t="s">
        <v>501</v>
      </c>
      <c r="O42" s="13">
        <v>44907</v>
      </c>
      <c r="P42" s="10" t="s">
        <v>479</v>
      </c>
      <c r="Q42" s="8" t="s">
        <v>503</v>
      </c>
    </row>
    <row r="43" spans="1:17" ht="12.75" x14ac:dyDescent="0.2">
      <c r="A43" s="8" t="s">
        <v>3</v>
      </c>
      <c r="B43" s="8" t="s">
        <v>13</v>
      </c>
      <c r="C43" s="8" t="s">
        <v>94</v>
      </c>
      <c r="D43" s="18" t="s">
        <v>563</v>
      </c>
      <c r="E43" s="8" t="s">
        <v>51</v>
      </c>
      <c r="F43" s="7" t="s">
        <v>457</v>
      </c>
      <c r="G43" s="7" t="s">
        <v>484</v>
      </c>
      <c r="H43" s="8" t="s">
        <v>465</v>
      </c>
      <c r="I43" s="7" t="s">
        <v>466</v>
      </c>
      <c r="J43" s="7" t="s">
        <v>578</v>
      </c>
      <c r="K43" s="7" t="str">
        <f>IF(Tabla2[[#This Row],[Normalization]]="Yes",Tabla2[[#This Row],[Pop_type]],"")</f>
        <v>All</v>
      </c>
      <c r="L43" s="7" t="s">
        <v>573</v>
      </c>
      <c r="M43" s="8">
        <v>2018</v>
      </c>
      <c r="N43" s="8" t="s">
        <v>501</v>
      </c>
      <c r="O43" s="13">
        <v>44907</v>
      </c>
      <c r="P43" s="10" t="s">
        <v>479</v>
      </c>
      <c r="Q43" s="8" t="s">
        <v>504</v>
      </c>
    </row>
    <row r="44" spans="1:17" ht="12.75" x14ac:dyDescent="0.2">
      <c r="A44" s="8" t="s">
        <v>3</v>
      </c>
      <c r="B44" s="8" t="s">
        <v>13</v>
      </c>
      <c r="C44" s="8" t="s">
        <v>95</v>
      </c>
      <c r="D44" s="18" t="s">
        <v>564</v>
      </c>
      <c r="E44" s="8" t="s">
        <v>50</v>
      </c>
      <c r="F44" s="7" t="s">
        <v>457</v>
      </c>
      <c r="G44" s="7" t="s">
        <v>505</v>
      </c>
      <c r="H44" s="8" t="s">
        <v>465</v>
      </c>
      <c r="I44" s="7" t="s">
        <v>466</v>
      </c>
      <c r="J44" s="7" t="s">
        <v>578</v>
      </c>
      <c r="K44" s="7" t="str">
        <f>IF(Tabla2[[#This Row],[Normalization]]="Yes",Tabla2[[#This Row],[Pop_type]],"")</f>
        <v>All</v>
      </c>
      <c r="L44" s="7" t="s">
        <v>573</v>
      </c>
      <c r="M44" s="8">
        <v>2018</v>
      </c>
      <c r="N44" s="8" t="s">
        <v>501</v>
      </c>
      <c r="O44" s="13">
        <v>44907</v>
      </c>
      <c r="P44" s="10" t="s">
        <v>479</v>
      </c>
    </row>
    <row r="45" spans="1:17" ht="12.75" x14ac:dyDescent="0.2">
      <c r="A45" s="8" t="s">
        <v>3</v>
      </c>
      <c r="B45" s="8" t="s">
        <v>13</v>
      </c>
      <c r="C45" s="8" t="s">
        <v>517</v>
      </c>
      <c r="D45" s="7" t="s">
        <v>518</v>
      </c>
      <c r="E45" s="7" t="s">
        <v>51</v>
      </c>
      <c r="F45" s="7" t="s">
        <v>457</v>
      </c>
      <c r="G45" s="7" t="s">
        <v>530</v>
      </c>
      <c r="H45" s="7" t="s">
        <v>477</v>
      </c>
      <c r="I45" s="7" t="s">
        <v>466</v>
      </c>
      <c r="J45" s="7" t="s">
        <v>581</v>
      </c>
      <c r="K45" s="7" t="str">
        <f>IF(Tabla2[[#This Row],[Normalization]]="Yes",Tabla2[[#This Row],[Pop_type]],"")</f>
        <v>NNA</v>
      </c>
      <c r="L45" s="7" t="s">
        <v>575</v>
      </c>
      <c r="M45" s="8">
        <v>2021</v>
      </c>
      <c r="N45" s="8" t="s">
        <v>521</v>
      </c>
      <c r="O45" s="13">
        <v>44936</v>
      </c>
      <c r="P45" s="10" t="s">
        <v>513</v>
      </c>
    </row>
    <row r="46" spans="1:17" ht="12.75" x14ac:dyDescent="0.2">
      <c r="A46" s="8" t="s">
        <v>3</v>
      </c>
      <c r="B46" s="8" t="s">
        <v>13</v>
      </c>
      <c r="C46" s="8" t="s">
        <v>519</v>
      </c>
      <c r="D46" s="7" t="s">
        <v>565</v>
      </c>
      <c r="E46" s="7" t="s">
        <v>50</v>
      </c>
      <c r="F46" s="7" t="s">
        <v>457</v>
      </c>
      <c r="G46" s="7" t="s">
        <v>484</v>
      </c>
      <c r="H46" s="8" t="s">
        <v>465</v>
      </c>
      <c r="I46" s="7" t="s">
        <v>466</v>
      </c>
      <c r="J46" s="7" t="s">
        <v>581</v>
      </c>
      <c r="K46" s="7" t="str">
        <f>IF(Tabla2[[#This Row],[Normalization]]="Yes",Tabla2[[#This Row],[Pop_type]],"")</f>
        <v>NNA</v>
      </c>
      <c r="L46" s="7" t="s">
        <v>573</v>
      </c>
      <c r="M46" s="8">
        <v>2021</v>
      </c>
      <c r="N46" s="8" t="s">
        <v>520</v>
      </c>
      <c r="O46" s="13">
        <v>44936</v>
      </c>
      <c r="P46" s="10" t="s">
        <v>513</v>
      </c>
    </row>
    <row r="47" spans="1:17" ht="12.75" x14ac:dyDescent="0.2">
      <c r="A47" s="8" t="s">
        <v>3</v>
      </c>
      <c r="B47" s="8" t="s">
        <v>13</v>
      </c>
      <c r="C47" s="8" t="s">
        <v>523</v>
      </c>
      <c r="D47" s="7" t="s">
        <v>524</v>
      </c>
      <c r="E47" s="7" t="s">
        <v>51</v>
      </c>
      <c r="F47" s="7" t="s">
        <v>457</v>
      </c>
      <c r="G47" s="7" t="s">
        <v>505</v>
      </c>
      <c r="H47" s="7" t="s">
        <v>465</v>
      </c>
      <c r="I47" s="7" t="s">
        <v>466</v>
      </c>
      <c r="J47" s="7" t="s">
        <v>581</v>
      </c>
      <c r="K47" s="7" t="str">
        <f>IF(Tabla2[[#This Row],[Normalization]]="Yes",Tabla2[[#This Row],[Pop_type]],"")</f>
        <v>NNA</v>
      </c>
      <c r="L47" s="7" t="s">
        <v>575</v>
      </c>
      <c r="M47" s="8">
        <v>2021</v>
      </c>
      <c r="N47" s="8" t="s">
        <v>520</v>
      </c>
      <c r="O47" s="13">
        <v>44936</v>
      </c>
      <c r="P47" s="10" t="s">
        <v>513</v>
      </c>
    </row>
    <row r="48" spans="1:17" ht="12.75" x14ac:dyDescent="0.2">
      <c r="A48" s="8" t="s">
        <v>3</v>
      </c>
      <c r="B48" s="8" t="s">
        <v>509</v>
      </c>
      <c r="C48" s="8" t="s">
        <v>96</v>
      </c>
      <c r="D48" s="18" t="s">
        <v>38</v>
      </c>
      <c r="E48" s="8" t="s">
        <v>50</v>
      </c>
      <c r="F48" s="7" t="s">
        <v>457</v>
      </c>
      <c r="G48" s="7" t="s">
        <v>514</v>
      </c>
      <c r="H48" s="8" t="s">
        <v>515</v>
      </c>
      <c r="I48" s="7" t="s">
        <v>458</v>
      </c>
      <c r="J48" s="7" t="s">
        <v>578</v>
      </c>
      <c r="K48" s="7" t="str">
        <f>IF(Tabla2[[#This Row],[Normalization]]="Yes",Tabla2[[#This Row],[Pop_type]],"")</f>
        <v/>
      </c>
      <c r="L48" s="7" t="s">
        <v>575</v>
      </c>
      <c r="M48" s="8">
        <v>2021</v>
      </c>
      <c r="N48" s="8" t="s">
        <v>499</v>
      </c>
      <c r="O48" s="13">
        <v>44903</v>
      </c>
      <c r="P48" s="10" t="s">
        <v>500</v>
      </c>
    </row>
    <row r="49" spans="1:16" ht="12.75" x14ac:dyDescent="0.2">
      <c r="A49" s="8" t="s">
        <v>3</v>
      </c>
      <c r="B49" s="8" t="s">
        <v>509</v>
      </c>
      <c r="C49" s="8" t="s">
        <v>97</v>
      </c>
      <c r="D49" s="18" t="s">
        <v>39</v>
      </c>
      <c r="E49" s="8" t="s">
        <v>50</v>
      </c>
      <c r="F49" s="7" t="s">
        <v>457</v>
      </c>
      <c r="G49" s="7" t="s">
        <v>514</v>
      </c>
      <c r="H49" s="8" t="s">
        <v>515</v>
      </c>
      <c r="I49" s="7" t="s">
        <v>458</v>
      </c>
      <c r="J49" s="7" t="s">
        <v>578</v>
      </c>
      <c r="K49" s="7" t="str">
        <f>IF(Tabla2[[#This Row],[Normalization]]="Yes",Tabla2[[#This Row],[Pop_type]],"")</f>
        <v/>
      </c>
      <c r="L49" s="7" t="s">
        <v>575</v>
      </c>
      <c r="M49" s="8">
        <v>2021</v>
      </c>
      <c r="N49" s="8" t="s">
        <v>499</v>
      </c>
      <c r="O49" s="13">
        <v>44903</v>
      </c>
      <c r="P49" s="10" t="s">
        <v>500</v>
      </c>
    </row>
    <row r="50" spans="1:16" ht="12.75" x14ac:dyDescent="0.2">
      <c r="A50" s="8" t="s">
        <v>3</v>
      </c>
      <c r="B50" s="8" t="s">
        <v>509</v>
      </c>
      <c r="C50" s="8" t="s">
        <v>506</v>
      </c>
      <c r="D50" s="18" t="s">
        <v>40</v>
      </c>
      <c r="E50" s="8" t="s">
        <v>50</v>
      </c>
      <c r="F50" s="7" t="s">
        <v>457</v>
      </c>
      <c r="G50" s="7" t="s">
        <v>514</v>
      </c>
      <c r="H50" s="8" t="s">
        <v>515</v>
      </c>
      <c r="I50" s="7" t="s">
        <v>458</v>
      </c>
      <c r="J50" s="7" t="s">
        <v>578</v>
      </c>
      <c r="K50" s="7" t="str">
        <f>IF(Tabla2[[#This Row],[Normalization]]="Yes",Tabla2[[#This Row],[Pop_type]],"")</f>
        <v/>
      </c>
      <c r="L50" s="7" t="s">
        <v>575</v>
      </c>
      <c r="M50" s="8">
        <v>2021</v>
      </c>
      <c r="N50" s="8" t="s">
        <v>499</v>
      </c>
      <c r="O50" s="13">
        <v>44903</v>
      </c>
      <c r="P50" s="10" t="s">
        <v>500</v>
      </c>
    </row>
    <row r="51" spans="1:16" ht="12.75" x14ac:dyDescent="0.2">
      <c r="A51" s="8" t="s">
        <v>3</v>
      </c>
      <c r="B51" s="8" t="s">
        <v>509</v>
      </c>
      <c r="C51" s="8" t="s">
        <v>507</v>
      </c>
      <c r="D51" s="18" t="s">
        <v>47</v>
      </c>
      <c r="E51" s="8" t="s">
        <v>50</v>
      </c>
      <c r="F51" s="7" t="s">
        <v>457</v>
      </c>
      <c r="G51" s="7" t="s">
        <v>514</v>
      </c>
      <c r="H51" s="8" t="s">
        <v>515</v>
      </c>
      <c r="I51" s="7" t="s">
        <v>458</v>
      </c>
      <c r="J51" s="7" t="s">
        <v>578</v>
      </c>
      <c r="K51" s="7" t="str">
        <f>IF(Tabla2[[#This Row],[Normalization]]="Yes",Tabla2[[#This Row],[Pop_type]],"")</f>
        <v/>
      </c>
      <c r="L51" s="7" t="s">
        <v>575</v>
      </c>
      <c r="M51" s="8">
        <v>2021</v>
      </c>
      <c r="N51" s="8" t="s">
        <v>499</v>
      </c>
      <c r="O51" s="13">
        <v>44903</v>
      </c>
      <c r="P51" s="10" t="s">
        <v>500</v>
      </c>
    </row>
    <row r="52" spans="1:16" ht="12.75" x14ac:dyDescent="0.2">
      <c r="A52" s="8" t="s">
        <v>3</v>
      </c>
      <c r="B52" s="8" t="s">
        <v>509</v>
      </c>
      <c r="C52" s="8" t="s">
        <v>508</v>
      </c>
      <c r="D52" s="18" t="s">
        <v>41</v>
      </c>
      <c r="E52" s="8" t="s">
        <v>50</v>
      </c>
      <c r="F52" s="7" t="s">
        <v>457</v>
      </c>
      <c r="G52" s="7" t="s">
        <v>530</v>
      </c>
      <c r="H52" s="7" t="s">
        <v>477</v>
      </c>
      <c r="I52" s="7" t="s">
        <v>466</v>
      </c>
      <c r="J52" s="7" t="s">
        <v>578</v>
      </c>
      <c r="K52" s="7" t="str">
        <f>IF(Tabla2[[#This Row],[Normalization]]="Yes",Tabla2[[#This Row],[Pop_type]],"")</f>
        <v>All</v>
      </c>
      <c r="L52" s="7" t="s">
        <v>575</v>
      </c>
      <c r="M52" s="8">
        <v>2021</v>
      </c>
      <c r="O52" s="13">
        <v>44936</v>
      </c>
      <c r="P52" s="10"/>
    </row>
    <row r="53" spans="1:16" ht="12.75" x14ac:dyDescent="0.2">
      <c r="A53" s="8" t="s">
        <v>3</v>
      </c>
      <c r="B53" s="8" t="s">
        <v>509</v>
      </c>
      <c r="C53" s="8" t="s">
        <v>526</v>
      </c>
      <c r="D53" s="7" t="s">
        <v>566</v>
      </c>
      <c r="E53" s="7" t="s">
        <v>50</v>
      </c>
      <c r="F53" s="7" t="s">
        <v>457</v>
      </c>
      <c r="G53" s="7" t="s">
        <v>528</v>
      </c>
      <c r="H53" s="7" t="s">
        <v>465</v>
      </c>
      <c r="I53" s="7" t="s">
        <v>466</v>
      </c>
      <c r="J53" s="7" t="s">
        <v>578</v>
      </c>
      <c r="K53" s="7" t="str">
        <f>IF(Tabla2[[#This Row],[Normalization]]="Yes",Tabla2[[#This Row],[Pop_type]],"")</f>
        <v>All</v>
      </c>
      <c r="L53" s="7" t="s">
        <v>575</v>
      </c>
      <c r="M53" s="8">
        <v>2021</v>
      </c>
      <c r="N53" s="8" t="s">
        <v>529</v>
      </c>
      <c r="O53" s="13">
        <v>44936</v>
      </c>
      <c r="P53" s="10" t="s">
        <v>513</v>
      </c>
    </row>
    <row r="54" spans="1:16" ht="12.75" x14ac:dyDescent="0.2">
      <c r="A54" s="8" t="s">
        <v>3</v>
      </c>
      <c r="B54" s="8" t="s">
        <v>509</v>
      </c>
      <c r="C54" s="8" t="s">
        <v>527</v>
      </c>
      <c r="D54" s="7" t="s">
        <v>567</v>
      </c>
      <c r="E54" s="7" t="s">
        <v>50</v>
      </c>
      <c r="F54" s="7" t="s">
        <v>457</v>
      </c>
      <c r="G54" s="7" t="s">
        <v>505</v>
      </c>
      <c r="H54" s="7" t="s">
        <v>465</v>
      </c>
      <c r="I54" s="7" t="s">
        <v>466</v>
      </c>
      <c r="J54" s="7" t="s">
        <v>578</v>
      </c>
      <c r="K54" s="7" t="str">
        <f>IF(Tabla2[[#This Row],[Normalization]]="Yes",Tabla2[[#This Row],[Pop_type]],"")</f>
        <v>All</v>
      </c>
      <c r="L54" s="7" t="s">
        <v>575</v>
      </c>
      <c r="M54" s="8">
        <v>2018</v>
      </c>
      <c r="N54" s="8" t="s">
        <v>522</v>
      </c>
      <c r="O54" s="13">
        <v>44936</v>
      </c>
      <c r="P54" s="10" t="s">
        <v>513</v>
      </c>
    </row>
    <row r="55" spans="1:16" ht="12.75" x14ac:dyDescent="0.2">
      <c r="A55" s="8" t="s">
        <v>3</v>
      </c>
      <c r="B55" s="8" t="s">
        <v>14</v>
      </c>
      <c r="C55" s="8" t="s">
        <v>98</v>
      </c>
      <c r="D55" s="18" t="s">
        <v>42</v>
      </c>
      <c r="E55" s="8" t="s">
        <v>50</v>
      </c>
      <c r="F55" s="7" t="s">
        <v>457</v>
      </c>
      <c r="G55" s="7"/>
      <c r="I55" s="7"/>
      <c r="J55" s="7" t="s">
        <v>578</v>
      </c>
      <c r="K55" s="7" t="str">
        <f>IF(Tabla2[[#This Row],[Normalization]]="Yes",Tabla2[[#This Row],[Pop_type]],"")</f>
        <v/>
      </c>
      <c r="L55" s="7" t="s">
        <v>575</v>
      </c>
      <c r="P55" s="8"/>
    </row>
    <row r="56" spans="1:16" ht="12.75" x14ac:dyDescent="0.2">
      <c r="A56" s="8" t="s">
        <v>3</v>
      </c>
      <c r="B56" s="8" t="s">
        <v>14</v>
      </c>
      <c r="C56" s="8" t="s">
        <v>99</v>
      </c>
      <c r="D56" s="18" t="s">
        <v>568</v>
      </c>
      <c r="E56" s="8" t="s">
        <v>50</v>
      </c>
      <c r="F56" s="7" t="s">
        <v>457</v>
      </c>
      <c r="G56" s="7" t="s">
        <v>538</v>
      </c>
      <c r="H56" s="8" t="s">
        <v>465</v>
      </c>
      <c r="I56" s="7" t="s">
        <v>466</v>
      </c>
      <c r="J56" s="7" t="s">
        <v>578</v>
      </c>
      <c r="K56" s="7" t="str">
        <f>IF(Tabla2[[#This Row],[Normalization]]="Yes",Tabla2[[#This Row],[Pop_type]],"")</f>
        <v>All</v>
      </c>
      <c r="L56" s="7" t="s">
        <v>575</v>
      </c>
      <c r="M56" s="8">
        <v>2022</v>
      </c>
      <c r="N56" s="8" t="s">
        <v>540</v>
      </c>
      <c r="O56" s="13">
        <v>44936</v>
      </c>
      <c r="P56" s="10" t="s">
        <v>539</v>
      </c>
    </row>
    <row r="57" spans="1:16" ht="12.75" x14ac:dyDescent="0.2">
      <c r="A57" s="8" t="s">
        <v>3</v>
      </c>
      <c r="B57" s="8" t="s">
        <v>14</v>
      </c>
      <c r="C57" s="8" t="s">
        <v>100</v>
      </c>
      <c r="D57" s="18" t="s">
        <v>43</v>
      </c>
      <c r="E57" s="8" t="s">
        <v>50</v>
      </c>
      <c r="F57" s="7" t="s">
        <v>457</v>
      </c>
      <c r="G57" s="7"/>
      <c r="I57" s="7"/>
      <c r="J57" s="7" t="s">
        <v>578</v>
      </c>
      <c r="K57" s="7" t="str">
        <f>IF(Tabla2[[#This Row],[Normalization]]="Yes",Tabla2[[#This Row],[Pop_type]],"")</f>
        <v/>
      </c>
      <c r="L57" s="7" t="s">
        <v>575</v>
      </c>
      <c r="P57" s="8"/>
    </row>
    <row r="58" spans="1:16" ht="12.75" x14ac:dyDescent="0.2">
      <c r="A58" s="8" t="s">
        <v>3</v>
      </c>
      <c r="B58" s="8" t="s">
        <v>15</v>
      </c>
      <c r="C58" s="8" t="s">
        <v>101</v>
      </c>
      <c r="D58" s="18" t="s">
        <v>44</v>
      </c>
      <c r="E58" s="8" t="s">
        <v>50</v>
      </c>
      <c r="F58" s="7" t="s">
        <v>457</v>
      </c>
      <c r="G58" s="7"/>
      <c r="I58" s="7"/>
      <c r="J58" s="7" t="s">
        <v>578</v>
      </c>
      <c r="K58" s="7" t="str">
        <f>IF(Tabla2[[#This Row],[Normalization]]="Yes",Tabla2[[#This Row],[Pop_type]],"")</f>
        <v/>
      </c>
      <c r="L58" s="7" t="s">
        <v>575</v>
      </c>
      <c r="P58" s="8"/>
    </row>
    <row r="59" spans="1:16" ht="12.75" x14ac:dyDescent="0.2">
      <c r="A59" s="8" t="s">
        <v>3</v>
      </c>
      <c r="B59" s="8" t="s">
        <v>15</v>
      </c>
      <c r="C59" s="8" t="s">
        <v>102</v>
      </c>
      <c r="D59" s="18" t="s">
        <v>45</v>
      </c>
      <c r="E59" s="8" t="s">
        <v>50</v>
      </c>
      <c r="F59" s="7" t="s">
        <v>457</v>
      </c>
      <c r="G59" s="7"/>
      <c r="I59" s="7"/>
      <c r="J59" s="7" t="s">
        <v>578</v>
      </c>
      <c r="K59" s="7" t="str">
        <f>IF(Tabla2[[#This Row],[Normalization]]="Yes",Tabla2[[#This Row],[Pop_type]],"")</f>
        <v/>
      </c>
      <c r="L59" s="7" t="s">
        <v>575</v>
      </c>
      <c r="P59" s="8"/>
    </row>
    <row r="60" spans="1:16" ht="12.75" x14ac:dyDescent="0.2">
      <c r="A60" s="8" t="s">
        <v>3</v>
      </c>
      <c r="B60" s="8" t="s">
        <v>15</v>
      </c>
      <c r="C60" s="8" t="s">
        <v>103</v>
      </c>
      <c r="D60" s="18" t="s">
        <v>46</v>
      </c>
      <c r="E60" s="8" t="s">
        <v>51</v>
      </c>
      <c r="F60" s="7" t="s">
        <v>455</v>
      </c>
      <c r="G60" s="7"/>
      <c r="I60" s="7"/>
      <c r="J60" s="7" t="s">
        <v>578</v>
      </c>
      <c r="K60" s="7" t="str">
        <f>IF(Tabla2[[#This Row],[Normalization]]="Yes",Tabla2[[#This Row],[Pop_type]],"")</f>
        <v/>
      </c>
      <c r="L60" s="7" t="s">
        <v>575</v>
      </c>
      <c r="P60" s="8"/>
    </row>
    <row r="61" spans="1:16" ht="12.75" x14ac:dyDescent="0.2">
      <c r="A61" s="8" t="s">
        <v>3</v>
      </c>
      <c r="B61" s="8" t="s">
        <v>15</v>
      </c>
      <c r="C61" s="8" t="s">
        <v>512</v>
      </c>
      <c r="D61" s="7" t="s">
        <v>516</v>
      </c>
      <c r="E61" s="7" t="s">
        <v>51</v>
      </c>
      <c r="F61" s="7" t="s">
        <v>457</v>
      </c>
      <c r="G61" s="7" t="s">
        <v>530</v>
      </c>
      <c r="H61" s="7" t="s">
        <v>477</v>
      </c>
      <c r="I61" s="7" t="s">
        <v>466</v>
      </c>
      <c r="J61" s="7" t="s">
        <v>578</v>
      </c>
      <c r="K61" s="7" t="str">
        <f>IF(Tabla2[[#This Row],[Normalization]]="Yes",Tabla2[[#This Row],[Pop_type]],"")</f>
        <v>All</v>
      </c>
      <c r="L61" s="7" t="s">
        <v>575</v>
      </c>
      <c r="M61" s="8">
        <v>2021</v>
      </c>
      <c r="N61" s="8" t="s">
        <v>521</v>
      </c>
      <c r="O61" s="13">
        <v>44936</v>
      </c>
      <c r="P61" s="10" t="s">
        <v>513</v>
      </c>
    </row>
    <row r="62" spans="1:16" x14ac:dyDescent="0.25">
      <c r="D62" s="7"/>
      <c r="E62" s="7"/>
      <c r="F62" s="7"/>
      <c r="G62" s="7"/>
      <c r="I62" s="7"/>
      <c r="J62" s="7"/>
      <c r="K62" s="7"/>
      <c r="L62" s="7"/>
    </row>
    <row r="78" spans="16:16" ht="12.75" x14ac:dyDescent="0.2">
      <c r="P78" s="8"/>
    </row>
  </sheetData>
  <phoneticPr fontId="5" type="noConversion"/>
  <hyperlinks>
    <hyperlink ref="P48" r:id="rId1" xr:uid="{0302EA45-3405-4AF2-AABC-5EA8C13C86C1}"/>
    <hyperlink ref="P49" r:id="rId2" xr:uid="{EBA37063-753E-42C5-A433-57EFAC879399}"/>
    <hyperlink ref="P50" r:id="rId3" xr:uid="{9E765F8E-862E-4288-8E2B-8A7CCEEDD0DE}"/>
    <hyperlink ref="P33" r:id="rId4" xr:uid="{BDE97EDF-9C7D-4C96-A81A-C40863376396}"/>
    <hyperlink ref="P51" r:id="rId5" xr:uid="{C39DCB56-2526-4087-A08E-72CC574AFD4A}"/>
    <hyperlink ref="P3" r:id="rId6" xr:uid="{DBCFB07C-A820-496D-A8DD-393AA1ED5088}"/>
    <hyperlink ref="P14" r:id="rId7" xr:uid="{E98B4FEE-568C-4BBE-AAD1-C2DA562D1C0B}"/>
    <hyperlink ref="P10" r:id="rId8" xr:uid="{ECE35D3E-3539-45F1-99B1-4408E9795A11}"/>
    <hyperlink ref="P11" r:id="rId9" xr:uid="{059CAD88-5465-447F-9B8F-35312AF6F641}"/>
    <hyperlink ref="P12" r:id="rId10" xr:uid="{47BFB252-B587-4338-90A6-AD25137B68B1}"/>
    <hyperlink ref="P27" r:id="rId11" xr:uid="{E44F5362-85D5-44EA-8F12-CAB248EBAC89}"/>
    <hyperlink ref="P25" r:id="rId12" xr:uid="{FA54FFCA-53BC-4EA2-A0C3-CE06A0C234C8}"/>
    <hyperlink ref="P26" r:id="rId13" xr:uid="{5C79DBBC-F24C-4E84-906D-C8DB37DE1669}"/>
    <hyperlink ref="P23" r:id="rId14" xr:uid="{113300AB-CB24-4019-B7C7-140BC250138D}"/>
    <hyperlink ref="P28" r:id="rId15" xr:uid="{024489A3-FE00-40FF-AA46-8FE73D187ACE}"/>
    <hyperlink ref="P24" r:id="rId16" xr:uid="{2C5789D1-B8F4-4C53-84AC-F2B2BBF76AC4}"/>
    <hyperlink ref="P41:P43" r:id="rId17" display="http://redatam.censopoblacion.gt/bingtm/RpWebEngine.exe/Portal?BASE=CPVGT2018&amp;lang=esp" xr:uid="{9CFBED99-897B-4E1C-8AA9-D70322E71FFC}"/>
    <hyperlink ref="P17" r:id="rId18" xr:uid="{7177AF17-59D5-4AA4-BC4F-A0BED76D9F56}"/>
    <hyperlink ref="P22" r:id="rId19" xr:uid="{B0B0880C-B1C1-466B-BBB7-79CC0CC32B13}"/>
    <hyperlink ref="P44" r:id="rId20" xr:uid="{F2ADEF07-E692-44E6-8395-1BAB3FE2454A}"/>
    <hyperlink ref="P15" r:id="rId21" xr:uid="{5FCB055A-2006-4EF5-A809-D225CAF7937C}"/>
    <hyperlink ref="P16" r:id="rId22" xr:uid="{1CA815AD-0659-4A4A-BD3D-75AC8986C033}"/>
    <hyperlink ref="P18" r:id="rId23" xr:uid="{BE824F59-7FE0-47E7-A173-286F70B2D97E}"/>
    <hyperlink ref="P61" r:id="rId24" xr:uid="{C832289D-22CA-441D-AF5D-327E9D618E8D}"/>
    <hyperlink ref="P45" r:id="rId25" xr:uid="{3478B4BD-75A9-4645-9C2F-B4BA2B5D6F5B}"/>
    <hyperlink ref="P46" r:id="rId26" xr:uid="{9000AC89-C717-4FD9-AC32-D59B26A17964}"/>
    <hyperlink ref="P47" r:id="rId27" xr:uid="{319F1127-8903-4899-AC83-10151276FB99}"/>
    <hyperlink ref="P5" r:id="rId28" xr:uid="{8AC88C96-255D-41E7-A4AB-0F61506A2BC9}"/>
    <hyperlink ref="P53" r:id="rId29" xr:uid="{04FDF7FC-464C-429F-A1D4-3A8AAAA88F7D}"/>
    <hyperlink ref="P54" r:id="rId30" xr:uid="{48043EEC-3164-442D-A30F-A46A8585C8F6}"/>
    <hyperlink ref="P20" r:id="rId31" xr:uid="{7618AEEA-241A-4AEB-A0C1-ACB43886D2FA}"/>
    <hyperlink ref="P19" r:id="rId32" xr:uid="{0D7B2E87-E236-41B0-95C3-60A8F82759EF}"/>
    <hyperlink ref="P56" r:id="rId33" xr:uid="{8CDE569E-7C81-474C-899A-0E5FD1251590}"/>
    <hyperlink ref="P32" r:id="rId34" xr:uid="{02CB31F5-44D2-49E7-9E67-E79AEFAC515D}"/>
    <hyperlink ref="P29" r:id="rId35" xr:uid="{5EF2BDEA-2ECD-4D0F-BE29-3DD8B2981318}"/>
    <hyperlink ref="P30" r:id="rId36" xr:uid="{A9A95B29-4B8A-4A64-9E70-FF4C0CB62876}"/>
  </hyperlinks>
  <pageMargins left="0.7" right="0.7" top="0.75" bottom="0.75" header="0.3" footer="0.3"/>
  <pageSetup paperSize="9" orientation="portrait" r:id="rId37"/>
  <tableParts count="1">
    <tablePart r:id="rId3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E s E A A B Q S w M E F A A C A A g A T m 8 q V k g m Q i W l A A A A 9 g A A A B I A H A B D b 2 5 m a W c v U G F j a 2 F n Z S 5 4 b W w g o h g A K K A U A A A A A A A A A A A A A A A A A A A A A A A A A A A A h Y 9 L C s I w G I S v U r J v X o J I + Z s u x J 0 F o S B u Q x r b Y J t K k 5 r e z Y V H 8 g p W t O r O 5 c x 8 A z P 3 6 w 2 y s W 2 i i + 6 d 6 W y K G K Y o 0 l Z 1 p b F V i g Z / j F c o E 7 C T 6 i Q r H U 2 w d c n o T I p q 7 8 8 J I S E E H B a 4 6 y v C K W X k k G 8 L V e t W x s Y 6 L 6 3 S 6 N M q / 7 e Q g P 1 r j O C Y M Y a X l G M K Z D Y h N / Y L 8 G n v M / 0 x Y T 0 0 f u i 1 0 C 7 e F E B m C e T 9 Q T w A U E s D B B Q A A g A I A E 5 v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b y p W d r j K L k Q B A A C I A g A A E w A c A E Z v c m 1 1 b G F z L 1 N l Y 3 R p b 2 4 x L m 0 g o h g A K K A U A A A A A A A A A A A A A A A A A A A A A A A A A A A A h Z B f a 8 I w F M X f C / 0 O I b 6 0 E A o V t 4 d J H 6 Q 6 5 s P E r d 2 T H R L b u x p I k 5 E / O h G / + 1 I q q N N t e U n u O Z d 7 f y c a S s O k Q F l 3 x 0 P f 8 z 2 9 p g o q 1 M O 1 a Z Y K O D V s A 8 s t U G 7 W S y Y q + E J B H G K U I A 7 G 9 5 A 7 m b S q B K e k e h O N Z W k b E C Z 4 Z B y i V A r j C h 3 g 9 K F 4 0 6 B 0 8 T x 6 z a e z y b w Y y 6 3 g k l a 6 + H N V V O o N D s l i D J w 1 z I B K M M E E p Z L b R u h k Q N B E l L J i o k 7 i / l 2 f o B c r D W R m x y E 5 P a O Z F P A e k o 6 4 h + d K N s 6 r 0 B P Q y m G 1 g X K 6 c o 1 H 5 6 g H X T i C F k d 9 x H l W U k 6 V T o y y 5 y P T N R W 1 m 5 j v P u E 0 L l d U 6 A + p m g 6 4 N X V w Y z / Z 7 3 H 7 A 8 Z W 4 O J N h b k f R G 3 3 g S D n S F H / Y q k t u x Z B K a k u 5 c N t 0 v h f 1 I t c P z C N 0 5 C w z Q r U F e e 5 d w h 9 j 4 n b + 4 f f U E s B A i 0 A F A A C A A g A T m 8 q V k g m Q i W l A A A A 9 g A A A B I A A A A A A A A A A A A A A A A A A A A A A E N v b m Z p Z y 9 Q Y W N r Y W d l L n h t b F B L A Q I t A B Q A A g A I A E 5 v K l Y P y u m r p A A A A O k A A A A T A A A A A A A A A A A A A A A A A P E A A A B b Q 2 9 u d G V u d F 9 U e X B l c 1 0 u e G 1 s U E s B A i 0 A F A A C A A g A T m 8 q V n a 4 y i 5 E A Q A A i A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g s A A A A A A A D Q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R t X 3 J l b G F 0 a X Z l X 3 d l Y W x 0 a F 9 p b m R l e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x O T o y N T o 0 O S 4 z N z A 0 N T E z W i I g L z 4 8 R W 5 0 c n k g V H l w Z T 0 i R m l s b E N v b H V t b l R 5 c G V z I i B W Y W x 1 Z T 0 i c 0 J R V U R B d z 0 9 I i A v P j x F b n R y e S B U e X B l P S J G a W x s Q 2 9 s d W 1 u T m F t Z X M i I F Z h b H V l P S J z W y Z x d W 9 0 O 2 x h d G l 0 d W R l J n F 1 b 3 Q 7 L C Z x d W 9 0 O 2 x v b m d p d H V k Z S Z x d W 9 0 O y w m c X V v d D t y d 2 k m c X V v d D s s J n F 1 b 3 Q 7 Z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G 1 f c m V s Y X R p d m V f d 2 V h b H R o X 2 l u Z G V 4 I C g x K S 9 B d X R v U m V t b 3 Z l Z E N v b H V t b n M x L n t s Y X R p d H V k Z S w w f S Z x d W 9 0 O y w m c X V v d D t T Z W N 0 a W 9 u M S 9 n d G 1 f c m V s Y X R p d m V f d 2 V h b H R o X 2 l u Z G V 4 I C g x K S 9 B d X R v U m V t b 3 Z l Z E N v b H V t b n M x L n t s b 2 5 n a X R 1 Z G U s M X 0 m c X V v d D s s J n F 1 b 3 Q 7 U 2 V j d G l v b j E v Z 3 R t X 3 J l b G F 0 a X Z l X 3 d l Y W x 0 a F 9 p b m R l e C A o M S k v Q X V 0 b 1 J l b W 9 2 Z W R D b 2 x 1 b W 5 z M S 5 7 c n d p L D J 9 J n F 1 b 3 Q 7 L C Z x d W 9 0 O 1 N l Y 3 R p b 2 4 x L 2 d 0 b V 9 y Z W x h d G l 2 Z V 9 3 Z W F s d G h f a W 5 k Z X g g K D E p L 0 F 1 d G 9 S Z W 1 v d m V k Q 2 9 s d W 1 u c z E u e 2 V y c m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0 b V 9 y Z W x h d G l 2 Z V 9 3 Z W F s d G h f a W 5 k Z X g g K D E p L 0 F 1 d G 9 S Z W 1 v d m V k Q 2 9 s d W 1 u c z E u e 2 x h d G l 0 d W R l L D B 9 J n F 1 b 3 Q 7 L C Z x d W 9 0 O 1 N l Y 3 R p b 2 4 x L 2 d 0 b V 9 y Z W x h d G l 2 Z V 9 3 Z W F s d G h f a W 5 k Z X g g K D E p L 0 F 1 d G 9 S Z W 1 v d m V k Q 2 9 s d W 1 u c z E u e 2 x v b m d p d H V k Z S w x f S Z x d W 9 0 O y w m c X V v d D t T Z W N 0 a W 9 u M S 9 n d G 1 f c m V s Y X R p d m V f d 2 V h b H R o X 2 l u Z G V 4 I C g x K S 9 B d X R v U m V t b 3 Z l Z E N v b H V t b n M x L n t y d 2 k s M n 0 m c X V v d D s s J n F 1 b 3 Q 7 U 2 V j d G l v b j E v Z 3 R t X 3 J l b G F 0 a X Z l X 3 d l Y W x 0 a F 9 p b m R l e C A o M S k v Q X V 0 b 1 J l b W 9 2 Z W R D b 2 x 1 b W 5 z M S 5 7 Z X J y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0 b V 9 y Z W x h d G l 2 Z V 9 3 Z W F s d G h f a W 5 k Z X g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R t X 3 J l b G F 0 a X Z l X 3 d l Y W x 0 a F 9 p b m R l e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G 1 f c m V s Y X R p d m V f d 2 V h b H R o X 2 l u Z G V 4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R t X 3 J l b G F 0 a X Z l X 3 d l Y W x 0 a F 9 p b m R l e C U y M C g x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0 T S E Z X 3 V U K X R 0 h h h H j n A Q A A A A A C A A A A A A A Q Z g A A A A E A A C A A A A D H j b a 6 7 8 Q q + 6 K H f 1 A C 0 c M G p 2 4 O z h K N f 5 4 4 g H F q S Z W Z W A A A A A A O g A A A A A I A A C A A A A A t 5 b 1 U E Q R 8 F P l k w O 4 t e 4 o A S 9 O 7 F I 7 r I 5 h f J D A Q e W K 4 N 1 A A A A A u D D y 6 M 1 Q B o A Q q p J f K X k F 8 X G Q K 2 D U m D M V i N Y B M K k M m 9 D f I Z c 1 5 Q E u G n T e p B 9 B w v n F U 0 A w / V K I m 3 K r O b f d b Q z D 1 Q b 3 q N Y I v a F 2 d h O 2 8 r x 6 E x E A A A A B 3 9 1 6 c N z Y t E h J P S j B 8 y 9 e e X c D o p M B J z 0 Z U M t Y k F Q R V 1 r A a h 1 b 3 6 n I Z G Z t c z d f B 0 W 4 5 z f r V H o t G 9 r c B 5 1 5 w J 5 L 1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8193D12EBC014087ABC46D0B7ADDF5" ma:contentTypeVersion="15" ma:contentTypeDescription="Create a new document." ma:contentTypeScope="" ma:versionID="6f9834604eb72c2c24485792fa2cfe65">
  <xsd:schema xmlns:xsd="http://www.w3.org/2001/XMLSchema" xmlns:xs="http://www.w3.org/2001/XMLSchema" xmlns:p="http://schemas.microsoft.com/office/2006/metadata/properties" xmlns:ns2="4c567442-fa22-4cbd-8da7-89fd320ef710" xmlns:ns3="29371e11-ecd1-431d-9bd3-d4d03d3b040e" targetNamespace="http://schemas.microsoft.com/office/2006/metadata/properties" ma:root="true" ma:fieldsID="7058eb09f486609e5a854ff104e57558" ns2:_="" ns3:_="">
    <xsd:import namespace="4c567442-fa22-4cbd-8da7-89fd320ef710"/>
    <xsd:import namespace="29371e11-ecd1-431d-9bd3-d4d03d3b0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67442-fa22-4cbd-8da7-89fd320ef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371e11-ecd1-431d-9bd3-d4d03d3b040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38826e-e1c3-44a1-92dd-e625dd9b26c9}" ma:internalName="TaxCatchAll" ma:showField="CatchAllData" ma:web="29371e11-ecd1-431d-9bd3-d4d03d3b04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567442-fa22-4cbd-8da7-89fd320ef710">
      <Terms xmlns="http://schemas.microsoft.com/office/infopath/2007/PartnerControls"/>
    </lcf76f155ced4ddcb4097134ff3c332f>
    <TaxCatchAll xmlns="29371e11-ecd1-431d-9bd3-d4d03d3b040e" xsi:nil="true"/>
  </documentManagement>
</p:properties>
</file>

<file path=customXml/itemProps1.xml><?xml version="1.0" encoding="utf-8"?>
<ds:datastoreItem xmlns:ds="http://schemas.openxmlformats.org/officeDocument/2006/customXml" ds:itemID="{C7412588-B85B-4072-B36F-D515D28A1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7F81E-F201-4BE9-8EF8-2242B51D83B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AE05E0E-04FF-4CFC-BCC5-11A939AF84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67442-fa22-4cbd-8da7-89fd320ef710"/>
    <ds:schemaRef ds:uri="29371e11-ecd1-431d-9bd3-d4d03d3b0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D9C14D9-642D-46AE-8749-6B0D712FF73E}">
  <ds:schemaRefs>
    <ds:schemaRef ds:uri="http://schemas.microsoft.com/office/2006/metadata/properties"/>
    <ds:schemaRef ds:uri="http://schemas.microsoft.com/office/infopath/2007/PartnerControls"/>
    <ds:schemaRef ds:uri="4c567442-fa22-4cbd-8da7-89fd320ef710"/>
    <ds:schemaRef ds:uri="29371e11-ecd1-431d-9bd3-d4d03d3b04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Martinez Llabata</dc:creator>
  <cp:keywords/>
  <dc:description/>
  <cp:lastModifiedBy>Will Becker</cp:lastModifiedBy>
  <cp:revision/>
  <dcterms:created xsi:type="dcterms:W3CDTF">2022-12-07T16:52:01Z</dcterms:created>
  <dcterms:modified xsi:type="dcterms:W3CDTF">2023-01-30T15:59:45Z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0x010100748193D12EBC014087ABC46D0B7ADDF5</vt:lpwstr>
  </property>
  <property fmtid="{D5CDD505-2E9C-101B-9397-08002B2CF9AE}" pid="3" name="MediaServiceImageTags">
    <vt:lpwstr/>
  </property>
</Properties>
</file>