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Agreements and MOUs\Trauma Swedish Research\"/>
    </mc:Choice>
  </mc:AlternateContent>
  <xr:revisionPtr revIDLastSave="0" documentId="8_{9AF81693-0C6E-4EA2-A331-D65A750E04A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TERN_KI Budget_190724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2" l="1"/>
  <c r="F24" i="2"/>
  <c r="F23" i="2"/>
  <c r="F19" i="2"/>
  <c r="G19" i="2" s="1"/>
  <c r="F18" i="2"/>
  <c r="F14" i="2"/>
  <c r="G14" i="2" s="1"/>
  <c r="F13" i="2"/>
  <c r="G13" i="2" s="1"/>
  <c r="F12" i="2"/>
  <c r="F4" i="2"/>
  <c r="F5" i="2"/>
  <c r="F6" i="2"/>
  <c r="F7" i="2"/>
  <c r="F8" i="2"/>
  <c r="F3" i="2"/>
  <c r="F9" i="2" l="1"/>
  <c r="G5" i="2"/>
  <c r="F15" i="2"/>
  <c r="G15" i="2" s="1"/>
  <c r="G8" i="2"/>
  <c r="G7" i="2"/>
  <c r="G24" i="2"/>
  <c r="F20" i="2"/>
  <c r="G20" i="2" s="1"/>
  <c r="G12" i="2"/>
  <c r="G6" i="2"/>
  <c r="G4" i="2"/>
  <c r="G9" i="2" l="1"/>
  <c r="G25" i="2"/>
  <c r="G23" i="2"/>
  <c r="G18" i="2"/>
  <c r="F26" i="2" l="1"/>
  <c r="G26" i="2" s="1"/>
  <c r="G3" i="2"/>
</calcChain>
</file>

<file path=xl/sharedStrings.xml><?xml version="1.0" encoding="utf-8"?>
<sst xmlns="http://schemas.openxmlformats.org/spreadsheetml/2006/main" count="52" uniqueCount="34">
  <si>
    <t>A.  Salaries</t>
  </si>
  <si>
    <t>Cost/Month (INR)</t>
  </si>
  <si>
    <t>S. No.</t>
  </si>
  <si>
    <t>Position</t>
  </si>
  <si>
    <t>Full Time Equivalent</t>
  </si>
  <si>
    <t>Total (INR)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</si>
  <si>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</si>
  <si>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</si>
  <si>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</si>
  <si>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</si>
  <si>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</si>
  <si>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</si>
  <si>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Site Ethics Approvals</t>
  </si>
  <si>
    <t>Translations and Back Translations</t>
  </si>
  <si>
    <t xml:space="preserve">Health Ministry's Screening Committee (HMSC) Application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</si>
  <si>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</si>
  <si>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</si>
  <si>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</si>
  <si>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</si>
  <si>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</si>
  <si>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</si>
  <si>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</si>
  <si>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</si>
  <si>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</si>
  <si>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</si>
  <si>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</si>
  <si>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Total Cost (A+B+C+D)</t>
  </si>
  <si>
    <t xml:space="preserve">Data Manager </t>
  </si>
  <si>
    <t xml:space="preserve">Grant agreement to mention that this is all a fixed sum grant </t>
  </si>
  <si>
    <t>TGI Finance and Legal Officer</t>
  </si>
  <si>
    <t xml:space="preserve">TGI Administrative Officer </t>
  </si>
  <si>
    <t>1 Swedish Krona =7.4 INR</t>
  </si>
  <si>
    <t xml:space="preserve">Instance/Duration (Months) </t>
  </si>
  <si>
    <t>Total (SEK)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</si>
</sst>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.00_ ;_ * \-#,##0.00_ ;_ * \-??_ ;_ @_ "/>
    <numFmt numFmtId="166" formatCode="_-* #,##0_-;\-* #,##0_-;_-* \-??_-;_-@_-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Border="0" applyProtection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3" fillId="0" borderId="1" xfId="1" applyNumberFormat="1" applyFont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66" fontId="4" fillId="0" borderId="1" xfId="1" applyNumberFormat="1" applyFont="1" applyBorder="1" applyAlignment="1" applyProtection="1">
      <alignment horizontal="left" vertical="center" wrapText="1"/>
    </xf>
    <xf numFmtId="166" fontId="3" fillId="0" borderId="1" xfId="0" applyNumberFormat="1" applyFont="1" applyBorder="1" applyAlignment="1">
      <alignment horizontal="left" vertical="center" wrapText="1"/>
    </xf>
    <xf numFmtId="166" fontId="4" fillId="0" borderId="1" xfId="1" applyNumberFormat="1" applyFont="1" applyBorder="1" applyAlignment="1" applyProtection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166" fontId="3" fillId="0" borderId="4" xfId="0" applyNumberFormat="1" applyFont="1" applyBorder="1" applyAlignment="1">
      <alignment horizontal="left" vertical="top" wrapText="1"/>
    </xf>
    <xf numFmtId="166" fontId="4" fillId="0" borderId="0" xfId="0" applyNumberFormat="1" applyFont="1" applyAlignment="1">
      <alignment horizontal="left"/>
    </xf>
    <xf numFmtId="164" fontId="0" fillId="0" borderId="0" xfId="0" applyNumberFormat="1"/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left" vertical="top" wrapText="1"/>
    </xf>
    <xf numFmtId="166" fontId="3" fillId="0" borderId="3" xfId="0" applyNumberFormat="1" applyFont="1" applyBorder="1" applyAlignment="1">
      <alignment horizontal="left" vertical="top" wrapText="1"/>
    </xf>
    <xf numFmtId="166" fontId="3" fillId="0" borderId="4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43" fontId="4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2CEB-B33D-4235-98A3-057BC3606032}">
  <sheetPr codeName="Sheet2"/>
  <dimension ref="A1:J30"/>
  <sheetViews>
    <sheetView tabSelected="1" zoomScale="85" zoomScaleNormal="85" workbookViewId="0">
      <selection activeCell="H22" sqref="H1:H1048576"/>
    </sheetView>
  </sheetViews>
  <sheetFormatPr defaultColWidth="8.453125" defaultRowHeight="14.5" x14ac:dyDescent="0.35"/>
  <cols>
    <col min="1" max="1" width="7.26953125" bestFit="1" customWidth="1"/>
    <col min="2" max="2" width="37.90625" customWidth="1"/>
    <col min="3" max="3" width="11.1796875" bestFit="1" customWidth="1"/>
    <col min="4" max="4" width="18" customWidth="1"/>
    <col min="5" max="5" width="18.1796875" bestFit="1" customWidth="1"/>
    <col min="6" max="6" width="12.7265625" bestFit="1" customWidth="1"/>
    <col min="7" max="7" width="12.36328125" bestFit="1" customWidth="1"/>
    <col min="8" max="8" width="23.26953125" customWidth="1"/>
    <col min="9" max="9" width="10.6328125" bestFit="1" customWidth="1"/>
    <col min="10" max="10" width="15.26953125" customWidth="1"/>
  </cols>
  <sheetData>
    <row r="1" spans="1:10" ht="15.5" x14ac:dyDescent="0.35">
      <c r="A1" s="18" t="s">
        <v>0</v>
      </c>
      <c r="B1" s="19"/>
      <c r="C1" s="4"/>
      <c r="D1" s="4"/>
      <c r="E1" s="5"/>
      <c r="F1" s="5"/>
      <c r="G1" s="5"/>
      <c r="H1" s="13"/>
    </row>
    <row r="2" spans="1:10" ht="30" x14ac:dyDescent="0.35">
      <c r="A2" s="5" t="s">
        <v>2</v>
      </c>
      <c r="B2" s="5" t="s">
        <v>3</v>
      </c>
      <c r="C2" s="5" t="s">
        <v>4</v>
      </c>
      <c r="D2" s="5" t="s">
        <v>32</v>
      </c>
      <c r="E2" s="4" t="s">
        <v>1</v>
      </c>
      <c r="F2" s="4" t="s">
        <v>5</v>
      </c>
      <c r="G2" s="6" t="s">
        <v>33</v>
      </c>
      <c r="H2" s="13"/>
    </row>
    <row r="3" spans="1:10" ht="15.5" x14ac:dyDescent="0.35">
      <c r="A3" s="7">
        <v>1</v>
      </c>
      <c r="B3" s="7" t="s">
        <v>6</v>
      </c>
      <c r="C3" s="7">
        <v>1</v>
      </c>
      <c r="D3" s="7">
        <v>24</v>
      </c>
      <c r="E3" s="8">
        <v>170000</v>
      </c>
      <c r="F3" s="8">
        <f t="shared" ref="F3:F8" si="0">C3*D3*E3</f>
        <v>4080000</v>
      </c>
      <c r="G3" s="8">
        <f>F3/7.4</f>
        <v>551351.35135135136</v>
      </c>
      <c r="H3" s="13"/>
    </row>
    <row r="4" spans="1:10" ht="15.5" x14ac:dyDescent="0.35">
      <c r="A4" s="7">
        <v>2</v>
      </c>
      <c r="B4" s="7" t="s">
        <v>7</v>
      </c>
      <c r="C4" s="7">
        <v>1</v>
      </c>
      <c r="D4" s="7">
        <v>24</v>
      </c>
      <c r="E4" s="8">
        <v>80000</v>
      </c>
      <c r="F4" s="8">
        <f t="shared" si="0"/>
        <v>1920000</v>
      </c>
      <c r="G4" s="8">
        <f t="shared" ref="G4:G9" si="1">F4/7.4</f>
        <v>259459.45945945944</v>
      </c>
      <c r="H4" s="13"/>
    </row>
    <row r="5" spans="1:10" ht="15.5" x14ac:dyDescent="0.35">
      <c r="A5" s="7">
        <v>3</v>
      </c>
      <c r="B5" s="7" t="s">
        <v>8</v>
      </c>
      <c r="C5" s="7">
        <v>10</v>
      </c>
      <c r="D5" s="7">
        <v>16</v>
      </c>
      <c r="E5" s="8">
        <v>43000</v>
      </c>
      <c r="F5" s="8">
        <f t="shared" si="0"/>
        <v>6880000</v>
      </c>
      <c r="G5" s="8">
        <f t="shared" si="1"/>
        <v>929729.7297297297</v>
      </c>
      <c r="H5" s="13"/>
    </row>
    <row r="6" spans="1:10" ht="15.5" x14ac:dyDescent="0.35">
      <c r="A6" s="7">
        <v>4</v>
      </c>
      <c r="B6" s="7" t="s">
        <v>27</v>
      </c>
      <c r="C6" s="7">
        <v>0.3</v>
      </c>
      <c r="D6" s="7">
        <v>24</v>
      </c>
      <c r="E6" s="8">
        <v>120000</v>
      </c>
      <c r="F6" s="8">
        <f t="shared" si="0"/>
        <v>863999.99999999988</v>
      </c>
      <c r="G6" s="8">
        <f t="shared" si="1"/>
        <v>116756.75675675673</v>
      </c>
      <c r="H6" s="13"/>
    </row>
    <row r="7" spans="1:10" ht="15.5" x14ac:dyDescent="0.35">
      <c r="A7" s="7">
        <v>5</v>
      </c>
      <c r="B7" s="7" t="s">
        <v>29</v>
      </c>
      <c r="C7" s="7">
        <v>0.5</v>
      </c>
      <c r="D7" s="7">
        <v>24</v>
      </c>
      <c r="E7" s="8">
        <v>120000</v>
      </c>
      <c r="F7" s="8">
        <f t="shared" si="0"/>
        <v>1440000</v>
      </c>
      <c r="G7" s="8">
        <f t="shared" si="1"/>
        <v>194594.59459459459</v>
      </c>
      <c r="H7" s="13"/>
    </row>
    <row r="8" spans="1:10" ht="15.5" x14ac:dyDescent="0.35">
      <c r="A8" s="7">
        <v>6</v>
      </c>
      <c r="B8" s="7" t="s">
        <v>30</v>
      </c>
      <c r="C8" s="7">
        <v>0.5</v>
      </c>
      <c r="D8" s="7">
        <v>24</v>
      </c>
      <c r="E8" s="8">
        <v>120000</v>
      </c>
      <c r="F8" s="8">
        <f t="shared" si="0"/>
        <v>1440000</v>
      </c>
      <c r="G8" s="8">
        <f t="shared" si="1"/>
        <v>194594.59459459459</v>
      </c>
      <c r="H8" s="13"/>
    </row>
    <row r="9" spans="1:10" ht="15.5" x14ac:dyDescent="0.35">
      <c r="A9" s="21" t="s">
        <v>9</v>
      </c>
      <c r="B9" s="22"/>
      <c r="C9" s="22"/>
      <c r="D9" s="22"/>
      <c r="E9" s="23"/>
      <c r="F9" s="3">
        <f>SUM(F3:F8)</f>
        <v>16624000</v>
      </c>
      <c r="G9" s="3">
        <f t="shared" si="1"/>
        <v>2246486.4864864862</v>
      </c>
      <c r="H9" s="16"/>
      <c r="I9" s="2"/>
    </row>
    <row r="10" spans="1:10" ht="15.5" x14ac:dyDescent="0.35">
      <c r="A10" s="24" t="s">
        <v>10</v>
      </c>
      <c r="B10" s="25"/>
      <c r="C10" s="14"/>
      <c r="D10" s="14"/>
      <c r="E10" s="14"/>
      <c r="F10" s="14"/>
      <c r="G10" s="14"/>
      <c r="H10" s="16"/>
      <c r="J10" s="2"/>
    </row>
    <row r="11" spans="1:10" ht="30" x14ac:dyDescent="0.35">
      <c r="A11" s="5" t="s">
        <v>2</v>
      </c>
      <c r="B11" s="5" t="s">
        <v>11</v>
      </c>
      <c r="C11" s="5" t="s">
        <v>22</v>
      </c>
      <c r="D11" s="5" t="s">
        <v>32</v>
      </c>
      <c r="E11" s="11" t="s">
        <v>17</v>
      </c>
      <c r="F11" s="4" t="s">
        <v>5</v>
      </c>
      <c r="G11" s="6" t="s">
        <v>33</v>
      </c>
      <c r="H11" s="13"/>
    </row>
    <row r="12" spans="1:10" ht="15.5" x14ac:dyDescent="0.35">
      <c r="A12" s="7">
        <v>1</v>
      </c>
      <c r="B12" s="7" t="s">
        <v>12</v>
      </c>
      <c r="C12" s="7">
        <v>10</v>
      </c>
      <c r="D12" s="7">
        <v>1</v>
      </c>
      <c r="E12" s="8">
        <v>90000</v>
      </c>
      <c r="F12" s="8">
        <f>C12*D12*E12</f>
        <v>900000</v>
      </c>
      <c r="G12" s="8">
        <f>F12/7.4</f>
        <v>121621.62162162161</v>
      </c>
      <c r="H12" s="13"/>
    </row>
    <row r="13" spans="1:10" ht="15.5" x14ac:dyDescent="0.35">
      <c r="A13" s="7">
        <v>2</v>
      </c>
      <c r="B13" s="7" t="s">
        <v>13</v>
      </c>
      <c r="C13" s="7">
        <v>10</v>
      </c>
      <c r="D13" s="7">
        <v>1</v>
      </c>
      <c r="E13" s="10">
        <v>20600</v>
      </c>
      <c r="F13" s="8">
        <f>C13*D13*E13</f>
        <v>206000</v>
      </c>
      <c r="G13" s="8">
        <f>F13/7.4</f>
        <v>27837.837837837837</v>
      </c>
      <c r="H13" s="13"/>
    </row>
    <row r="14" spans="1:10" ht="31" x14ac:dyDescent="0.35">
      <c r="A14" s="7">
        <v>3</v>
      </c>
      <c r="B14" s="7" t="s">
        <v>14</v>
      </c>
      <c r="C14" s="7">
        <v>1</v>
      </c>
      <c r="D14" s="7">
        <v>1</v>
      </c>
      <c r="E14" s="10">
        <v>700000</v>
      </c>
      <c r="F14" s="8">
        <f>C14*D14*E14</f>
        <v>700000</v>
      </c>
      <c r="G14" s="8">
        <f>F14/7.4</f>
        <v>94594.594594594586</v>
      </c>
      <c r="H14" s="13"/>
    </row>
    <row r="15" spans="1:10" ht="15.5" x14ac:dyDescent="0.35">
      <c r="A15" s="21" t="s">
        <v>15</v>
      </c>
      <c r="B15" s="22"/>
      <c r="C15" s="22"/>
      <c r="D15" s="22"/>
      <c r="E15" s="23"/>
      <c r="F15" s="9">
        <f>SUM(F12:F14)</f>
        <v>1806000</v>
      </c>
      <c r="G15" s="3">
        <f>F15/7.4</f>
        <v>244054.05405405405</v>
      </c>
      <c r="H15" s="30"/>
    </row>
    <row r="16" spans="1:10" ht="15.5" x14ac:dyDescent="0.35">
      <c r="A16" s="26" t="s">
        <v>16</v>
      </c>
      <c r="B16" s="27"/>
      <c r="C16" s="28"/>
      <c r="D16" s="15"/>
      <c r="E16" s="11"/>
      <c r="F16" s="11"/>
      <c r="G16" s="11"/>
      <c r="H16" s="13"/>
    </row>
    <row r="17" spans="1:9" ht="30" x14ac:dyDescent="0.35">
      <c r="A17" s="11" t="s">
        <v>2</v>
      </c>
      <c r="B17" s="11" t="s">
        <v>11</v>
      </c>
      <c r="C17" s="5" t="s">
        <v>22</v>
      </c>
      <c r="D17" s="5" t="s">
        <v>32</v>
      </c>
      <c r="E17" s="11" t="s">
        <v>17</v>
      </c>
      <c r="F17" s="4" t="s">
        <v>5</v>
      </c>
      <c r="G17" s="6" t="s">
        <v>33</v>
      </c>
      <c r="H17" s="13"/>
    </row>
    <row r="18" spans="1:9" ht="31" x14ac:dyDescent="0.35">
      <c r="A18" s="7">
        <v>1</v>
      </c>
      <c r="B18" s="7" t="s">
        <v>18</v>
      </c>
      <c r="C18" s="7">
        <v>10</v>
      </c>
      <c r="D18" s="7">
        <v>1</v>
      </c>
      <c r="E18" s="8">
        <v>90000</v>
      </c>
      <c r="F18" s="8">
        <f>C18*D18*E18</f>
        <v>900000</v>
      </c>
      <c r="G18" s="8">
        <f>F18/7.4</f>
        <v>121621.62162162161</v>
      </c>
      <c r="H18" s="13"/>
    </row>
    <row r="19" spans="1:9" ht="15.5" x14ac:dyDescent="0.35">
      <c r="A19" s="7">
        <v>2</v>
      </c>
      <c r="B19" s="7" t="s">
        <v>19</v>
      </c>
      <c r="C19" s="7">
        <v>60</v>
      </c>
      <c r="D19" s="7">
        <v>1</v>
      </c>
      <c r="E19" s="8">
        <v>5000</v>
      </c>
      <c r="F19" s="8">
        <f>C19*D19*E19</f>
        <v>300000</v>
      </c>
      <c r="G19" s="8">
        <f>F19/7.4</f>
        <v>40540.54054054054</v>
      </c>
      <c r="H19" s="13"/>
    </row>
    <row r="20" spans="1:9" ht="15.5" x14ac:dyDescent="0.35">
      <c r="A20" s="29" t="s">
        <v>20</v>
      </c>
      <c r="B20" s="29"/>
      <c r="C20" s="29"/>
      <c r="D20" s="29"/>
      <c r="E20" s="29"/>
      <c r="F20" s="11">
        <f>SUM(F18:F19)</f>
        <v>1200000</v>
      </c>
      <c r="G20" s="3">
        <f>F20/7.4</f>
        <v>162162.16216216216</v>
      </c>
      <c r="H20" s="30"/>
    </row>
    <row r="21" spans="1:9" ht="15.5" x14ac:dyDescent="0.35">
      <c r="A21" s="21" t="s">
        <v>21</v>
      </c>
      <c r="B21" s="23"/>
      <c r="C21" s="14"/>
      <c r="D21" s="14"/>
      <c r="E21" s="14"/>
      <c r="F21" s="14"/>
      <c r="G21" s="14"/>
      <c r="H21" s="13"/>
    </row>
    <row r="22" spans="1:9" ht="30" x14ac:dyDescent="0.35">
      <c r="A22" s="5" t="s">
        <v>2</v>
      </c>
      <c r="B22" s="5" t="s">
        <v>11</v>
      </c>
      <c r="C22" s="5" t="s">
        <v>22</v>
      </c>
      <c r="D22" s="5" t="s">
        <v>32</v>
      </c>
      <c r="E22" s="11" t="s">
        <v>17</v>
      </c>
      <c r="F22" s="4" t="s">
        <v>5</v>
      </c>
      <c r="G22" s="6" t="s">
        <v>33</v>
      </c>
      <c r="H22" s="13"/>
    </row>
    <row r="23" spans="1:9" ht="31" x14ac:dyDescent="0.35">
      <c r="A23" s="12">
        <v>1</v>
      </c>
      <c r="B23" s="7" t="s">
        <v>23</v>
      </c>
      <c r="C23" s="7">
        <v>100</v>
      </c>
      <c r="D23" s="7">
        <v>1</v>
      </c>
      <c r="E23" s="8">
        <v>75000</v>
      </c>
      <c r="F23" s="8">
        <f>C23*D23*E23</f>
        <v>7500000</v>
      </c>
      <c r="G23" s="8">
        <f>F23/7.4</f>
        <v>1013513.5135135135</v>
      </c>
      <c r="H23" s="13"/>
    </row>
    <row r="24" spans="1:9" ht="15.5" x14ac:dyDescent="0.35">
      <c r="A24" s="7">
        <v>2</v>
      </c>
      <c r="B24" s="7" t="s">
        <v>24</v>
      </c>
      <c r="C24" s="7">
        <v>1</v>
      </c>
      <c r="D24" s="7">
        <v>1</v>
      </c>
      <c r="E24" s="10">
        <v>250000</v>
      </c>
      <c r="F24" s="8">
        <f>C24*D24*E24</f>
        <v>250000</v>
      </c>
      <c r="G24" s="8">
        <f>F24/7.4</f>
        <v>33783.78378378378</v>
      </c>
      <c r="H24" s="13"/>
    </row>
    <row r="25" spans="1:9" ht="15.5" x14ac:dyDescent="0.35">
      <c r="A25" s="20" t="s">
        <v>25</v>
      </c>
      <c r="B25" s="20"/>
      <c r="C25" s="20"/>
      <c r="D25" s="20"/>
      <c r="E25" s="20"/>
      <c r="F25" s="3">
        <f>SUM(F23:F24)</f>
        <v>7750000</v>
      </c>
      <c r="G25" s="3">
        <f>F25/7.4</f>
        <v>1047297.2972972973</v>
      </c>
      <c r="H25" s="30"/>
    </row>
    <row r="26" spans="1:9" ht="15.5" x14ac:dyDescent="0.35">
      <c r="A26" s="20" t="s">
        <v>26</v>
      </c>
      <c r="B26" s="20"/>
      <c r="C26" s="20"/>
      <c r="D26" s="20"/>
      <c r="E26" s="20"/>
      <c r="F26" s="9">
        <f>SUM(F9+F15+F20+F25)</f>
        <v>27380000</v>
      </c>
      <c r="G26" s="3">
        <f>F26/7.4</f>
        <v>3700000</v>
      </c>
      <c r="H26" s="16"/>
      <c r="I26" s="17"/>
    </row>
    <row r="27" spans="1:9" ht="15.5" x14ac:dyDescent="0.35">
      <c r="A27" s="20" t="s">
        <v>31</v>
      </c>
      <c r="B27" s="20"/>
      <c r="C27" s="20"/>
      <c r="D27" s="20"/>
      <c r="E27" s="20"/>
      <c r="F27" s="5"/>
      <c r="G27" s="5"/>
      <c r="H27" s="16"/>
    </row>
    <row r="28" spans="1:9" x14ac:dyDescent="0.35">
      <c r="E28" s="2"/>
      <c r="F28" s="2"/>
      <c r="G28" s="2"/>
    </row>
    <row r="29" spans="1:9" ht="31" x14ac:dyDescent="0.35">
      <c r="B29" s="1" t="s">
        <v>28</v>
      </c>
      <c r="E29" s="2"/>
      <c r="F29" s="2"/>
      <c r="G29" s="2"/>
    </row>
    <row r="30" spans="1:9" x14ac:dyDescent="0.35">
      <c r="E30" s="2"/>
      <c r="F30" s="2"/>
      <c r="G30" s="2"/>
    </row>
  </sheetData>
  <mergeCells count="10">
    <mergeCell ref="A1:B1"/>
    <mergeCell ref="A25:E25"/>
    <mergeCell ref="A26:E26"/>
    <mergeCell ref="A27:E27"/>
    <mergeCell ref="A9:E9"/>
    <mergeCell ref="A10:B10"/>
    <mergeCell ref="A16:C16"/>
    <mergeCell ref="A21:B21"/>
    <mergeCell ref="A15:E15"/>
    <mergeCell ref="A20:E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Budget_190724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Amit Khanna</cp:lastModifiedBy>
  <cp:revision>1</cp:revision>
  <dcterms:created xsi:type="dcterms:W3CDTF">2023-03-09T13:47:09Z</dcterms:created>
  <dcterms:modified xsi:type="dcterms:W3CDTF">2024-09-20T14:51:38Z</dcterms:modified>
  <dc:language>en-GB</dc:language>
</cp:coreProperties>
</file>