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"/>
    </mc:Choice>
  </mc:AlternateContent>
  <xr:revisionPtr revIDLastSave="0" documentId="13_ncr:1_{FC3CB331-A543-4BBD-926A-45C8EA2FA73B}" xr6:coauthVersionLast="47" xr6:coauthVersionMax="47" xr10:uidLastSave="{00000000-0000-0000-0000-000000000000}"/>
  <bookViews>
    <workbookView xWindow="-100" yWindow="-100" windowWidth="21467" windowHeight="11576" tabRatio="500" xr2:uid="{00000000-000D-0000-FFFF-FFFF00000000}"/>
  </bookViews>
  <sheets>
    <sheet name="TERN_KI Budg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G17" i="1"/>
  <c r="G13" i="1"/>
  <c r="G11" i="1"/>
  <c r="G8" i="1"/>
  <c r="G3" i="1"/>
  <c r="E20" i="1"/>
  <c r="F20" i="1" s="1"/>
  <c r="D19" i="1"/>
  <c r="E19" i="1" s="1"/>
  <c r="G19" i="1" s="1"/>
  <c r="E11" i="1"/>
  <c r="F11" i="1" s="1"/>
  <c r="E10" i="1"/>
  <c r="F10" i="1" s="1"/>
  <c r="E15" i="1"/>
  <c r="F15" i="1" s="1"/>
  <c r="E5" i="1"/>
  <c r="F5" i="1" s="1"/>
  <c r="E6" i="1"/>
  <c r="G6" i="1" s="1"/>
  <c r="E4" i="1"/>
  <c r="F4" i="1" s="1"/>
  <c r="E3" i="1"/>
  <c r="G4" i="1" l="1"/>
  <c r="G5" i="1"/>
  <c r="G20" i="1"/>
  <c r="G10" i="1"/>
  <c r="G15" i="1"/>
  <c r="E12" i="1"/>
  <c r="E7" i="1"/>
  <c r="F6" i="1"/>
  <c r="E21" i="1"/>
  <c r="G21" i="1" s="1"/>
  <c r="F19" i="1"/>
  <c r="F3" i="1"/>
  <c r="E16" i="1"/>
  <c r="F12" i="1" l="1"/>
  <c r="G12" i="1"/>
  <c r="F7" i="1"/>
  <c r="G7" i="1"/>
  <c r="F16" i="1"/>
  <c r="G16" i="1"/>
  <c r="E24" i="1"/>
  <c r="G24" i="1" s="1"/>
  <c r="F21" i="1"/>
  <c r="E25" i="1" l="1"/>
  <c r="G25" i="1" s="1"/>
  <c r="F24" i="1"/>
  <c r="E26" i="1" l="1"/>
  <c r="G26" i="1" s="1"/>
  <c r="F25" i="1"/>
  <c r="F26" i="1" l="1"/>
</calcChain>
</file>

<file path=xl/sharedStrings.xml><?xml version="1.0" encoding="utf-8"?>
<sst xmlns="http://schemas.openxmlformats.org/spreadsheetml/2006/main" count="61" uniqueCount="35">
  <si>
    <t>A.  Salaries</t>
  </si>
  <si>
    <t>Cost/Month (INR)</t>
  </si>
  <si>
    <t>S. No.</t>
  </si>
  <si>
    <t>Position</t>
  </si>
  <si>
    <t>Full Time Equivalent</t>
  </si>
  <si>
    <t>Total (INR)</t>
  </si>
  <si>
    <t>Total (Swedish Krona)</t>
  </si>
  <si>
    <t>TGI Project Manager</t>
  </si>
  <si>
    <t>TGI Clinical Research Associate</t>
  </si>
  <si>
    <t>Sub-Total (Salaries)</t>
  </si>
  <si>
    <t>B. Ethics and Regulatory Submissions</t>
  </si>
  <si>
    <t>Item (s)</t>
  </si>
  <si>
    <t>Unit(s)/Year</t>
  </si>
  <si>
    <t>Site Ethics Approvals</t>
  </si>
  <si>
    <t>-</t>
  </si>
  <si>
    <t>Translations and Back Translations</t>
  </si>
  <si>
    <t>Sub-Total (Ethics and Regulatory Submissions)</t>
  </si>
  <si>
    <t>C. Site Monitoring</t>
  </si>
  <si>
    <t>Unit Cost (INR)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</si>
  <si>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</si>
  <si>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</si>
  <si>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</si>
  <si>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</si>
  <si>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</si>
  <si>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</si>
  <si>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D.  Institutional Overhead</t>
  </si>
  <si>
    <t>Institutional Overheads (10%)</t>
  </si>
  <si>
    <t>Sub-Total (Institutional Overheads)</t>
  </si>
  <si>
    <t>Total Cost (A+B+C+D)</t>
  </si>
  <si>
    <t>1 Swedish Krona =7 INR</t>
  </si>
  <si>
    <t>Clincal Research Coordinator (1)</t>
  </si>
  <si>
    <t>Clincal Research Coordinator (2)</t>
  </si>
  <si>
    <t>Total (USD)</t>
  </si>
  <si>
    <t>Study Initiation/ Monitoring/Close Out Visits (Remote and Onsite)</t>
  </si>
  <si>
    <t>1 USD =80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</si>
</sst>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_ ;_ * \-#,##0.00_ ;_ * \-??_ ;_ @_ "/>
    <numFmt numFmtId="165" formatCode="_-* #,##0_-;\-* #,##0_-;_-* \-??_-;_-@_-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23">
    <xf numFmtId="0" fontId="0" fillId="0" borderId="0" xfId="0"/>
    <xf numFmtId="165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1" applyNumberFormat="1" applyFont="1" applyBorder="1" applyAlignment="1" applyProtection="1">
      <alignment horizontal="left" vertical="center" wrapText="1"/>
    </xf>
    <xf numFmtId="165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165" fontId="3" fillId="0" borderId="1" xfId="1" applyNumberFormat="1" applyFont="1" applyBorder="1" applyAlignment="1" applyProtection="1">
      <alignment horizontal="left" vertical="center" wrapText="1"/>
    </xf>
    <xf numFmtId="165" fontId="1" fillId="0" borderId="1" xfId="1" applyNumberFormat="1" applyFont="1" applyBorder="1" applyAlignment="1" applyProtection="1">
      <alignment vertical="center" wrapText="1"/>
    </xf>
    <xf numFmtId="165" fontId="1" fillId="0" borderId="1" xfId="0" applyNumberFormat="1" applyFont="1" applyBorder="1" applyAlignment="1">
      <alignment horizontal="left" vertical="top" wrapText="1"/>
    </xf>
    <xf numFmtId="165" fontId="1" fillId="0" borderId="1" xfId="1" applyNumberFormat="1" applyFont="1" applyBorder="1" applyAlignment="1" applyProtection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F15" sqref="F15"/>
    </sheetView>
  </sheetViews>
  <sheetFormatPr defaultColWidth="34.296875" defaultRowHeight="14.4" x14ac:dyDescent="0.3"/>
  <cols>
    <col min="1" max="1" width="11.59765625" bestFit="1" customWidth="1"/>
    <col min="3" max="3" width="21.3984375" bestFit="1" customWidth="1"/>
    <col min="4" max="4" width="18.19921875" bestFit="1" customWidth="1"/>
    <col min="5" max="5" width="12.5" bestFit="1" customWidth="1"/>
    <col min="6" max="6" width="22.59765625" bestFit="1" customWidth="1"/>
    <col min="7" max="7" width="12.296875" bestFit="1" customWidth="1"/>
  </cols>
  <sheetData>
    <row r="1" spans="1:7" ht="15.55" x14ac:dyDescent="0.3">
      <c r="A1" s="4" t="s">
        <v>0</v>
      </c>
      <c r="B1" s="4"/>
      <c r="C1" s="4"/>
      <c r="D1" s="5"/>
      <c r="E1" s="4"/>
      <c r="F1" s="4"/>
      <c r="G1" s="6"/>
    </row>
    <row r="2" spans="1:7" ht="15.55" x14ac:dyDescent="0.3">
      <c r="A2" s="7" t="s">
        <v>2</v>
      </c>
      <c r="B2" s="7" t="s">
        <v>3</v>
      </c>
      <c r="C2" s="7" t="s">
        <v>4</v>
      </c>
      <c r="D2" s="5" t="s">
        <v>1</v>
      </c>
      <c r="E2" s="7" t="s">
        <v>5</v>
      </c>
      <c r="F2" s="8" t="s">
        <v>6</v>
      </c>
      <c r="G2" s="8" t="s">
        <v>32</v>
      </c>
    </row>
    <row r="3" spans="1:7" ht="15.55" x14ac:dyDescent="0.3">
      <c r="A3" s="9">
        <v>1</v>
      </c>
      <c r="B3" s="9" t="s">
        <v>7</v>
      </c>
      <c r="C3" s="9">
        <v>0.5</v>
      </c>
      <c r="D3" s="10">
        <v>150000</v>
      </c>
      <c r="E3" s="10">
        <f>(C3*D3*12)</f>
        <v>900000</v>
      </c>
      <c r="F3" s="10">
        <f>E3/7</f>
        <v>128571.42857142857</v>
      </c>
      <c r="G3" s="10">
        <f>E3/80</f>
        <v>11250</v>
      </c>
    </row>
    <row r="4" spans="1:7" ht="15.55" x14ac:dyDescent="0.3">
      <c r="A4" s="9">
        <v>2</v>
      </c>
      <c r="B4" s="9" t="s">
        <v>8</v>
      </c>
      <c r="C4" s="9">
        <v>0.5</v>
      </c>
      <c r="D4" s="10">
        <v>65000</v>
      </c>
      <c r="E4" s="10">
        <f>(C4*D4*12)</f>
        <v>390000</v>
      </c>
      <c r="F4" s="10">
        <f>E4/7</f>
        <v>55714.285714285717</v>
      </c>
      <c r="G4" s="10">
        <f t="shared" ref="G4:G26" si="0">E4/80</f>
        <v>4875</v>
      </c>
    </row>
    <row r="5" spans="1:7" ht="15.55" x14ac:dyDescent="0.3">
      <c r="A5" s="12">
        <v>3</v>
      </c>
      <c r="B5" s="9" t="s">
        <v>30</v>
      </c>
      <c r="C5" s="9">
        <v>0.6</v>
      </c>
      <c r="D5" s="10">
        <v>40000</v>
      </c>
      <c r="E5" s="10">
        <f>(C5*D5*12)</f>
        <v>288000</v>
      </c>
      <c r="F5" s="10">
        <f>E5/7</f>
        <v>41142.857142857145</v>
      </c>
      <c r="G5" s="10">
        <f t="shared" si="0"/>
        <v>3600</v>
      </c>
    </row>
    <row r="6" spans="1:7" ht="15.55" x14ac:dyDescent="0.3">
      <c r="A6" s="12">
        <v>3</v>
      </c>
      <c r="B6" s="9" t="s">
        <v>31</v>
      </c>
      <c r="C6" s="9">
        <v>0.6</v>
      </c>
      <c r="D6" s="10">
        <v>40000</v>
      </c>
      <c r="E6" s="10">
        <f>(C6*D6*12)</f>
        <v>288000</v>
      </c>
      <c r="F6" s="10">
        <f>E6/7</f>
        <v>41142.857142857145</v>
      </c>
      <c r="G6" s="10">
        <f t="shared" si="0"/>
        <v>3600</v>
      </c>
    </row>
    <row r="7" spans="1:7" ht="15.55" x14ac:dyDescent="0.3">
      <c r="A7" s="13" t="s">
        <v>9</v>
      </c>
      <c r="B7" s="13"/>
      <c r="C7" s="13"/>
      <c r="D7" s="13"/>
      <c r="E7" s="14">
        <f>SUM(E3:E6)</f>
        <v>1866000</v>
      </c>
      <c r="F7" s="14">
        <f>E7/7</f>
        <v>266571.42857142858</v>
      </c>
      <c r="G7" s="10">
        <f t="shared" si="0"/>
        <v>23325</v>
      </c>
    </row>
    <row r="8" spans="1:7" ht="15.55" x14ac:dyDescent="0.3">
      <c r="A8" s="13" t="s">
        <v>10</v>
      </c>
      <c r="B8" s="13"/>
      <c r="C8" s="13"/>
      <c r="D8" s="13"/>
      <c r="E8" s="13"/>
      <c r="F8" s="13"/>
      <c r="G8" s="11">
        <f t="shared" si="0"/>
        <v>0</v>
      </c>
    </row>
    <row r="9" spans="1:7" ht="15.55" x14ac:dyDescent="0.3">
      <c r="A9" s="7" t="s">
        <v>2</v>
      </c>
      <c r="B9" s="7" t="s">
        <v>11</v>
      </c>
      <c r="C9" s="7" t="s">
        <v>12</v>
      </c>
      <c r="D9" s="19" t="s">
        <v>18</v>
      </c>
      <c r="E9" s="7" t="s">
        <v>5</v>
      </c>
      <c r="F9" s="8" t="s">
        <v>6</v>
      </c>
      <c r="G9" s="8" t="s">
        <v>32</v>
      </c>
    </row>
    <row r="10" spans="1:7" ht="15.55" x14ac:dyDescent="0.3">
      <c r="A10" s="9">
        <v>1</v>
      </c>
      <c r="B10" s="9" t="s">
        <v>13</v>
      </c>
      <c r="C10" s="9">
        <v>2</v>
      </c>
      <c r="D10" s="15">
        <v>50000</v>
      </c>
      <c r="E10" s="10">
        <f>(D10*C10)</f>
        <v>100000</v>
      </c>
      <c r="F10" s="10">
        <f>E10/7</f>
        <v>14285.714285714286</v>
      </c>
      <c r="G10" s="10">
        <f t="shared" si="0"/>
        <v>1250</v>
      </c>
    </row>
    <row r="11" spans="1:7" ht="15.55" x14ac:dyDescent="0.3">
      <c r="A11" s="9">
        <v>2</v>
      </c>
      <c r="B11" s="9" t="s">
        <v>15</v>
      </c>
      <c r="C11" s="16" t="s">
        <v>14</v>
      </c>
      <c r="D11" s="17">
        <v>120000</v>
      </c>
      <c r="E11" s="10">
        <f>SUM(D11)</f>
        <v>120000</v>
      </c>
      <c r="F11" s="10">
        <f>E11/7</f>
        <v>17142.857142857141</v>
      </c>
      <c r="G11" s="10">
        <f t="shared" si="0"/>
        <v>1500</v>
      </c>
    </row>
    <row r="12" spans="1:7" ht="15.55" x14ac:dyDescent="0.3">
      <c r="A12" s="13" t="s">
        <v>16</v>
      </c>
      <c r="B12" s="13"/>
      <c r="C12" s="13"/>
      <c r="D12" s="13"/>
      <c r="E12" s="14">
        <f>SUM(E10:E11)</f>
        <v>220000</v>
      </c>
      <c r="F12" s="14">
        <f>E12/7</f>
        <v>31428.571428571428</v>
      </c>
      <c r="G12" s="10">
        <f t="shared" si="0"/>
        <v>2750</v>
      </c>
    </row>
    <row r="13" spans="1:7" ht="15.55" x14ac:dyDescent="0.3">
      <c r="A13" s="18" t="s">
        <v>17</v>
      </c>
      <c r="B13" s="18"/>
      <c r="C13" s="19"/>
      <c r="D13" s="19"/>
      <c r="E13" s="19"/>
      <c r="F13" s="19"/>
      <c r="G13" s="11">
        <f t="shared" si="0"/>
        <v>0</v>
      </c>
    </row>
    <row r="14" spans="1:7" ht="15.55" x14ac:dyDescent="0.3">
      <c r="A14" s="19" t="s">
        <v>2</v>
      </c>
      <c r="B14" s="19" t="s">
        <v>11</v>
      </c>
      <c r="C14" s="7" t="s">
        <v>12</v>
      </c>
      <c r="D14" s="19" t="s">
        <v>18</v>
      </c>
      <c r="E14" s="19" t="s">
        <v>5</v>
      </c>
      <c r="F14" s="8" t="s">
        <v>6</v>
      </c>
      <c r="G14" s="8" t="s">
        <v>32</v>
      </c>
    </row>
    <row r="15" spans="1:7" ht="31.05" x14ac:dyDescent="0.3">
      <c r="A15" s="9">
        <v>1</v>
      </c>
      <c r="B15" s="9" t="s">
        <v>33</v>
      </c>
      <c r="C15" s="9">
        <v>2</v>
      </c>
      <c r="D15" s="10">
        <v>75000</v>
      </c>
      <c r="E15" s="10">
        <f>(D15*C15)</f>
        <v>150000</v>
      </c>
      <c r="F15" s="10">
        <f>E15/7</f>
        <v>21428.571428571428</v>
      </c>
      <c r="G15" s="10">
        <f t="shared" si="0"/>
        <v>1875</v>
      </c>
    </row>
    <row r="16" spans="1:7" ht="15.55" x14ac:dyDescent="0.3">
      <c r="A16" s="18" t="s">
        <v>19</v>
      </c>
      <c r="B16" s="18"/>
      <c r="C16" s="18"/>
      <c r="D16" s="18"/>
      <c r="E16" s="14">
        <f>SUM(E15:E15)</f>
        <v>150000</v>
      </c>
      <c r="F16" s="14">
        <f>E16/7</f>
        <v>21428.571428571428</v>
      </c>
      <c r="G16" s="10">
        <f t="shared" si="0"/>
        <v>1875</v>
      </c>
    </row>
    <row r="17" spans="1:7" ht="15.55" x14ac:dyDescent="0.3">
      <c r="A17" s="13" t="s">
        <v>20</v>
      </c>
      <c r="B17" s="13"/>
      <c r="C17" s="13"/>
      <c r="D17" s="13"/>
      <c r="E17" s="13"/>
      <c r="F17" s="13"/>
      <c r="G17" s="11">
        <f t="shared" si="0"/>
        <v>0</v>
      </c>
    </row>
    <row r="18" spans="1:7" ht="15.55" x14ac:dyDescent="0.3">
      <c r="A18" s="7" t="s">
        <v>2</v>
      </c>
      <c r="B18" s="7" t="s">
        <v>11</v>
      </c>
      <c r="C18" s="7" t="s">
        <v>21</v>
      </c>
      <c r="D18" s="19" t="s">
        <v>18</v>
      </c>
      <c r="E18" s="7" t="s">
        <v>5</v>
      </c>
      <c r="F18" s="8" t="s">
        <v>6</v>
      </c>
      <c r="G18" s="8" t="s">
        <v>32</v>
      </c>
    </row>
    <row r="19" spans="1:7" ht="31.05" x14ac:dyDescent="0.3">
      <c r="A19" s="12">
        <v>1</v>
      </c>
      <c r="B19" s="20" t="s">
        <v>22</v>
      </c>
      <c r="C19" s="20">
        <v>20</v>
      </c>
      <c r="D19" s="17">
        <f>60000</f>
        <v>60000</v>
      </c>
      <c r="E19" s="10">
        <f>(D19*C19)</f>
        <v>1200000</v>
      </c>
      <c r="F19" s="10">
        <f>E19/7</f>
        <v>171428.57142857142</v>
      </c>
      <c r="G19" s="10">
        <f t="shared" si="0"/>
        <v>15000</v>
      </c>
    </row>
    <row r="20" spans="1:7" ht="15.55" x14ac:dyDescent="0.3">
      <c r="A20" s="9">
        <v>2</v>
      </c>
      <c r="B20" s="9" t="s">
        <v>23</v>
      </c>
      <c r="C20" s="9">
        <v>1</v>
      </c>
      <c r="D20" s="17">
        <v>250000</v>
      </c>
      <c r="E20" s="10">
        <f>(D20*C20)</f>
        <v>250000</v>
      </c>
      <c r="F20" s="10">
        <f>E20/7</f>
        <v>35714.285714285717</v>
      </c>
      <c r="G20" s="10">
        <f t="shared" si="0"/>
        <v>3125</v>
      </c>
    </row>
    <row r="21" spans="1:7" ht="15.55" x14ac:dyDescent="0.3">
      <c r="A21" s="13" t="s">
        <v>24</v>
      </c>
      <c r="B21" s="13"/>
      <c r="C21" s="13"/>
      <c r="D21" s="13"/>
      <c r="E21" s="14">
        <f>SUM(E19:E20)</f>
        <v>1450000</v>
      </c>
      <c r="F21" s="14">
        <f>E21/7</f>
        <v>207142.85714285713</v>
      </c>
      <c r="G21" s="10">
        <f t="shared" si="0"/>
        <v>18125</v>
      </c>
    </row>
    <row r="22" spans="1:7" ht="15.55" x14ac:dyDescent="0.3">
      <c r="A22" s="13" t="s">
        <v>25</v>
      </c>
      <c r="B22" s="13"/>
      <c r="C22" s="13"/>
      <c r="D22" s="13"/>
      <c r="E22" s="13"/>
      <c r="F22" s="13"/>
      <c r="G22" s="11">
        <f t="shared" si="0"/>
        <v>0</v>
      </c>
    </row>
    <row r="23" spans="1:7" ht="15.55" x14ac:dyDescent="0.3">
      <c r="A23" s="7" t="s">
        <v>2</v>
      </c>
      <c r="B23" s="7" t="s">
        <v>11</v>
      </c>
      <c r="C23" s="7" t="s">
        <v>21</v>
      </c>
      <c r="D23" s="19" t="s">
        <v>18</v>
      </c>
      <c r="E23" s="7" t="s">
        <v>5</v>
      </c>
      <c r="F23" s="8" t="s">
        <v>6</v>
      </c>
      <c r="G23" s="8" t="s">
        <v>32</v>
      </c>
    </row>
    <row r="24" spans="1:7" ht="15.55" x14ac:dyDescent="0.3">
      <c r="A24" s="9">
        <v>1</v>
      </c>
      <c r="B24" s="9" t="s">
        <v>26</v>
      </c>
      <c r="C24" s="21" t="s">
        <v>14</v>
      </c>
      <c r="D24" s="21" t="s">
        <v>14</v>
      </c>
      <c r="E24" s="10">
        <f>(E21+E16+E12+E7)*0.1</f>
        <v>368600</v>
      </c>
      <c r="F24" s="10">
        <f>E24/7</f>
        <v>52657.142857142855</v>
      </c>
      <c r="G24" s="10">
        <f t="shared" si="0"/>
        <v>4607.5</v>
      </c>
    </row>
    <row r="25" spans="1:7" ht="15.55" x14ac:dyDescent="0.3">
      <c r="A25" s="13" t="s">
        <v>27</v>
      </c>
      <c r="B25" s="13"/>
      <c r="C25" s="13"/>
      <c r="D25" s="13"/>
      <c r="E25" s="14">
        <f>E24</f>
        <v>368600</v>
      </c>
      <c r="F25" s="10">
        <f>E25/7</f>
        <v>52657.142857142855</v>
      </c>
      <c r="G25" s="10">
        <f t="shared" si="0"/>
        <v>4607.5</v>
      </c>
    </row>
    <row r="26" spans="1:7" ht="15.55" x14ac:dyDescent="0.3">
      <c r="A26" s="13" t="s">
        <v>28</v>
      </c>
      <c r="B26" s="13"/>
      <c r="C26" s="13"/>
      <c r="D26" s="13"/>
      <c r="E26" s="14">
        <f>E25+E21+E16+E12+E7</f>
        <v>4054600</v>
      </c>
      <c r="F26" s="14">
        <f>E26/7</f>
        <v>579228.57142857148</v>
      </c>
      <c r="G26" s="10">
        <f t="shared" si="0"/>
        <v>50682.5</v>
      </c>
    </row>
    <row r="27" spans="1:7" ht="15.55" x14ac:dyDescent="0.3">
      <c r="A27" s="13" t="s">
        <v>29</v>
      </c>
      <c r="B27" s="13"/>
      <c r="C27" s="13"/>
      <c r="D27" s="13"/>
      <c r="E27" s="12"/>
      <c r="F27" s="22"/>
      <c r="G27" s="6"/>
    </row>
    <row r="28" spans="1:7" ht="15.55" x14ac:dyDescent="0.3">
      <c r="A28" s="13" t="s">
        <v>34</v>
      </c>
      <c r="B28" s="13"/>
      <c r="C28" s="13"/>
      <c r="D28" s="13"/>
      <c r="F28" s="2"/>
    </row>
    <row r="29" spans="1:7" x14ac:dyDescent="0.3">
      <c r="D29" s="1"/>
      <c r="E29" s="3"/>
      <c r="F29" s="2"/>
    </row>
    <row r="30" spans="1:7" x14ac:dyDescent="0.3">
      <c r="D30" s="1"/>
    </row>
  </sheetData>
  <mergeCells count="12">
    <mergeCell ref="A26:D26"/>
    <mergeCell ref="A27:D27"/>
    <mergeCell ref="A28:D28"/>
    <mergeCell ref="A16:D16"/>
    <mergeCell ref="A17:F17"/>
    <mergeCell ref="A21:D21"/>
    <mergeCell ref="A22:F22"/>
    <mergeCell ref="A25:D25"/>
    <mergeCell ref="A7:D7"/>
    <mergeCell ref="A8:F8"/>
    <mergeCell ref="A12:D12"/>
    <mergeCell ref="A13:B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TERN_KI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Abhinav Bassi</cp:lastModifiedBy>
  <cp:revision>3</cp:revision>
  <dcterms:created xsi:type="dcterms:W3CDTF">2023-03-09T13:47:09Z</dcterms:created>
  <dcterms:modified xsi:type="dcterms:W3CDTF">2023-09-27T13:57:06Z</dcterms:modified>
  <dc:language>en-GB</dc:language>
</cp:coreProperties>
</file>