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Martin Gorosito\Documents\Facultad\Bionics M. Sc\03. Final Semester\Applied Research Project (ARP)\ARP Code\Data\"/>
    </mc:Choice>
  </mc:AlternateContent>
  <xr:revisionPtr revIDLastSave="0" documentId="13_ncr:1_{D300B82A-2B6C-43F3-BC95-D8AB707C2299}" xr6:coauthVersionLast="47" xr6:coauthVersionMax="47" xr10:uidLastSave="{00000000-0000-0000-0000-000000000000}"/>
  <bookViews>
    <workbookView xWindow="3792" yWindow="3792" windowWidth="8742" windowHeight="3102" firstSheet="2" activeTab="5" xr2:uid="{00000000-000D-0000-FFFF-FFFF00000000}"/>
  </bookViews>
  <sheets>
    <sheet name="NT_SONAR" sheetId="7" r:id="rId1"/>
    <sheet name="NT_WINE" sheetId="2" r:id="rId2"/>
    <sheet name="NT_BREAST" sheetId="3" r:id="rId3"/>
    <sheet name="NT_DIABETES" sheetId="4" r:id="rId4"/>
    <sheet name="NT_IRIS" sheetId="5" r:id="rId5"/>
    <sheet name="NT_IONO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9" i="6" l="1"/>
  <c r="K8" i="6"/>
  <c r="K6" i="6"/>
  <c r="K5" i="6"/>
  <c r="K9" i="5"/>
  <c r="K8" i="5"/>
  <c r="K6" i="5"/>
  <c r="K5" i="5"/>
  <c r="K9" i="4"/>
  <c r="K8" i="4"/>
  <c r="K6" i="4"/>
  <c r="K5" i="4"/>
  <c r="K9" i="3"/>
  <c r="K8" i="3"/>
  <c r="K6" i="3"/>
  <c r="K5" i="3"/>
  <c r="K9" i="2"/>
  <c r="K8" i="2"/>
  <c r="K6" i="2"/>
  <c r="K5" i="2"/>
  <c r="K9" i="7"/>
  <c r="K8" i="7"/>
  <c r="K6" i="7"/>
  <c r="K5" i="7"/>
  <c r="G2" i="6" l="1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2" i="7"/>
  <c r="G3" i="7"/>
  <c r="G4" i="7"/>
  <c r="G5" i="7"/>
  <c r="G6" i="7"/>
  <c r="G7" i="7"/>
  <c r="G8" i="7"/>
  <c r="G9" i="7"/>
  <c r="G10" i="7"/>
  <c r="G11" i="7"/>
  <c r="G12" i="7"/>
  <c r="G13" i="7"/>
  <c r="G14" i="7"/>
  <c r="K2" i="3"/>
  <c r="K3" i="3" s="1"/>
  <c r="K2" i="4"/>
  <c r="K3" i="4" s="1"/>
  <c r="K2" i="6"/>
  <c r="K3" i="6" s="1"/>
  <c r="K2" i="2"/>
  <c r="K2" i="7"/>
  <c r="K2" i="5"/>
  <c r="K3" i="5" s="1"/>
  <c r="H2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2" i="7"/>
  <c r="H3" i="7"/>
  <c r="H4" i="7"/>
  <c r="H5" i="7"/>
  <c r="H6" i="7"/>
  <c r="H7" i="7"/>
  <c r="H8" i="7"/>
  <c r="H9" i="7"/>
  <c r="H10" i="7"/>
  <c r="H11" i="7"/>
  <c r="K3" i="7" s="1"/>
  <c r="H12" i="7"/>
  <c r="H13" i="7"/>
  <c r="H14" i="7"/>
  <c r="H2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K3" i="2" l="1"/>
</calcChain>
</file>

<file path=xl/sharedStrings.xml><?xml version="1.0" encoding="utf-8"?>
<sst xmlns="http://schemas.openxmlformats.org/spreadsheetml/2006/main" count="828" uniqueCount="758">
  <si>
    <t>Genome</t>
  </si>
  <si>
    <t>EA Fitness</t>
  </si>
  <si>
    <t>Benchmark mean accuracy</t>
  </si>
  <si>
    <t>Best Individual mean accuracy</t>
  </si>
  <si>
    <t>F value</t>
  </si>
  <si>
    <t>[1. 0. 0. 1. 1. 0. 1. 1. 1. 1. 1. 0. 1. 1. 0. 0. 0. 1. 0. 1. 0. 1. 0. 0.
 0. 1. 0. 1. 1. 0. 0. 0. 0. 0. 0. 1. 0. 1. 1. 1. 1. 1. 0. 1. 0. 0. 0. 1.
 1. 0. 1. 1. 0. 1. 1. 0. 0. 0. 0. 1. 1. 1. 0. 0. 0. 1. 0. 0. 0. 1. 0. 0.
 1. 1. 0. 0. 0. 1. 1. 1. 0. 0. 1. 0. 0. 1. 1. 1. 0. 0. 0. 1. 1. 1. 1. 0.
 0. 0. 0. 1. 0. 1. 0. 1. 1. 1. 1. 1. 1. 0. 1. 1. 1. 0. 1. 1. 1. 0. 0. 1.
 0. 0. 1. 1. 0. 0. 1. 0. 1. 0. 0. 0. 0. 0. 1. 1. 1. 1. 1. 0. 0. 0. 1. 0.
 1. 0. 0. 0. 0. 1. 0. 0. 0. 0. 0. 0. 1. 1. 1. 0. 1. 0. 1. 0. 0. 1. 1. 0.
 0. 1. 1. 0. 1. 1. 0. 1. 0. 1. 1. 0. 1. 0. 1. 1. 0. 1. 1. 0. 1. 0. 1. 1.
 1. 1. 1. 0. 0. 0. 0. 1. 0. 1. 1. 0. 0. 1. 1. 0. 1. 0. 0. 1. 0. 0. 0. 0.
 0. 1. 1. 0. 0. 0. 1. 1. 0. 1. 1. 1. 1. 0. 1. 1. 1. 0. 1. 1. 1. 0. 1. 1.
 0. 1. 0. 1. 0. 0. 1. 1. 0. 0. 0. 0. 1. 1. 0. 1. 1. 0. 1. 0. 0. 1. 1. 0.
 1. 0. 0. 1. 1. 0. 1. 1. 0. 1. 0. 0. 1. 1. 1. 0. 1. 0. 1. 0. 0. 1. 0. 0.
 1. 0. 1. 0. 0. 0. 0. 0. 0. 1. 1. 0. 0. 0. 1. 0. 0. 1. 0. 1. 1. 0. 1. 1.
 1. 1. 1. 1. 0. 0. 1. 1. 0. 0. 1. 0. 0. 1. 1. 0. 0. 1. 0. 1. 1. 1. 0. 0.
 0. 0. 1. 1. 1. 1. 0. 0. 0. 0. 0. 0. 1. 1. 1. 1. 0. 1. 0. 1. 1. 0. 1. 0.
 1. 0. 1. 1. 0. 0. 0. 0. 0. 1. 1. 0. 1. 1. 0. 0. 1. 0. 1. 0. 1. 0. 0. 1.
 1. 1. 1. 0. 0. 0. 1. 1. 1. 0. 1. 0. 0. 1. 1. 0. 0. 0. 0. 1. 1. 0. 1. 1.
 0. 1. 1. 0. 0. 0. 0. 0. 0. 0. 1. 1. 1. 0. 1. 0. 1. 1. 1. 1. 0. 1. 0. 1.
 1. 0. 1. 0. 1. 1. 0. 1. 0. 0. 0. 1. 1. 1. 1. 1. 0. 1. 1. 1. 1. 1. 0. 1.
 0. 0. 1. 1. 1. 1. 0. 0. 0. 0. 0. 1. 1. 0. 1. 0. 0. 0. 0. 1. 1. 0. 0. 1.
 1. 0. 1. 0. 1. 1. 0. 0. 1. 0. 0. 1. 0. 1. 1. 0. 1. 0. 0. 1. 0. 0. 0. 1.
 1. 1. 0. 0. 0. 1. 1. 0. 0. 0. 1. 1. 1. 1. 0. 0. 1. 0. 0. 0. 0. 1. 1. 1.
 0. 0. 0. 0. 1. 0. 0. 1. 0. 0. 1. 1. 0. 0. 1. 1. 0. 0. 0. 1. 0. 1. 0. 1.
 0. 1. 0. 1. 0. 0. 0. 1. 1. 1. 0. 0. 1. 1. 1. 0. 0. 0. 0. 0. 1. 1. 1. 0.
 0. 0. 1. 1. 0. 1. 0. 0. 1. 0. 0. 1. 0. 1. 1. 0. 0. 0. 1. 0. 1. 0. 1. 1.
 0. 0. 1. 1. 0. 1. 0. 1. 0. 0. 1. 1. 1. 0. 0. 1. 0. 0. 0. 0. 1. 1. 1. 0.
 1. 1. 0. 1. 0. 1. 1. 1. 1. 1. 1. 0. 0. 0. 0. 1. 1. 0. 1. 1. 1. 0. 1. 0.
 1. 0. 1. 1. 0. 1. 1. 0. 0. 1. 1. 0. 1. 1. 1. 0. 0. 1. 1. 0. 1. 1. 1. 1.
 1. 0. 0. 1. 0. 1. 0. 1. 0. 0. 0. 0. 0. 1. 1. 0. 1. 1. 0. 1. 0. 1. 0. 0.
 1. 0. 1. 0. 1. 1. 0. 0. 0. 1. 1. 0. 1. 0. 1. 1. 0. 1. 1. 1. 0. 1. 1. 0.
 1. 0. 0. 0. 1. 1. 0. 1. 0. 0. 0. 0. 0. 1. 0. 0. 1. 0. 0. 0.]</t>
  </si>
  <si>
    <t>[0. 0. 1. 0. 0. 0. 1. 1. 1. 1. 1. 0. 1. 1. 0. 1. 1. 0. 1. 0. 0. 0. 1. 0.
 0. 1. 1. 1. 1. 1. 0. 0. 1. 1. 1. 0. 1. 1. 0. 0. 0. 0. 0. 0. 1. 0. 1. 0.
 0. 0. 1. 0. 0. 0. 0. 0. 1. 0. 0. 0. 1. 1. 1. 0. 1. 1. 1. 0. 1. 0. 0. 1.
 1. 0. 0. 1. 1. 1. 1. 1. 1. 0. 1. 0. 0. 1. 1. 0. 1. 0. 1. 0. 0. 1. 1. 0.
 0. 0. 1. 0. 0. 0. 1. 0. 1. 1. 0. 0. 0. 0. 0. 1. 1. 1. 1. 0. 0. 0. 0. 1.
 1. 0. 1. 1. 1. 1. 0. 1. 0. 1. 1. 1. 1. 0. 0. 0. 0. 0. 1. 1. 0. 1. 0. 0.
 1. 0. 1. 0. 1. 0. 0. 1. 1. 1. 1. 0. 1. 1. 1. 1. 1. 1. 0. 1. 0. 1. 1. 1.
 1. 0. 0. 0. 0. 0. 0. 0. 0. 1. 0. 1. 1. 1. 0. 1. 1. 1. 1. 1. 1. 0. 1. 0.
 0. 0. 0. 0. 1. 0. 0. 0. 1. 0. 1. 0. 0. 1. 1. 1. 0. 0. 0. 1. 0. 0. 1. 0.
 0. 1. 0. 0. 1. 1. 0. 1. 0. 0. 1. 0. 1. 1. 0. 0. 0. 0. 1. 0. 1. 1. 0. 1.
 1. 0. 1. 0. 1. 0. 0. 0. 1. 0. 1. 1. 1. 1. 1. 0. 1. 0. 0. 1. 0. 1. 0. 0.
 0. 0. 0. 0. 0. 1. 1. 0. 1. 1. 1. 0. 1. 0. 0. 1. 0. 0. 1. 0. 0. 1. 0. 0.
 0. 0. 0. 1. 0. 1. 1. 0. 0. 0. 0. 0. 0. 0. 0. 0. 0. 0. 0. 0. 0. 1. 1. 1.
 0. 0. 1. 1. 1. 0. 1. 0. 0. 1. 0. 1. 0. 0. 0. 1. 1. 1. 1. 1. 0. 0. 0. 1.
 0. 1. 0. 0. 0. 0. 1. 1. 1. 0. 0. 1. 1. 1. 0. 0. 0. 0. 1. 1. 1. 1. 1. 0.
 0. 0. 1. 1. 0. 1. 0. 1. 0. 0. 0. 0. 0. 0. 1. 0. 1. 1. 0. 0. 1. 0. 0. 0.
 0. 0. 1. 0. 0. 1. 1. 1. 1. 1. 0. 1. 1. 1. 1. 0. 1. 0. 1. 0. 0. 0. 1. 0.
 0. 1. 1. 0. 0. 0. 0. 1. 0. 0. 1. 1. 0. 0. 0. 0. 1. 1. 0. 0. 0. 1. 1. 0.
 1. 1. 1. 0. 0. 1. 1. 0. 0. 0. 0. 0. 1. 0. 1. 1. 1. 0. 0. 0. 0. 0. 0. 1.
 0. 0. 0. 0. 0. 1. 1. 1. 1. 1. 1. 1. 1. 1. 0. 0. 0. 1. 0. 1. 1. 1. 1. 1.
 1. 1. 1. 1. 1. 1. 1. 1. 0. 1. 1. 0. 1. 0. 1. 0. 0. 0. 1. 1. 1. 0. 1. 1.
 0. 1. 1. 1. 0. 1. 1. 1. 1. 1. 1. 0. 1. 1. 0. 0. 1. 1. 1. 0. 0. 1. 0. 1.
 0. 1. 1. 1. 1. 0. 0. 1. 1. 1. 1. 1. 1. 0. 0. 1. 1. 1. 1. 1. 0. 1. 0. 1.
 0. 0. 1. 0. 1. 0. 0. 0. 1. 1. 1. 1. 0. 1. 0. 1. 1. 1. 0. 0. 0. 1. 0. 1.
 1. 1. 1. 0. 1. 0. 0. 1. 0. 0. 1. 1. 0. 0. 0. 0. 0. 0. 1. 0. 1. 1. 1. 1.
 1. 1. 1. 0. 0. 0. 0. 1. 0. 0. 0. 0. 1. 1. 0. 1. 0. 0. 0. 0. 1. 1. 0. 0.
 0. 1. 0. 0. 0. 1. 0. 0. 1. 0. 0. 1. 0. 0. 0. 0. 1. 0. 1. 1. 1. 0. 0. 0.
 0. 0. 1. 0. 0. 1. 0. 0. 0. 1. 0. 1. 1. 1. 0. 1. 1. 0. 0. 1. 0. 1. 1. 1.
 0. 0. 1. 0. 0. 0. 1. 1. 0. 0. 0. 0. 0. 0. 0. 1. 1. 1. 0. 0. 0. 1. 1. 0.
 0. 0. 1. 1. 1. 0. 0. 0. 0. 1. 1. 1. 0. 0. 0. 1. 1. 0. 0. 1. 1. 1. 1. 0.
 1. 1. 0. 0. 1. 1. 0. 0. 1. 1. 0. 0. 1. 1. 0. 0. 0. 0. 1. 1.]</t>
  </si>
  <si>
    <t>[0 1 0 0 0 0 0 1 0 1 1 1 0 0 1 0 0 0 1 0 0 1 1 0 1 1 1 1 1 0 1 0 0 0 0 0 1
 1 0 1 0 1 1 0 0 0 0 1 1 1 0 1 1 1 1 0 0 1 1 0 0 1 0 1 1 0 1 0 1 0 1 0 1 1
 0 0 1 0 1 1 1 1 1 1 0 0 0 0 1 0 0 0 0 0 0 0 0 0 1 0 1 1 0 0 1 0 1 1 0 0 0
 0 0 1 0 0 0 1 1 0 0 0 1 1 0 0 1 1 0 0 0 0 0 1 0 1 1 1 0 0 0 1 0 1 0 1 0 0
 0 0 1 1 0 0 1 0 1 0 1 0 1 0 0 1 0 1 0 1 0 1 0 1 1 1 1 0 0 0 0 1 1 1 0 1 0
 1 1 0 0 0 1 1 0 0 1 0 1 1 0 0 1 0 1 1 0 0 1 1 0 0 0 1 0 0 0 1 1 1 0 1 0 1
 0 1 1 1 1 1 0 0 0 0 0 1 0 0 1 1 1 1 0 0 0 1 0 1 1 0 1 0 1 1 0 1 1 1 1 0 1
 1 1 0 1 0 1 1 0 0 1 0 0 1 1 1 0 0 1 0 0 1 1 1 0 0 0 1 0 0 0 0 1 1 1 0 0 0
 1 0 0 1 1 0 1 1 1 1 1 0 0 0 1 1 1 1 0 0 1 0 0 1 0 0 1 1 0 0 0 0 1 1 1 0 1
 1 0 0 0 1 0 0 1 1 0 1 0 1 1 1 1 1 0 0 1 1 0 1 0 0 1 1 1 0 1 0 1 0 0 1 1 1
 1 0 0 0 0 0 1 0 1 1 0 0 1 0 1 1 1 0 1 0 1 1 0 0 1 0 0 0 0 0 0 1 1 0 1 1 0
 1 1 0 1 0 0 0 1 0 0 1 1 0 0 0 0 1 0 1 0 0 0 1 1 1 0 0 0 0 1 0 1 1 1 0 0 0
 0 1 0 0 1 0 0 0 0 1 1 1 1 1 0 1 0 1 0 1 1 1 1 0 0 1 1 1 0 0 1 0 1 0 1 0 0
 1 0 1 0 1 0 0 1 1 1 0 1 0 1 1 1 1 1 0 1 1 1 0 0 0 1 1 1 1 1 1 1 1 0 1 1 0
 1 0 0 1 0 0 0 1 0 1 1 0 1 0 0 0 1 0 1 1 1 0 0 1 1 1 0 1 0 0 1 0 0 0 0 1 0
 0 1 1 0 0 1 0 1 0 1 1 1 1 1 0 1 0 1 1 0 1 1 0 0 1 1 0 0 0 0 1 0 0 1 0 0 0
 0 1 0 0 1 1 1 0 0 0 1 0 0 1 1 0 0 0 1 1 0 0 1 0 0 1 0 0 1 1 0 0 0 1 0 0 0
 0 0 0 0 1 1 1 1 1 1 1 0 0 1 0 0 1 1 0 0 1 0 0 1 0 0 1 1 0 0 1 1 0 1 1 1 1
 1 1 0 0 1 1 1 1 1 1 0 0 0 0 0 0 1 0 0 1 1 0 1 1 0 0 1 1 0 1 1 0 1 0 1 0 0
 1 0 1 0 1 1 0 1 0 0 0 0 1 1 1 0 0 0 1 0 0 1 1 0 1 0 0 1 1 1 1 1 1 0 1 0 0]</t>
  </si>
  <si>
    <t>[1. 1. 1. 0. 0. 0. 0. 1. 1. 1. 0. 1. 0. 0. 1. 0. 0. 0. 1. 0. 1. 0. 0. 0.
 0. 1. 1. 1. 0. 1. 1. 0. 1. 1. 1. 0. 1. 0. 0. 1. 1. 1. 1. 0. 1. 1. 0. 1.
 0. 1. 0. 0. 1. 0. 0. 0. 0. 0. 0. 0. 0. 1. 0. 1. 0. 0. 0. 1. 1. 0. 0. 1.
 0. 0. 0. 0. 0. 1. 0. 0. 0. 0. 0. 1. 1. 0. 0. 1. 0. 0. 1. 1. 0. 0. 0. 0.
 1. 1. 0. 0. 0. 1. 1. 1. 1. 1. 0. 0. 0. 0. 0. 0. 0. 0. 1. 0. 1. 1. 1. 1.
 1. 0. 0. 0. 1. 1. 0. 0. 0. 0. 0. 0. 0. 0. 1. 0. 0. 0. 1. 0. 0. 1. 1. 0.
 1. 1. 1. 0. 1. 0. 1. 1. 0. 0. 0. 1. 0. 1. 1. 0. 0. 1. 0. 0. 0. 1. 0. 0.
 1. 1. 1. 0. 0. 1. 0. 1. 1. 1. 0. 0. 0. 1. 1. 1. 1. 0. 0. 1. 1. 1. 0. 0.
 0. 0. 1. 1. 0. 1. 1. 0. 0. 1. 0. 1. 0. 1. 1. 1. 0. 1. 0. 1. 1. 1. 1. 1.
 0. 0. 1. 0. 1. 0. 1. 1. 0. 0. 1. 1. 0. 1. 0. 0. 1. 0. 1. 1. 0. 0. 1. 0.
 0. 0. 0. 0. 1. 0. 1. 0. 1. 0. 1. 0. 0. 0. 0. 1. 1. 0. 1. 0. 1. 0. 0. 1.
 1. 1. 0. 1. 0. 1. 1. 0. 0. 0. 0. 1. 1. 1. 1. 0. 1. 1. 0. 1. 1. 1. 0. 0.
 1. 0. 1. 0. 1. 1. 1. 0. 1. 0. 1. 0. 0. 1. 1. 0. 1. 1. 0. 1. 0. 0. 1. 1.
 0. 0. 0. 1. 0. 1. 1. 1. 1. 1. 1. 1. 1. 0. 1. 0. 1. 1. 1. 1. 1. 1. 1. 0.
 0. 1. 1. 1. 1. 1. 1. 0. 0. 1. 0. 0. 1. 0. 0. 0. 1. 0. 0. 0. 0. 1. 1. 1.
 0. 1. 1. 1. 1. 0. 1. 1. 1. 1. 1. 1. 1. 0. 1. 1. 1. 0. 1. 1. 0. 0. 0. 0.
 0. 0. 1. 0. 1. 1. 1. 0. 0. 1. 0. 0. 0. 1. 0. 0. 0. 1. 0. 0. 1. 0. 1. 1.
 0. 1. 1. 1. 1. 1. 1. 1. 1. 1. 1. 0. 0. 1. 0. 0. 0. 1. 1. 1. 1. 0. 0. 1.
 1. 0. 1. 1. 0. 1. 0. 0. 0. 0. 1. 0. 0. 1. 0. 0. 0. 0. 0. 0. 1. 0. 1. 0.
 1. 0. 0. 1. 0. 1. 0. 1. 0. 1. 0. 1. 0. 1. 1. 1. 1. 1. 1. 0. 1. 0. 0. 0.
 1. 0. 1. 1. 1. 0. 0. 0. 1. 1. 1. 1. 0. 0. 1. 0. 0. 0. 1. 1. 0. 0. 0. 0.
 0. 0. 1. 1. 0. 1. 0. 0. 0. 1. 0. 1. 1. 1. 1. 1. 1. 1. 0. 0. 0. 0. 0. 1.
 1. 0. 1. 1. 0. 1. 1. 1. 1. 0. 0. 1. 0. 1. 0. 0. 0. 1. 1. 0. 1. 0. 1. 0.
 0. 0. 0. 1. 0. 1. 0. 0. 1. 0. 1. 0. 0. 1. 1. 1. 1. 0. 1. 0. 1. 0. 0. 1.
 0. 0. 0. 1. 1. 0. 0. 0. 1. 0. 0. 0. 1. 0. 0. 0. 0. 1. 1. 1. 0. 0. 1. 1.
 0. 0. 0. 1. 1. 0. 1. 0. 1. 0. 0. 0. 0. 0. 1. 0. 1. 0. 1. 1. 1. 1. 1. 1.
 1. 1. 0. 0. 1. 1. 1. 1. 0. 0. 0. 1. 0. 0. 0. 1. 0. 1. 0. 0. 0. 1. 0. 0.
 1. 1. 0. 1. 1. 0. 0. 0. 0. 1. 1. 0. 0. 1. 1. 0. 0. 1. 0. 0. 0. 0. 1. 1.
 0. 1. 0. 1. 0. 1. 1. 0. 0. 1. 1. 0. 0. 1. 1. 0. 1. 1. 1. 1. 1. 1. 0. 0.
 1. 1. 1. 0. 0. 1. 0. 0. 1. 0. 1. 0. 0. 1. 0. 1. 0. 1. 0. 1. 1. 1. 1. 0.
 1. 0. 0. 1. 0. 1. 1. 1. 0. 1. 0. 0. 1. 0. 1. 1. 1. 0. 1. 1.]</t>
  </si>
  <si>
    <t>[1. 1. 0. 1. 1. 1. 1. 1. 0. 1. 1. 1. 1. 1. 0. 0. 0. 1. 0. 0. 0. 1. 0. 1.
 1. 0. 0. 1. 1. 0. 0. 0. 1. 1. 1. 1. 1. 0. 1. 0. 1. 0. 1. 1. 1. 1. 0. 1.
 1. 1. 0. 0. 1. 0. 0. 1. 1. 1. 0. 0. 1. 1. 1. 0. 1. 1. 0. 1. 0. 1. 1. 1.
 1. 1. 0. 0. 1. 0. 0. 1. 1. 1. 1. 0. 1. 1. 0. 0. 1. 0. 1. 1. 0. 1. 0. 0.
 0. 1. 0. 0. 0. 0. 1. 1. 1. 0. 1. 1. 1. 1. 0. 1. 0. 0. 0. 1. 1. 1. 0. 1.
 1. 1. 0. 1. 0. 0. 1. 1. 0. 1. 1. 1. 1. 0. 1. 0. 1. 1. 1. 1. 0. 0. 0. 1.
 0. 0. 1. 1. 0. 0. 0. 1. 1. 0. 0. 1. 1. 0. 0. 1. 0. 0. 1. 1. 0. 0. 1. 0.
 1. 0. 1. 0. 0. 1. 1. 0. 1. 0. 0. 1. 1. 0. 1. 0. 1. 0. 0. 0. 1. 0. 0. 1.
 0. 1. 0. 1. 1. 0. 0. 0. 1. 0. 0. 1. 0. 1. 0. 1. 0. 0. 0. 1. 1. 1. 0. 1.
 0. 1. 1. 1. 1. 1. 0. 0. 0. 0. 1. 0. 0. 0. 1. 1. 0. 1. 0. 0. 1. 0. 1. 0.
 1. 1. 0. 0. 0. 0. 0. 1. 1. 1. 0. 0. 0. 1. 0. 1. 1. 0. 1. 0. 0. 1. 1. 1.
 1. 1. 1. 1. 0. 1. 0. 0. 1. 1. 0. 0. 0. 0. 0. 0. 0. 0. 1. 1. 1. 0. 0. 1.
 1. 1. 1. 0. 0. 1. 0. 0. 1. 1. 0. 1. 0. 1. 0. 0. 0. 0. 1. 0. 0. 1. 0. 0.
 1. 0. 1. 0. 1. 1. 1. 0. 0. 0. 0. 0. 1. 1. 1. 1. 1. 1. 1. 0. 1. 0. 0. 0.
 0. 1. 1. 0. 0. 1. 0. 1. 0. 1. 0. 0. 0. 1. 1. 1. 0. 0. 1. 1. 1. 1. 1. 0.
 0. 1. 1. 0. 1. 0. 0. 1. 1. 0. 1. 0. 1. 0. 0. 0. 0. 0. 1. 0. 1. 0. 1. 1.
 0. 0. 0. 0. 1. 1. 1. 0. 1. 1. 0. 1. 1. 1. 0. 1. 1. 0. 0. 0. 1. 0. 1. 1.
 1. 0. 0. 0. 0. 0. 1. 1. 1. 1. 0. 0. 1. 0. 1. 0. 0. 1. 0. 0. 0. 0. 1. 1.
 1. 1. 1. 1. 1. 0. 1. 1. 1. 1. 1. 0. 1. 1. 0. 0. 1. 1. 0. 0. 0. 0. 1. 0.
 1. 1. 0. 0. 0. 1. 0. 0. 0. 1. 0. 1. 0. 1. 1. 0. 0. 1. 1. 0. 0. 0. 1. 0.
 1. 0. 0. 0. 0. 0. 0. 1. 1. 1. 1. 1. 1. 0. 0. 1. 0. 1. 1. 1. 1. 0. 1. 1.
 0. 1. 0. 0. 0. 0. 0. 0. 1. 1. 1. 0. 1. 1. 1. 0. 1. 1. 0. 0. 0. 1. 0. 1.
 1. 0. 1. 1. 0. 0. 0. 0. 0. 1. 0. 1. 1. 0. 0. 0. 0. 0. 1. 0. 1. 0. 0. 0.
 0. 1. 1. 1. 1. 1. 1. 0. 0. 1. 1. 0. 1. 0. 0. 1. 1. 0. 0. 1. 0. 1. 1. 0.
 1. 1. 0. 1. 0. 0. 0. 1. 1. 1. 0. 1. 1. 1. 1. 0. 0. 1. 1. 0. 1. 0. 1. 0.
 1. 1. 1. 0. 0. 0. 1. 1. 1. 0. 1. 1. 1. 1. 0. 1. 0. 0. 1. 0. 0. 0. 0. 0.
 0. 0. 1. 0. 0. 1. 0. 1. 0. 0. 1. 0. 1. 1. 0. 1. 0. 1. 0. 1. 1. 0. 1. 0.
 0. 1. 0. 1. 0. 0. 1. 1. 1. 1. 1. 0. 0. 0. 1. 0. 1. 1. 0. 0. 1. 1. 0. 0.
 0. 0. 1. 0. 0. 0. 0. 0. 1. 1. 0. 1. 0. 0. 0. 0. 1. 0. 1. 1. 0. 0. 0. 1.
 0. 1. 0. 1. 0. 0. 0. 0. 0. 1. 1. 1. 1. 0. 0. 1. 0. 1. 1. 1. 1. 1. 1. 0.
 1. 0. 1. 1. 1. 0. 0. 0. 1. 1. 1. 0. 0. 1. 0. 0. 0. 0. 1. 0.]</t>
  </si>
  <si>
    <t>[1. 0. 0. 1. 1. 1. 1. 1. 1. 1. 1. 0. 1. 0. 0. 0. 0. 1. 0. 0. 0. 1. 0. 0.
 0. 1. 1. 1. 1. 1. 0. 0. 1. 1. 0. 1. 1. 0. 0. 0. 1. 1. 1. 1. 1. 0. 0. 1.
 1. 1. 0. 1. 1. 0. 0. 0. 1. 1. 0. 0. 0. 1. 0. 0. 0. 1. 0. 1. 0. 1. 1. 0.
 1. 1. 0. 0. 0. 0. 0. 1. 1. 0. 0. 0. 1. 1. 0. 0. 1. 0. 1. 1. 0. 1. 1. 0.
 0. 1. 1. 0. 0. 0. 0. 1. 1. 0. 1. 1. 0. 1. 0. 1. 0. 0. 0. 0. 0. 1. 0. 1.
 0. 0. 0. 1. 0. 0. 0. 1. 0. 1. 1. 1. 1. 0. 1. 0. 0. 1. 1. 0. 0. 0. 0. 0.
 0. 0. 0. 1. 0. 0. 1. 0. 1. 1. 1. 1. 1. 0. 1. 1. 0. 0. 1. 1. 1. 0. 1. 0.
 1. 1. 1. 0. 0. 0. 1. 0. 1. 0. 0. 1. 1. 0. 1. 0. 1. 0. 0. 0. 0. 0. 1. 0.
 1. 1. 0. 1. 1. 1. 0. 1. 0. 0. 0. 0. 0. 1. 0. 0. 0. 0. 0. 1. 1. 1. 1. 1.
 1. 1. 1. 0. 1. 1. 1. 0. 0. 0. 1. 1. 0. 0. 1. 1. 1. 0. 0. 0. 1. 0. 1. 0.
 1. 1. 0. 0. 0. 0. 0. 1. 1. 1. 0. 1. 0. 1. 0. 0. 1. 1. 1. 0. 0. 0. 1. 1.
 0. 0. 0. 0. 0. 1. 0. 0. 0. 1. 0. 0. 0. 0. 0. 0. 0. 1. 1. 1. 1. 0. 0. 0.
 0. 1. 1. 0. 1. 1. 0. 0. 1. 1. 0. 1. 1. 1. 0. 0. 1. 0. 0. 0. 0. 1. 1. 0.
 0. 0. 1. 1. 1. 0. 1. 1. 1. 0. 0. 0. 1. 1. 0. 1. 1. 1. 0. 1. 1. 0. 0. 0.
 0. 1. 1. 0. 0. 1. 0. 1. 0. 0. 0. 0. 0. 1. 1. 1. 0. 1. 1. 0. 1. 1. 0. 1.
 0. 1. 0. 0. 1. 1. 0. 1. 1. 0. 0. 0. 1. 0. 0. 1. 1. 0. 0. 1. 1. 0. 0. 1.
 0. 0. 0. 0. 0. 1. 1. 0. 0. 1. 1. 1. 1. 1. 0. 1. 1. 0. 1. 0. 1. 0. 1. 1.
 1. 0. 1. 0. 0. 0. 0. 0. 1. 0. 1. 1. 1. 0. 1. 0. 1. 0. 0. 0. 0. 0. 1. 1.
 1. 1. 1. 1. 1. 0. 0. 1. 1. 1. 0. 0. 1. 1. 1. 0. 1. 1. 0. 1. 0. 0. 1. 0.
 1. 0. 1. 0. 0. 0. 0. 0. 0. 1. 1. 1. 0. 1. 1. 1. 0. 1. 1. 0. 0. 0. 1. 1.
 1. 0. 0. 0. 1. 1. 0. 1. 1. 1. 1. 1. 1. 1. 0. 1. 0. 1. 1. 0. 1. 0. 1. 1.
 0. 1. 0. 0. 0. 0. 0. 0. 1. 1. 1. 0. 1. 1. 1. 0. 1. 1. 0. 0. 0. 1. 1. 1.
 1. 1. 1. 0. 0. 0. 0. 1. 1. 1. 0. 1. 1. 0. 1. 0. 0. 0. 0. 0. 1. 0. 0. 0.
 0. 1. 1. 0. 0. 1. 0. 0. 1. 1. 1. 0. 1. 0. 0. 1. 0. 1. 0. 1. 0. 1. 1. 0.
 1. 0. 0. 0. 0. 0. 1. 1. 1. 1. 0. 0. 1. 0. 0. 0. 1. 1. 0. 0. 1. 1. 1. 0.
 1. 1. 1. 0. 0. 0. 1. 0. 1. 1. 1. 0. 0. 1. 0. 1. 0. 1. 1. 0. 0. 0. 0. 0.
 0. 1. 0. 0. 0. 1. 0. 1. 0. 1. 1. 0. 1. 1. 0. 1. 0. 0. 0. 0. 1. 0. 1. 0.
 1. 1. 0. 1. 0. 0. 1. 1. 1. 1. 1. 0. 0. 1. 1. 0. 1. 1. 0. 0. 0. 0. 0. 0.
 0. 0. 0. 0. 0. 0. 0. 0. 0. 1. 0. 0. 0. 0. 0. 0. 0. 0. 1. 1. 0. 1. 1. 0.
 1. 1. 0. 0. 0. 0. 0. 0. 1. 1. 1. 0. 1. 1. 0. 0. 0. 0. 1. 1. 1. 1. 1. 0.
 1. 1. 0. 1. 0. 0. 0. 0. 1. 1. 1. 1. 0. 1. 0. 0. 0. 0. 1. 1.]</t>
  </si>
  <si>
    <t>[1. 1. 0. 1. 1. 1. 1. 1. 1. 1. 1. 0. 1. 1. 0. 0. 0. 1. 0. 0. 0. 1. 0. 0.
 1. 0. 1. 1. 1. 0. 0. 0. 1. 1. 1. 1. 1. 1. 1. 0. 1. 1. 1. 0. 0. 1. 0. 1.
 1. 1. 0. 0. 1. 0. 0. 0. 1. 1. 0. 1. 1. 1. 0. 0. 0. 0. 0. 0. 0. 1. 0. 0.
 1. 1. 0. 0. 1. 1. 1. 1. 1. 1. 0. 0. 1. 1. 0. 0. 1. 0. 1. 1. 1. 1. 0. 0.
 1. 1. 1. 0. 0. 0. 0. 1. 1. 0. 1. 1. 1. 1. 0. 0. 1. 0. 0. 1. 1. 1. 0. 1.
 0. 1. 1. 0. 0. 1. 1. 1. 0. 1. 1. 1. 1. 0. 1. 1. 0. 1. 1. 1. 0. 0. 0. 1.
 1. 0. 1. 1. 0. 0. 0. 0. 1. 0. 0. 1. 1. 0. 1. 1. 0. 1. 0. 1. 0. 0. 0. 0.
 1. 0. 1. 0. 0. 1. 1. 0. 1. 0. 0. 1. 1. 0. 1. 0. 1. 0. 0. 1. 0. 1. 1. 0.
 0. 1. 0. 1. 1. 1. 0. 1. 0. 1. 0. 0. 0. 1. 0. 1. 0. 0. 0. 1. 1. 1. 1. 0.
 0. 1. 1. 0. 0. 1. 1. 0. 0. 0. 1. 1. 0. 0. 1. 1. 0. 1. 0. 0. 1. 0. 1. 0.
 0. 1. 0. 0. 1. 0. 0. 1. 1. 1. 0. 1. 0. 1. 0. 0. 1. 1. 0. 0. 0. 0. 1. 1.
 1. 1. 1. 0. 1. 1. 0. 0. 0. 1. 0. 1. 0. 1. 0. 1. 1. 1. 1. 0. 0. 0. 0. 1.
 0. 1. 0. 0. 1. 1. 0. 1. 1. 0. 0. 1. 1. 1. 0. 0. 1. 0. 1. 0. 0. 1. 0. 0.
 1. 0. 1. 1. 1. 0. 1. 0. 1. 0. 0. 0. 1. 1. 1. 1. 0. 1. 0. 1. 1. 0. 0. 0.
 0. 0. 1. 1. 0. 1. 0. 1. 1. 0. 0. 0. 0. 0. 1. 1. 0. 0. 0. 1. 1. 1. 1. 1.
 0. 1. 0. 0. 1. 1. 0. 0. 1. 0. 0. 0. 1. 0. 0. 1. 1. 0. 0. 0. 1. 0. 1. 1.
 0. 0. 0. 0. 1. 1. 1. 0. 1. 1. 1. 1. 1. 0. 0. 1. 1. 0. 0. 0. 1. 1. 0. 1.
 1. 0. 1. 0. 0. 1. 1. 0. 1. 0. 0. 1. 0. 0. 0. 1. 0. 1. 0. 0. 0. 1. 1. 1.
 1. 1. 1. 1. 1. 0. 1. 1. 1. 0. 1. 0. 1. 1. 0. 0. 1. 1. 0. 0. 0. 0. 1. 0.
 1. 0. 0. 0. 1. 1. 1. 0. 1. 1. 0. 1. 0. 0. 1. 1. 0. 1. 0. 0. 1. 0. 1. 1.
 1. 0. 1. 1. 1. 0. 1. 1. 1. 1. 1. 1. 1. 1. 0. 0. 1. 1. 1. 1. 1. 1. 0. 1.
 0. 1. 1. 0. 0. 0. 0. 0. 0. 0. 0. 0. 1. 1. 1. 1. 0. 1. 0. 0. 0. 1. 1. 1.
 1. 0. 1. 0. 0. 0. 0. 1. 1. 1. 0. 1. 1. 0. 0. 0. 0. 1. 1. 0. 0. 0. 1. 0.
 0. 0. 0. 0. 0. 1. 1. 0. 1. 1. 1. 0. 1. 0. 0. 1. 1. 0. 0. 1. 0. 1. 1. 0.
 1. 1. 0. 1. 1. 0. 1. 1. 1. 1. 0. 1. 1. 1. 1. 0. 1. 1. 1. 1. 0. 0. 0. 0.
 1. 1. 1. 0. 1. 0. 1. 1. 1. 0. 1. 1. 1. 1. 0. 1. 0. 1. 1. 0. 0. 0. 1. 1.
 0. 1. 0. 0. 0. 1. 0. 1. 0. 0. 1. 0. 1. 1. 0. 1. 0. 1. 0. 0. 1. 0. 1. 0.
 0. 1. 0. 1. 0. 1. 1. 1. 1. 1. 1. 0. 0. 1. 1. 1. 1. 0. 0. 0. 1. 0. 0. 1.
 0. 0. 1. 0. 0. 0. 1. 0. 0. 1. 1. 1. 0. 1. 0. 0. 1. 0. 1. 1. 0. 1. 0. 0.
 1. 1. 0. 0. 0. 1. 0. 0. 1. 1. 1. 1. 1. 0. 0. 1. 0. 1. 1. 1. 1. 1. 0. 0.
 1. 0. 1. 0. 1. 0. 0. 0. 0. 1. 1. 1. 0. 1. 1. 0. 0. 0. 1. 0.]</t>
  </si>
  <si>
    <t>[1. 1. 1. 0. 0. 0. 0. 1. 0. 1. 1. 1. 1. 1. 0. 0. 0. 0. 1. 0. 0. 0. 0. 0.
 1. 1. 1. 0. 0. 1. 0. 0. 1. 1. 1. 1. 0. 0. 1. 1. 0. 1. 0. 1. 1. 0. 1. 1.
 0. 0. 1. 0. 1. 1. 1. 0. 1. 0. 0. 1. 1. 0. 0. 1. 1. 0. 0. 1. 0. 0. 1. 0.
 1. 0. 1. 1. 0. 1. 1. 0. 1. 1. 0. 1. 0. 0. 1. 1. 0. 1. 1. 1. 0. 0. 1. 1.
 1. 1. 0. 0. 1. 0. 1. 0. 0. 1. 1. 1. 1. 1. 0. 1. 1. 0. 0. 1. 1. 0. 0. 1.
 1. 1. 1. 1. 1. 0. 0. 0. 1. 0. 1. 1. 1. 0. 1. 1. 0. 1. 1. 1. 0. 0. 0. 0.
 1. 1. 1. 1. 1. 0. 0. 0. 1. 0. 1. 0. 1. 1. 1. 1. 0. 0. 0. 0. 0. 1. 1. 1.
 0. 0. 0. 1. 0. 1. 0. 1. 0. 1. 1. 0. 1. 0. 1. 0. 1. 0. 1. 1. 1. 1. 0. 1.
 1. 0. 0. 0. 0. 1. 0. 1. 1. 0. 0. 1. 1. 0. 1. 0. 1. 0. 1. 1. 0. 0. 0. 1.
 0. 1. 0. 1. 0. 1. 0. 0. 1. 0. 1. 0. 0. 1. 0. 0. 1. 1. 1. 1. 1. 1. 0. 1.
 1. 1. 0. 1. 1. 0. 0. 0. 0. 0. 1. 0. 1. 1. 1. 1. 0. 0. 0. 1. 0. 1. 1. 1.
 1. 0. 1. 0. 0. 0. 0. 0. 0. 1. 1. 0. 1. 1. 1. 1. 0. 0. 0. 0. 0. 0. 1. 0.
 0. 1. 0. 0. 1. 0. 0. 0. 1. 1. 1. 0. 1. 1. 0. 0. 0. 1. 1. 1. 1. 1. 1. 0.
 0. 0. 0. 0. 1. 1. 0. 0. 1. 1. 0. 0. 0. 1. 1. 1. 0. 1. 0. 0. 0. 1. 1. 0.
 0. 0. 1. 1. 0. 0. 1. 0. 0. 1. 0. 1. 0. 0. 0. 1. 1. 0. 0. 0. 1. 0. 1. 0.
 1. 0. 1. 1. 1. 1. 1. 1. 1. 0. 0. 0. 1. 1. 0. 1. 0. 1. 0. 0. 0. 1. 0. 1.
 1. 1. 0. 1. 1. 1. 1. 0. 0. 1. 1. 0. 0. 1. 1. 0. 1. 1. 0. 0. 1. 0. 0. 0.
 1. 1. 0. 0. 1. 1. 1. 1. 1. 1. 0. 0. 1. 1. 1. 0. 0. 0. 0. 0. 1. 1. 1. 1.
 0. 0. 1. 1. 1. 1. 0. 1. 1. 1. 0. 0. 0. 0. 1. 0. 1. 1. 1. 1. 0. 1. 1. 0.
 1. 0. 0. 0. 0. 0. 0. 1. 0. 0. 1. 0. 0. 1. 0. 1. 1. 0. 0. 0. 1. 1. 0. 1.
 1. 0. 0. 1. 1. 0. 0. 0. 1. 1. 1. 0. 0. 1. 1. 1. 0. 1. 0. 0. 1. 0. 1. 1.
 1. 0. 1. 0. 1. 0. 0. 1. 1. 0. 1. 1. 1. 1. 0. 1. 1. 0. 0. 1. 0. 1. 0. 1.
 1. 0. 1. 0. 1. 1. 1. 0. 1. 1. 1. 0. 1. 1. 1. 1. 1. 1. 0. 0. 0. 0. 0. 1.
 0. 0. 1. 0. 0. 1. 0. 0. 0. 0. 1. 1. 0. 0. 0. 0. 0. 1. 1. 0. 1. 0. 1. 1.
 1. 0. 0. 0. 1. 1. 1. 1. 0. 1. 1. 1. 0. 0. 0. 0. 0. 1. 1. 0. 0. 1. 1. 1.
 0. 1. 1. 0. 1. 0. 1. 1. 1. 1. 0. 1. 0. 1. 0. 1. 0. 1. 0. 0. 1. 0. 0. 0.
 1. 1. 0. 0. 1. 0. 0. 1. 1. 1. 0. 0. 0. 0. 0. 0. 1. 0. 1. 0. 1. 0. 0. 1.
 1. 1. 1. 0. 1. 0. 0. 1. 0. 0. 1. 0. 1. 0. 1. 1. 1. 1. 0. 1. 1. 1. 1. 1.
 0. 1. 1. 0. 0. 0. 1. 1. 0. 0. 0. 0. 0. 0. 1. 1. 0. 0. 1. 1. 0. 1. 1. 0.
 1. 0. 0. 0. 1. 0. 1. 0. 0. 1. 1. 0. 1. 0. 0. 0. 1. 0. 0. 1. 0. 1. 0. 1.
 0. 1. 1. 1. 1. 1. 0. 1. 1. 1. 1. 1. 1. 1. 0. 0. 0. 0. 1. 1.]</t>
  </si>
  <si>
    <t>[1. 0. 0. 0. 1. 1. 1. 0. 1. 1. 1. 0. 1. 0. 1. 0. 1. 0. 1. 0. 0. 0. 0. 1.
 1. 0. 0. 1. 0. 0. 0. 0. 1. 1. 1. 1. 0. 1. 0. 0. 0. 0. 1. 1. 0. 1. 0. 1.
 1. 0. 1. 0. 1. 0. 0. 1. 0. 1. 1. 1. 0. 0. 1. 0. 1. 1. 0. 1. 1. 0. 1. 0.
 1. 0. 1. 1. 0. 0. 0. 0. 0. 0. 1. 1. 0. 0. 0. 0. 1. 1. 1. 1. 1. 0. 0. 0.
 0. 1. 1. 0. 1. 0. 0. 1. 0. 0. 1. 1. 1. 0. 1. 0. 1. 0. 1. 1. 1. 0. 1. 1.
 1. 1. 1. 0. 1. 0. 0. 1. 0. 0. 1. 1. 1. 1. 0. 0. 1. 0. 1. 1. 1. 0. 0. 0.
 1. 1. 0. 0. 0. 0. 1. 0. 1. 0. 1. 1. 1. 1. 1. 1. 1. 1. 0. 1. 1. 0. 1. 0.
 1. 1. 1. 0. 1. 1. 0. 0. 1. 0. 1. 1. 1. 1. 0. 0. 0. 0. 1. 1. 1. 1. 1. 1.
 0. 1. 1. 0. 0. 0. 1. 0. 0. 0. 0. 1. 1. 1. 1. 0. 1. 0. 0. 1. 0. 1. 1. 0.
 0. 0. 1. 1. 0. 1. 0. 1. 1. 1. 1. 1. 0. 0. 1. 1. 1. 1. 0. 1. 0. 0. 0. 0.
 0. 1. 0. 0. 0. 0. 1. 0. 0. 0. 0. 1. 0. 1. 0. 1. 0. 1. 0. 0. 0. 1. 1. 1.
 0. 1. 1. 0. 0. 0. 1. 1. 0. 0. 0. 1. 1. 1. 1. 1. 0. 1. 1. 1. 0. 1. 1. 1.
 1. 0. 1. 1. 1. 1. 1. 1. 1. 0. 1. 0. 0. 1. 0. 1. 0. 1. 0. 1. 1. 0. 1. 1.
 0. 1. 0. 0. 1. 0. 0. 1. 1. 1. 1. 1. 0. 0. 1. 0. 1. 1. 0. 1. 1. 0. 0. 1.
 0. 1. 1. 1. 0. 1. 1. 1. 1. 1. 1. 1. 1. 0. 1. 0. 1. 1. 1. 1. 1. 1. 1. 1.
 1. 0. 0. 0. 0. 1. 0. 0. 1. 0. 1. 0. 1. 1. 0. 0. 1. 0. 1. 1. 0. 1. 0. 1.
 0. 1. 0. 1. 0. 1. 0. 0. 0. 0. 1. 0. 1. 1. 1. 0. 1. 1. 0. 0. 0. 0. 1. 0.
 1. 1. 0. 1. 0. 0. 1. 1. 1. 1. 1. 0. 1. 0. 0. 0. 1. 0. 0. 0. 1. 1. 1. 0.
 0. 1. 1. 0. 1. 0. 0. 0. 0. 0. 1. 1. 1. 0. 0. 1. 0. 1. 0. 1. 1. 0. 0. 0.
 0. 1. 1. 1. 0. 0. 0. 1. 0. 1. 0. 1. 1. 1. 0. 0. 0. 1. 0. 0. 0. 0. 0. 0.
 0. 1. 0. 1. 1. 1. 1. 1. 0. 0. 1. 1. 0. 0. 1. 1. 0. 0. 0. 0. 0. 1. 0. 1.
 0. 1. 1. 0. 0. 0. 1. 1. 0. 0. 1. 1. 1. 0. 0. 0. 1. 1. 1. 0. 0. 0. 1. 0.
 1. 1. 1. 1. 1. 1. 1. 0. 0. 0. 1. 1. 1. 1. 1. 1. 0. 0. 1. 1. 0. 0. 0. 0.
 0. 1. 0. 0. 0. 0. 0. 1. 0. 1. 1. 0. 1. 1. 0. 1. 1. 0. 1. 1. 0. 1. 1. 0.
 1. 1. 0. 0. 1. 0. 1. 1. 0. 0. 1. 0. 0. 0. 0. 0. 0. 0. 0. 1. 0. 1. 1. 1.
 0. 1. 1. 0. 0. 0. 1. 1. 1. 1. 1. 0. 1. 1. 0. 1. 0. 1. 1. 0. 0. 1. 1. 0.
 1. 0. 1. 1. 0. 0. 1. 1. 1. 1. 1. 1. 0. 1. 0. 0. 1. 1. 0. 1. 1. 0. 1. 1.
 0. 1. 1. 1. 0. 1. 0. 0. 1. 1. 0. 0. 1. 1. 0. 0. 0. 0. 1. 1. 0. 1. 1. 0.
 1. 1. 0. 0. 0. 0. 0. 1. 1. 0. 0. 1. 1. 0. 0. 0. 0. 0. 1. 0. 1. 1. 0. 1.
 0. 0. 1. 1. 0. 0. 0. 0. 1. 0. 1. 0. 0. 1. 1. 1. 1. 1. 1. 1. 0. 1. 0. 1.
 0. 0. 1. 1. 1. 1. 1. 1. 0. 0. 1. 0. 0. 1. 1. 1. 1. 0. 1. 1.]</t>
  </si>
  <si>
    <t>[0. 0. 0. 0. 0. 0. 1. 1. 1. 0. 1. 1. 1. 0. 0. 0. 0. 0. 1. 0. 1. 1. 1. 1.
 1. 0. 1. 1. 0. 0. 1. 0. 1. 0. 0. 0. 1. 1. 0. 0. 1. 0. 1. 1. 0. 1. 1. 1.
 0. 0. 1. 1. 0. 0. 0. 0. 1. 0. 1. 1. 0. 0. 0. 0. 1. 1. 1. 0. 1. 1. 1. 0.
 0. 1. 1. 0. 1. 1. 0. 0. 0. 1. 0. 0. 1. 0. 1. 0. 0. 0. 0. 0. 0. 1. 0. 0.
 0. 1. 1. 1. 1. 1. 1. 0. 1. 1. 1. 0. 0. 1. 0. 0. 1. 1. 1. 1. 0. 0. 0. 0.
 1. 0. 0. 0. 1. 0. 1. 0. 1. 0. 0. 0. 1. 1. 1. 0. 0. 1. 0. 0. 1. 0. 0. 1.
 1. 1. 0. 0. 1. 1. 1. 1. 0. 1. 1. 0. 1. 1. 1. 0. 0. 0. 1. 1. 0. 1. 1. 1.
 1. 0. 1. 0. 1. 1. 1. 0. 1. 1. 0. 1. 0. 1. 1. 1. 0. 0. 1. 1. 0. 0. 1. 1.
 1. 1. 0. 0. 0. 1. 0. 0. 1. 0. 1. 1. 1. 0. 0. 1. 1. 1. 1. 0. 1. 1. 0. 1.
 1. 1. 1. 1. 0. 1. 0. 0. 0. 0. 0. 1. 1. 1. 1. 1. 1. 0. 1. 0. 1. 0. 0. 0.
 0. 1. 1. 0. 0. 0. 0. 1. 0. 1. 1. 0. 1. 0. 0. 1. 1. 0. 1. 1. 1. 0. 0. 1.
 1. 1. 0. 1. 0. 1. 1. 0. 0. 1. 0. 0. 1. 0. 1. 1. 1. 1. 0. 1. 1. 0. 1. 1.
 0. 0. 1. 0. 0. 1. 0. 1. 1. 0. 1. 1. 1. 1. 1. 1. 1. 0. 0. 1. 0. 1. 0. 0.
 0. 0. 1. 1. 0. 1. 1. 1. 0. 0. 1. 0. 1. 1. 1. 0. 0. 1. 0. 1. 0. 0. 0. 0.
 0. 0. 0. 1. 1. 1. 0. 1. 0. 1. 0. 0. 1. 1. 0. 0. 1. 1. 1. 1. 0. 1. 1. 1.
 1. 0. 1. 0. 1. 0. 0. 1. 0. 0. 0. 1. 0. 1. 1. 0. 1. 0. 1. 1. 0. 1. 1. 0.
 1. 1. 1. 1. 1. 0. 0. 0. 0. 1. 0. 0. 0. 0. 0. 0. 0. 0. 1. 0. 1. 0. 0. 1.
 0. 1. 1. 0. 0. 0. 0. 0. 0. 1. 0. 1. 0. 0. 1. 0. 1. 1. 0. 1. 0. 1. 1. 0.
 0. 1. 0. 1. 0. 1. 0. 0. 1. 0. 0. 1. 0. 0. 0. 0. 1. 1. 0. 0. 0. 1. 1. 1.
 0. 0. 1. 1. 0. 1. 1. 0. 1. 1. 0. 1. 1. 0. 1. 0. 1. 0. 1. 0. 1. 1. 0. 0.
 0. 0. 0. 0. 0. 1. 1. 1. 1. 1. 0. 1. 1. 0. 1. 0. 0. 1. 0. 1. 1. 1. 0. 0.
 1. 0. 1. 0. 0. 1. 1. 1. 1. 1. 1. 1. 0. 0. 0. 1. 0. 0. 0. 0. 0. 1. 1. 1.
 0. 1. 0. 1. 1. 0. 0. 0. 1. 0. 1. 0. 0. 0. 0. 0. 0. 1. 0. 1. 0. 1. 1. 1.
 0. 1. 1. 1. 0. 0. 1. 0. 0. 0. 0. 1. 1. 0. 0. 0. 0. 0. 0. 0. 0. 0. 0. 1.
 1. 0. 1. 0. 0. 0. 1. 0. 0. 1. 1. 0. 1. 0. 0. 0. 0. 1. 0. 0. 0. 0. 1. 1.
 0. 1. 1. 1. 0. 0. 0. 0. 0. 1. 1. 0. 1. 1. 1. 1. 1. 0. 1. 1. 0. 0. 0. 0.
 1. 0. 1. 1. 0. 1. 0. 1. 0. 0. 0. 1. 0. 0. 0. 1. 1. 1. 0. 1. 0. 1. 0. 1.
 1. 1. 0. 0. 0. 1. 1. 1. 1. 0. 1. 1. 0. 1. 1. 1. 1. 1. 1. 1. 1. 1. 1. 0.
 0. 1. 1. 0. 1. 1. 0. 1. 0. 0. 1. 0. 1. 0. 0. 0. 0. 1. 1. 1. 0. 0. 0. 0.
 0. 1. 0. 1. 1. 0. 1. 0. 1. 0. 1. 0. 0. 0. 0. 0. 1. 0. 0. 1. 1. 0. 0. 1.
 0. 0. 0. 0. 1. 0. 1. 1. 1. 0. 1. 0. 1. 1. 1. 1. 1. 1. 0. 0.]</t>
  </si>
  <si>
    <t>[0. 0. 0. 0. 0. 1. 1. 1. 1. 1. 1. 0. 1. 0. 0. 0. 0. 0. 1. 0. 1. 1. 0. 1.
 0. 0. 1. 1. 0. 1. 0. 1. 0. 1. 0. 0. 1. 1. 0. 0. 1. 0. 1. 1. 1. 1. 0. 1.
 0. 0. 1. 1. 1. 0. 1. 0. 1. 0. 1. 1. 0. 0. 0. 0. 0. 0. 1. 0. 1. 1. 1. 0.
 0. 0. 0. 0. 0. 1. 1. 1. 1. 1. 0. 0. 1. 0. 1. 1. 0. 1. 0. 0. 0. 1. 0. 0.
 0. 0. 1. 1. 1. 0. 1. 0. 0. 1. 0. 0. 0. 1. 0. 0. 1. 1. 1. 1. 0. 0. 0. 0.
 1. 1. 1. 0. 1. 0. 1. 0. 1. 1. 0. 0. 0. 0. 0. 0. 0. 0. 0. 1. 0. 0. 0. 1.
 1. 1. 1. 1. 0. 0. 1. 1. 0. 0. 1. 0. 0. 1. 0. 0. 0. 0. 0. 1. 0. 0. 0. 1.
 1. 1. 0. 1. 1. 1. 1. 0. 1. 0. 1. 0. 0. 1. 1. 1. 0. 0. 1. 1. 1. 0. 0. 1.
 0. 1. 0. 1. 1. 1. 0. 1. 1. 1. 1. 1. 0. 0. 0. 0. 1. 0. 1. 0. 1. 0. 0. 0.
 1. 0. 1. 1. 0. 0. 0. 1. 0. 1. 0. 0. 0. 1. 0. 1. 1. 0. 0. 1. 1. 0. 0. 0.
 0. 0. 1. 0. 0. 0. 0. 1. 0. 1. 1. 1. 1. 1. 0. 1. 1. 0. 1. 1. 1. 0. 0. 1.
 0. 1. 0. 1. 0. 1. 0. 1. 1. 1. 0. 1. 1. 0. 1. 1. 0. 1. 0. 1. 1. 0. 0. 1.
 0. 0. 1. 0. 0. 0. 0. 1. 1. 0. 1. 1. 1. 1. 1. 0. 1. 1. 0. 1. 0. 0. 0. 0.
 0. 0. 1. 0. 0. 1. 0. 0. 0. 0. 1. 0. 0. 1. 1. 1. 0. 1. 1. 1. 0. 1. 0. 0.
 0. 0. 0. 1. 0. 1. 0. 0. 1. 0. 1. 1. 1. 1. 0. 1. 1. 0. 1. 0. 0. 0. 1. 1.
 1. 1. 1. 0. 0. 0. 0. 1. 0. 1. 1. 0. 0. 0. 1. 1. 1. 0. 1. 1. 0. 1. 1. 0.
 1. 1. 0. 1. 0. 0. 0. 1. 0. 0. 0. 0. 0. 0. 0. 1. 0. 0. 1. 0. 0. 1. 1. 1.
 0. 1. 1. 1. 0. 0. 0. 0. 1. 0. 0. 1. 1. 0. 1. 1. 0. 1. 0. 1. 0. 1. 1. 1.
 0. 1. 0. 0. 0. 1. 0. 0. 0. 0. 1. 0. 1. 0. 1. 0. 1. 1. 1. 0. 0. 1. 1. 0.
 0. 0. 1. 0. 0. 0. 0. 0. 1. 1. 1. 1. 1. 1. 0. 1. 0. 1. 1. 0. 1. 0. 0. 0.
 0. 0. 0. 0. 0. 1. 1. 1. 1. 1. 1. 1. 0. 0. 1. 0. 0. 1. 1. 1. 0. 0. 0. 1.
 1. 0. 1. 1. 0. 1. 0. 1. 1. 0. 1. 0. 0. 1. 0. 0. 0. 0. 0. 1. 0. 1. 0. 1.
 0. 1. 0. 1. 1. 1. 1. 1. 0. 1. 0. 0. 0. 1. 0. 0. 1. 1. 1. 1. 0. 1. 0. 1.
 0. 1. 0. 1. 0. 1. 1. 0. 0. 0. 0. 1. 1. 1. 0. 0. 0. 0. 1. 0. 0. 0. 0. 1.
 1. 0. 1. 0. 0. 0. 0. 0. 0. 1. 1. 0. 1. 0. 0. 0. 1. 1. 0. 0. 0. 0. 1. 1.
 0. 0. 0. 0. 1. 0. 0. 0. 0. 0. 1. 0. 1. 1. 1. 1. 1. 0. 1. 1. 1. 0. 1. 0.
 1. 0. 1. 1. 1. 1. 0. 0. 0. 0. 0. 0. 1. 0. 1. 0. 0. 1. 0. 1. 1. 1. 0. 0.
 1. 1. 1. 0. 0. 0. 1. 1. 1. 0. 1. 0. 0. 1. 0. 0. 0. 1. 1. 0. 1. 1. 1. 0.
 0. 0. 1. 0. 1. 1. 1. 1. 1. 0. 1. 0. 1. 1. 0. 0. 0. 1. 0. 1. 0. 1. 0. 1.
 0. 0. 0. 0. 1. 1. 1. 0. 1. 0. 1. 0. 0. 1. 0. 0. 0. 1. 1. 1. 0. 0. 0. 1.
 0. 0. 1. 0. 1. 0. 1. 1. 0. 0. 1. 1. 1. 1. 1. 1. 1. 1. 1. 0.]</t>
  </si>
  <si>
    <t>[0 1 1 0 0 0 0 0 0 0 1 0 0 1 1 1 0 0 1 0 0 0 0 0 0 0 0 0 1 1 0 1 1 0 1 0 1
 1 1 1 0 1 0 0 0 0 0 0 0 1 0 1 1 0 0 1 0 1 1 1 0 0 0 1 0 1 1 0 1 0 0 1 0 1
 0 0 1 0 0 1 0 0 1 1 1 1 0 1 1 1 0 1 1 0 0 1 1 1 0 1 0 1 1 0 0 0 0 0 1 0 1
 0 1 0 1 0 0 1 1 1 0 0 0 1 1 0 1 0 0 1 0 1 0 0 1 1 0 0 1 0 1 0 1 0 0 1 0 1
 0 1 0 1 1 0 0 0 0 1 0 0 0 0 1 1 1 0 1 0 0 1 1 1 0 1 1 0 0 0 1 1 1 1 0 0 0
 0 0 1 1 1 1 1 1 0 0 1 1 0 0 1 1 0 0 0 1 1 0 1 1 1 0 0 0 0 0 1 1 1 1 1 0 0
 1 0 1 0 1 0 1 1 1 1 1 1 1 0 0 0 1 1 1 1 1 0 1 1 0 1 1 1 0 1 0 1 0 0 0 1 1
 0 1 1 0 1 1 1 0 1 0 0 1 1 0 1 1 0 0 0 1 1 0 1 0 0 0 0 1 0 1 1 1 0 0 0 0 1
 1 0 0 0 1 1 1 0 1 1 0 0 1 0 0 0 0 0 1 0 0 1 1 0 1 0 1 1 0 0 1 0 0 1 1 0 1
 1 0 1 0 1 1 0 1 0 0 0 0 1 0 0 1 1 0 0 1 1 1 0 1 0 0 0 0 0 0 1 0 0 0 1 1 0
 1 0 1 1 0 1 0 1 0 0 0 0 0 0 0 1 0 0 1 0 0 0 1 1 1 1 0 1 1 0 0 0 0 1 1 1 1
 1 1 0 0 0 1 0 1 1 1 0 0 0 1 0 1 0 1 1 1 1 0 0 1 1 1 0 0 0 0 1 0 0 0 0 0 0
 1 0 1 1 1 0 0 0 0 0 1 0 1 0 0 0 0 1 1 1 1 1 0 0 1 1 0 1 0 1 1 1 0 0 0 0 1
 0 1 0 0 1 0 1 0 0 0 1 1 0 0 0 0 1 0 0 1 1 1 0 1 1 1 0 0 1 1 0 0 1 0 0 0 0
 0 1 1 0 0 0 0 0 1 0 1 0 1 1 0 0 1 0 1 0 1 0 1 1 1 0 0 1 0 0 0 1 0 0 1 1 1
 0 0 0 0 1 0 1 0 1 1 0 0 0 0 1 0 0 0 1 1 0 0 0 0 0 0 0 0 0 0 1 0 0 1 0 0 0
 0 1 1 0 1 1 1 0 0 1 0 0 1 0 1 0 1 1 1 1 1 0 0 1 0 0 0 1 1 1 0 0 0 0 0 0 0
 0 1 0 1 0 0 0 0 1 1 1 0 0 0 1 0 0 0 0 1 0 0 0 0 0 0 0 0 0 0 0 0 1 0 0 0 1
 0 0 0 1 1 1 1 0 0 1 0 0 1 1 1 1 1 0 0 0 0 0 1 0 0 1 0 1 1 0 1 0 1 0 0 1 1
 0 1 0 1 0 0 1 1 0 1 0 1 0 1 0 1 0 0 0 0 1 1 1 1 1 0 1 0 0 1 0 0 1 1 0 0 0]</t>
  </si>
  <si>
    <t>[0. 0. 1. 0. 0. 1. 1. 1. 1. 0. 0. 1. 0. 1. 0. 1. 0. 0. 1. 1. 0. 0. 0. 1.
 1. 0. 0. 0. 0. 1. 1. 0. 0. 1. 0. 0. 0. 1. 1. 1. 0. 0. 0. 0. 1. 0. 1. 1.
 0. 1. 1. 0. 1. 0. 0. 1. 1. 0. 1. 0. 0. 1. 1. 1. 1. 1. 1. 0. 1. 1. 0. 1.
 1. 1. 0. 1. 0. 1. 0. 1. 1. 1. 1. 1. 0. 0. 0. 0. 1. 0. 0. 0. 1. 1. 1. 0.
 0. 1. 1. 1. 0. 0. 0. 1. 0. 1. 1. 1. 1. 1. 0. 0. 1. 0. 0. 1. 1. 0. 0. 0.
 1. 1. 1. 0. 0. 0. 0. 1. 0. 0. 1. 1. 1. 1. 0. 1. 0. 1. 0. 1. 0. 1. 1. 0.
 0. 1. 0. 0. 0. 1. 1. 1. 1. 0. 0. 1. 0. 1. 1. 0. 0. 1. 1. 1. 0. 0. 1. 1.
 0. 0. 0. 1. 0. 1. 1. 0. 1. 1. 0. 0. 1. 1. 1. 1. 0. 1. 0. 0. 1. 1. 0. 1.
 0. 0. 1. 0. 1. 1. 0. 1. 0. 1. 0. 0. 0. 0. 0. 0. 0. 1. 1. 1. 0. 1. 1. 0.
 0. 0. 1. 1. 0. 0. 1. 0. 1. 0. 1. 1. 1. 1. 1. 0. 0. 0. 0. 1. 1. 1. 0. 1.
 1. 1. 1. 0. 0. 1. 0. 1. 0. 0. 0. 1. 0. 0. 1. 1. 0. 0. 0. 1. 1. 1. 1. 1.
 1. 1. 0. 0. 0. 0. 0. 0. 0. 1. 1. 0. 0. 0. 1. 1. 0. 1. 1. 0. 1. 1. 1. 1.
 0. 0. 0. 0. 0. 0. 0. 1. 1. 1. 1. 0. 0. 1. 1. 0. 1. 1. 1. 0. 0. 1. 0. 1.
 0. 0. 1. 1. 1. 1. 0. 1. 1. 0. 0. 1. 1. 1. 0. 1. 1. 0. 0. 0. 1. 1. 1. 0.
 1. 0. 0. 0. 0. 0. 0. 0. 0. 0. 0. 1. 0. 1. 1. 0. 1. 0. 0. 1. 1. 0. 1. 1.
 1. 1. 1. 1. 1. 1. 0. 0. 1. 1. 1. 0. 1. 1. 1. 1. 1. 0. 0. 0. 0. 1. 0. 1.
 0. 1. 0. 1. 1. 1. 0. 0. 0. 1. 0. 0. 1. 0. 0. 0. 1. 1. 0. 1. 1. 0. 1. 0.
 1. 1. 1. 0. 0. 1. 0. 0. 0. 1. 1. 0. 0. 1. 0. 0. 0. 1. 0. 1. 0. 1. 1. 1.
 0. 1. 1. 0. 1. 0. 0. 1. 1. 0. 1. 1. 0. 1. 0. 1. 1. 1. 0. 0. 1. 0. 0. 1.
 1. 1. 0. 1. 0. 1. 0. 1. 0. 1. 0. 1. 0. 0. 1. 1. 0. 1. 1. 0. 1. 0. 1. 1.
 0. 1. 0. 0. 0. 1. 0. 0. 1. 1. 0. 0. 1. 1. 1. 0. 1. 0. 1. 1. 0. 0. 1. 0.
 0. 1. 1. 1. 1. 0. 0. 1. 0. 1. 1. 1. 1. 1. 0. 0. 0. 0. 1. 0. 0. 0. 1. 0.
 0. 1. 0. 1. 0. 1. 1. 1. 0. 1. 1. 1. 0. 0. 1. 1. 1. 0. 0. 1. 0. 1. 1. 1.
 1. 0. 1. 1. 1. 0. 0. 0. 1. 0. 1. 1. 1. 0. 0. 0. 1. 0. 1. 0. 1. 1. 1. 0.
 0. 0. 0. 0. 0. 0. 0. 1. 1. 1. 0. 0. 1. 0. 0. 1. 1. 0. 1. 0. 0. 1. 0. 1.
 0. 0. 1. 0. 0. 1. 0. 1. 1. 0. 0. 0. 0. 1. 0. 0. 1. 0. 1. 0. 0. 1. 1. 0.
 0. 1. 1. 0. 1. 0. 0. 1. 1. 1. 1. 1. 1. 1. 1. 0. 0. 0. 0. 0. 0. 1. 0. 0.
 1. 0. 0. 0. 1. 1. 1. 0. 1. 1. 0. 1. 0. 0. 1. 0. 1. 0. 1. 1. 0. 1. 1. 0.
 1. 1. 1. 0. 1. 0. 0. 1. 1. 0. 1. 0. 1. 0. 0. 1. 0. 0. 0. 1. 1. 1. 0. 0.
 0. 1. 1. 1. 0. 1. 0. 0. 1. 0. 1. 1. 0. 1. 0. 1. 1. 1. 0. 1. 0. 0. 1. 1.
 0. 1. 1. 1. 1. 1. 0. 1. 1. 0. 0. 0. 0. 1. 1. 1. 1. 0. 1. 0.]</t>
  </si>
  <si>
    <t>[0. 1. 0. 1. 0. 1. 1. 0. 1. 0. 1. 1. 1. 0. 0. 1. 0. 1. 1. 1. 0. 0. 0. 0.
 0. 1. 0. 0. 1. 0. 1. 0. 1. 0. 0. 1. 0. 0. 1. 0. 1. 1. 0. 0. 0. 1. 1. 0.
 0. 0. 0. 0. 1. 0. 0. 0. 1. 0. 1. 1. 0. 1. 0. 0. 1. 1. 1. 1. 0. 1. 0. 0.
 1. 0. 0. 0. 0. 0. 1. 1. 1. 1. 0. 0. 1. 0. 0. 0. 1. 0. 0. 1. 1. 1. 1. 1.
 0. 0. 0. 1. 1. 1. 1. 1. 0. 1. 1. 1. 1. 1. 1. 1. 0. 1. 0. 1. 0. 1. 0.]</t>
  </si>
  <si>
    <t>[1. 1. 1. 1. 0. 1. 1. 1. 0. 0. 0. 0. 1. 1. 1. 1. 0. 0. 1. 0. 0. 1. 1. 0.
 0. 1. 1. 1. 1. 1. 0. 0. 1. 0. 0. 1. 0. 1. 1. 0. 1. 1. 0. 0. 0. 1. 1. 1.
 1. 0. 0. 1. 1. 0. 0. 0. 0. 0. 1. 1. 1. 1. 0. 1. 1. 0. 0. 1. 0. 1. 1. 0.
 0. 1. 1. 1. 1. 1. 1. 1. 0. 1. 1. 0. 0. 1. 1. 0. 0. 0. 0. 0. 0. 1. 0. 1.
 0. 0. 0. 0. 1. 0. 0. 1. 0. 0. 0. 0. 0. 0. 0. 1. 0. 1. 0. 0. 1. 0. 1.]</t>
  </si>
  <si>
    <t>[1. 1. 1. 1. 0. 1. 1. 1. 0. 0. 0. 0. 1. 1. 1. 1. 0. 0. 1. 0. 0. 1. 1. 0.
 0. 1. 1. 1. 0. 1. 0. 0. 1. 0. 0. 1. 0. 1. 1. 0. 1. 1. 0. 0. 0. 1. 1. 1.
 1. 1. 0. 1. 1. 0. 0. 0. 0. 0. 1. 1. 1. 1. 0. 1. 1. 0. 0. 1. 0. 1. 0. 0.
 0. 1. 1. 1. 1. 1. 1. 1. 0. 1. 1. 0. 0. 1. 1. 0. 0. 0. 0. 0. 0. 1. 0. 1.
 0. 0. 0. 0. 1. 0. 1. 1. 0. 0. 0. 0. 0. 0. 0. 1. 1. 1. 0. 0. 1. 0. 0.]</t>
  </si>
  <si>
    <t>[1. 1. 1. 1. 0. 1. 1. 1. 0. 0. 0. 0. 1. 1. 1. 0. 1. 0. 1. 0. 0. 1. 1. 0.
 0. 1. 1. 1. 1. 0. 0. 0. 1. 0. 0. 1. 0. 0. 1. 0. 1. 1. 0. 0. 0. 1. 1. 1.
 1. 0. 0. 1. 1. 0. 0. 0. 0. 0. 1. 1. 1. 1. 0. 1. 1. 0. 0. 1. 0. 1. 1. 0.
 0. 1. 1. 1. 1. 1. 1. 1. 0. 1. 1. 0. 0. 1. 1. 0. 0. 0. 0. 0. 0. 1. 0. 1.
 0. 0. 0. 0. 1. 0. 0. 1. 0. 0. 0. 0. 0. 0. 0. 1. 1. 1. 0. 0. 1. 0. 0.]</t>
  </si>
  <si>
    <t>[1. 1. 1. 1. 0. 1. 0. 1. 0. 0. 0. 0. 0. 1. 1. 1. 0. 0. 1. 0. 0. 1. 1. 0.
 0. 1. 1. 1. 0. 0. 0. 0. 1. 0. 0. 1. 0. 1. 1. 0. 0. 0. 0. 0. 0. 1. 1. 1.
 1. 0. 0. 1. 1. 0. 0. 0. 0. 0. 1. 1. 1. 1. 0. 1. 1. 0. 0. 0. 0. 1. 1. 0.
 0. 1. 1. 1. 1. 1. 1. 1. 0. 1. 1. 0. 0. 1. 1. 0. 0. 0. 0. 0. 0. 1. 0. 1.
 0. 0. 0. 0. 1. 1. 0. 1. 0. 1. 1. 0. 0. 0. 0. 1. 1. 1. 0. 1. 1. 0. 1.]</t>
  </si>
  <si>
    <t>[1. 1. 1. 1. 0. 1. 1. 1. 0. 1. 0. 0. 1. 1. 1. 1. 1. 0. 1. 1. 0. 0. 1. 0.
 0. 0. 1. 1. 1. 0. 0. 0. 1. 0. 0. 0. 1. 1. 0. 1. 1. 1. 0. 0. 1. 0. 1. 1.
 0. 0. 0. 0. 1. 0. 1. 1. 1. 1. 1. 1. 1. 0. 0. 0. 0. 0. 0. 1. 1. 0. 1. 0.
 1. 1. 1. 1. 0. 1. 1. 0. 1. 1. 0. 1. 1. 1. 0. 1. 0. 0. 1. 1. 0. 1. 0. 0.
 1. 1. 1. 0. 0. 0. 0. 1. 0. 0. 0. 0. 1. 0. 1. 0. 1. 1. 0. 1. 0. 1. 0.]</t>
  </si>
  <si>
    <t>[1. 1. 1. 1. 0. 1. 1. 1. 0. 0. 0. 0. 0. 1. 1. 1. 1. 0. 1. 1. 0. 0. 1. 0.
 1. 0. 1. 1. 1. 0. 0. 0. 1. 0. 0. 0. 1. 1. 0. 1. 1. 1. 0. 0. 1. 0. 1. 1.
 0. 0. 0. 0. 1. 0. 0. 1. 1. 1. 1. 0. 1. 0. 1. 0. 1. 0. 0. 1. 1. 0. 1. 0.
 1. 1. 1. 1. 0. 1. 1. 0. 1. 1. 0. 1. 1. 1. 0. 1. 0. 0. 1. 1. 1. 1. 0. 0.
 1. 1. 1. 0. 0. 0. 0. 1. 0. 0. 0. 0. 1. 0. 1. 1. 1. 1. 0. 1. 0. 1. 0.]</t>
  </si>
  <si>
    <t>[1. 1. 1. 1. 0. 1. 1. 1. 0. 1. 0. 0. 1. 1. 1. 1. 1. 0. 1. 1. 0. 0. 1. 0.
 0. 0. 1. 1. 1. 0. 0. 0. 1. 0. 0. 0. 1. 1. 0. 1. 1. 1. 0. 0. 1. 0. 1. 1.
 0. 0. 0. 0. 1. 0. 0. 1. 1. 1. 1. 0. 1. 0. 0. 1. 0. 0. 0. 1. 1. 1. 1. 0.
 1. 1. 1. 1. 0. 1. 0. 0. 1. 1. 0. 1. 1. 1. 0. 1. 0. 0. 1. 1. 1. 1. 0. 0.
 1. 1. 1. 0. 0. 0. 0. 1. 0. 0. 0. 1. 1. 0. 1. 0. 1. 1. 0. 1. 0. 1. 0.]</t>
  </si>
  <si>
    <t>[1. 1. 1. 1. 0. 1. 1. 1. 0. 1. 0. 0. 1. 1. 1. 1. 1. 0. 1. 1. 1. 0. 1. 0.
 0. 0. 1. 1. 1. 0. 0. 0. 1. 0. 0. 0. 1. 1. 0. 1. 1. 1. 0. 0. 1. 0. 1. 1.
 0. 0. 0. 0. 1. 0. 0. 1. 1. 1. 1. 0. 1. 0. 0. 0. 0. 0. 0. 1. 1. 1. 1. 0.
 1. 1. 1. 1. 0. 1. 0. 0. 1. 1. 0. 1. 1. 1. 0. 1. 0. 0. 1. 1. 1. 1. 0. 0.
 1. 1. 1. 0. 0. 0. 0. 1. 0. 0. 0. 1. 1. 0. 1. 0. 1. 1. 0. 1. 0. 1. 0.]</t>
  </si>
  <si>
    <t>[1. 1. 1. 1. 0. 1. 1. 1. 0. 1. 0. 0. 1. 1. 1. 1. 1. 0. 1. 1. 0. 0. 1. 0.
 0. 0. 1. 1. 1. 0. 0. 0. 1. 0. 0. 0. 1. 1. 0. 1. 1. 1. 0. 0. 1. 0. 1. 1.
 0. 0. 0. 0. 1. 0. 0. 1. 1. 1. 1. 0. 1. 0. 0. 0. 0. 0. 0. 1. 1. 1. 1. 0.
 1. 1. 1. 1. 0. 1. 0. 0. 1. 1. 0. 1. 1. 1. 0. 1. 0. 0. 1. 1. 1. 1. 0. 0.
 1. 1. 1. 0. 0. 0. 0. 1. 0. 0. 0. 1. 1. 0. 1. 0. 1. 1. 0. 1. 0. 1. 0.]</t>
  </si>
  <si>
    <t>[1. 1. 1. 1. 0. 1. 1. 1. 0. 1. 0. 0. 1. 1. 1. 1. 1. 0. 1. 1. 0. 0. 1. 0.
 0. 0. 1. 1. 1. 0. 0. 0. 1. 0. 0. 0. 1. 1. 0. 1. 1. 1. 0. 0. 1. 0. 1. 1.
 0. 0. 0. 0. 1. 0. 0. 1. 1. 1. 1. 0. 1. 0. 0. 0. 0. 0. 0. 1. 1. 1. 1. 0.
 1. 1. 1. 1. 0. 1. 1. 0. 1. 1. 0. 1. 1. 1. 0. 1. 0. 0. 1. 1. 1. 1. 0. 1.
 1. 1. 1. 0. 0. 0. 0. 1. 0. 0. 0. 1. 1. 0. 1. 0. 1. 1. 0. 1. 0. 1. 0.]</t>
  </si>
  <si>
    <t>[1. 1. 1. 1. 0. 1. 1. 1. 0. 1. 0. 0. 1. 1. 1. 1. 1. 0. 0. 1. 0. 0. 1. 0.
 0. 0. 1. 1. 1. 0. 0. 0. 1. 0. 0. 0. 1. 1. 0. 1. 1. 1. 0. 0. 1. 0. 1. 1.
 0. 0. 0. 0. 1. 0. 0. 1. 1. 1. 1. 0. 1. 0. 0. 0. 0. 0. 0. 1. 1. 1. 1. 0.
 1. 1. 1. 1. 0. 1. 0. 0. 1. 1. 0. 1. 1. 1. 0. 1. 0. 1. 1. 1. 1. 1. 0. 0.
 1. 1. 1. 0. 0. 0. 0. 1. 0. 0. 0. 1. 1. 0. 1. 0. 1. 1. 0. 1. 0. 1. 0.]</t>
  </si>
  <si>
    <t>[1. 1. 1. 1. 0. 1. 1. 1. 0. 1. 0. 0. 1. 1. 1. 1. 1. 0. 0. 1. 0. 0. 1. 0.
 0. 0. 1. 1. 1. 0. 0. 0. 1. 0. 0. 0. 1. 1. 0. 1. 1. 1. 0. 0. 1. 0. 1. 1.
 0. 0. 0. 0. 1. 0. 0. 1. 1. 1. 1. 0. 1. 0. 0. 0. 0. 0. 0. 1. 1. 1. 1. 0.
 1. 1. 1. 1. 0. 1. 1. 0. 1. 1. 0. 1. 1. 1. 0. 1. 0. 1. 1. 1. 1. 1. 0. 0.
 1. 1. 1. 0. 0. 0. 0. 1. 0. 0. 0. 0. 1. 0. 1. 0. 1. 1. 0. 1. 0. 1. 0.]</t>
  </si>
  <si>
    <t>[1. 1. 1. 1. 0. 1. 1. 1. 0. 1. 0. 0. 1. 1. 1. 1. 1. 0. 0. 1. 0. 0. 1. 0.
 0. 0. 1. 1. 1. 0. 0. 0. 1. 0. 0. 0. 1. 1. 0. 0. 1. 1. 0. 0. 1. 0. 1. 1.
 0. 0. 0. 1. 1. 0. 0. 0. 1. 1. 1. 0. 1. 0. 0. 0. 0. 0. 0. 1. 1. 1. 1. 0.
 1. 1. 1. 1. 0. 1. 1. 0. 1. 1. 0. 1. 1. 0. 0. 1. 0. 1. 1. 1. 1. 1. 0. 0.
 1. 1. 1. 0. 0. 0. 0. 1. 0. 0. 0. 1. 1. 0. 1. 0. 1. 1. 0. 1. 0. 1. 0.]</t>
  </si>
  <si>
    <t>[1. 1. 1. 1. 0. 1. 1. 1. 0. 1. 0. 0. 0. 1. 1. 1. 0. 0. 0. 1. 0. 0. 1. 0.
 0. 0. 1. 1. 1. 0. 0. 1. 1. 0. 0. 0. 1. 1. 0. 1. 1. 1. 0. 0. 1. 0. 1. 1.
 0. 0. 0. 1. 1. 0. 0. 0. 1. 1. 1. 0. 1. 0. 0. 0. 0. 1. 0. 1. 1. 1. 1. 0.
 1. 1. 1. 1. 0. 1. 1. 0. 1. 1. 0. 1. 1. 1. 0. 1. 0. 1. 1. 1. 1. 1. 0. 0.
 1. 1. 1. 0. 0. 0. 0. 1. 0. 0. 0. 1. 1. 0. 1. 0. 1. 1. 0. 1. 0. 1. 0.]</t>
  </si>
  <si>
    <t>[1. 1. 1. 1. 0. 1. 1. 1. 0. 1. 0. 0. 1. 1. 1. 1. 0. 0. 0. 1. 0. 0. 1. 0.
 0. 0. 1. 1. 1. 0. 0. 1. 1. 0. 0. 0. 1. 1. 0. 1. 1. 1. 0. 0. 1. 0. 1. 1.
 0. 0. 0. 0. 0. 0. 0. 0. 0. 1. 1. 1. 1. 0. 0. 0. 0. 0. 0. 1. 1. 1. 1. 0.
 1. 1. 1. 1. 0. 1. 1. 0. 1. 1. 0. 1. 1. 1. 0. 1. 0. 1. 1. 1. 1. 1. 0. 0.
 1. 1. 1. 0. 0. 0. 0. 1. 0. 0. 0. 1. 1. 0. 1. 0. 1. 1. 0. 1. 0. 1. 0.]</t>
  </si>
  <si>
    <t>[1. 1. 1. 1. 0. 1. 1. 1. 0. 1. 0. 0. 1. 1. 1. 1. 0. 0. 0. 1. 0. 0. 1. 0.
 0. 0. 1. 1. 1. 0. 0. 1. 1. 0. 0. 0. 1. 1. 0. 1. 1. 1. 0. 0. 1. 0. 1. 1.
 0. 0. 0. 0. 1. 0. 0. 0. 1. 1. 1. 0. 1. 0. 0. 0. 0. 0. 0. 1. 1. 1. 1. 0.
 1. 1. 1. 1. 0. 1. 1. 0. 1. 1. 0. 1. 1. 1. 0. 1. 0. 1. 1. 1. 1. 1. 0. 0.
 1. 1. 1. 0. 0. 0. 0. 1. 0. 0. 0. 1. 1. 0. 1. 0. 1. 1. 0. 1. 0. 1. 0.]</t>
  </si>
  <si>
    <t>[1. 1. 1. 1. 0. 1. 1. 1. 0. 1. 0. 1. 0. 1. 1. 1. 0. 0. 1. 1. 0. 0. 1. 0.
 0. 0. 1. 1. 1. 0. 0. 1. 1. 0. 0. 0. 1. 1. 0. 1. 1. 1. 0. 0. 1. 0. 1. 1.
 1. 1. 0. 0. 0. 0. 1. 0. 0. 1. 1. 0. 1. 0. 0. 0. 0. 0. 0. 1. 1. 1. 1. 0.
 1. 1. 1. 1. 0. 1. 1. 0. 1. 0. 0. 1. 1. 1. 0. 1. 0. 1. 0. 1. 1. 1. 0. 0.
 1. 1. 1. 0. 0. 0. 0. 1. 0. 1. 0. 1. 0. 0. 1. 0. 1. 1. 0. 1. 0. 1. 1.]</t>
  </si>
  <si>
    <t>[1 1 0 0 1 1 0 1 0 1 1 0 1 1 0 1 1 1 0 1 0 0 1 0 1 1 0 1 0 1 0 1 1 1 0 1 0
 1 0 0 1 1 0 1 1 0 1 0 1 0 1 1 0 0 1 0 1 0 1 0 0 1 1 1 1 1 1 0 1 0 1 1 0 1
 0 0 0 1 0 1 0 0 1 0 1 1 1 0 0 1 0 1 1 1 1 1 0 0 1 1 0 0 1 0 0 0 1 1 0 1 1
 1 1 0 0 0 0 0 1]</t>
  </si>
  <si>
    <t>[1. 1. 1. 1. 0. 0. 1. 0. 0. 1. 1. 1. 1. 1. 1. 1. 1. 0. 1. 0. 0. 1. 0. 0.
 0. 0. 0. 1. 0. 0. 0. 0. 1. 1. 0. 0. 0. 1. 1. 1. 0. 0. 1. 0. 0. 1. 0. 1.
 0. 0. 1. 0. 1. 1. 0. 0. 1. 1. 1. 0. 1. 1. 1. 0. 0. 0. 1. 1. 1. 0. 1. 0.
 1. 0. 1. 1. 1. 0. 0. 0. 0. 1. 0. 0. 1. 0. 1. 0. 1. 0. 1. 0. 1. 1. 0. 0.
 1. 1. 1. 0. 1. 0. 0. 0. 0. 1. 0. 0. 0. 1. 0. 1. 0. 0. 1. 1. 0. 0. 0.]</t>
  </si>
  <si>
    <t>[1. 1. 1. 1. 0. 0. 1. 0. 1. 1. 1. 1. 1. 1. 1. 1. 1. 0. 1. 0. 0. 1. 0. 0.
 0. 0. 0. 1. 0. 0. 0. 0. 1. 0. 0. 0. 0. 1. 1. 1. 0. 0. 1. 0. 0. 1. 0. 1.
 0. 0. 1. 1. 1. 1. 0. 0. 1. 1. 0. 0. 1. 1. 1. 0. 0. 1. 1. 1. 1. 0. 1. 0.
 1. 0. 1. 1. 1. 0. 0. 0. 0. 1. 0. 0. 1. 0. 1. 0. 1. 0. 1. 0. 1. 1. 0. 0.
 1. 0. 1. 0. 1. 0. 0. 1. 0. 1. 0. 0. 0. 1. 0. 1. 0. 0. 1. 1. 0. 0. 0.]</t>
  </si>
  <si>
    <t>[1. 0. 1. 1. 0. 0. 1. 0. 1. 1. 1. 1. 1. 1. 1. 1. 1. 0. 1. 0. 0. 1. 0. 0.
 0. 0. 0. 1. 0. 0. 0. 0. 1. 0. 0. 0. 0. 1. 1. 1. 0. 0. 1. 0. 0. 1. 0. 1.
 0. 0. 1. 0. 1. 1. 0. 0. 1. 1. 0. 0. 1. 1. 0. 0. 0. 1. 1. 1. 1. 0. 1. 0.
 1. 1. 1. 1. 1. 0. 0. 0. 0. 1. 0. 0. 1. 0. 1. 0. 1. 0. 1. 0. 1. 1. 0. 0.
 1. 0. 1. 0. 1. 1. 0. 0. 0. 1. 0. 0. 0. 1. 0. 1. 0. 0. 1. 1. 0. 0. 0.]</t>
  </si>
  <si>
    <t>[1. 0. 1. 1. 1. 1. 1. 0. 0. 0. 0. 0. 1. 0. 0. 1. 1. 0. 0. 0. 0. 0. 1. 1.
 1. 0. 0. 1. 0. 1. 0. 0. 0. 1. 1. 1. 0. 0. 1. 0. 0. 1. 0. 1. 0. 0. 1. 0.
 1. 1. 1. 1. 1. 1. 1. 0. 1. 1. 1. 1. 1. 0. 0. 1. 1. 1. 1. 0. 1. 0. 0. 1.
 0. 0. 1. 0. 1. 1. 0. 1. 1. 1. 1. 1. 0. 1. 0. 0. 1. 1. 1. 0. 1. 1. 1. 0.
 0. 0. 1. 1. 0. 0. 1. 1. 1. 1. 1. 0. 0. 1. 1. 1. 1. 1. 1. 1. 1. 1. 1.]</t>
  </si>
  <si>
    <t>[1. 0. 1. 1. 1. 1. 1. 0. 0. 0. 0. 0. 1. 0. 0. 1. 1. 0. 0. 0. 0. 0. 1. 1.
 1. 0. 1. 1. 0. 1. 1. 0. 0. 1. 1. 0. 0. 0. 1. 0. 0. 1. 0. 1. 0. 0. 1. 0.
 1. 1. 1. 1. 1. 1. 1. 0. 1. 1. 0. 1. 1. 0. 0. 1. 1. 1. 1. 0. 1. 0. 0. 1.
 0. 0. 1. 0. 1. 1. 0. 1. 1. 1. 1. 1. 0. 1. 0. 0. 1. 1. 1. 0. 1. 1. 1. 0.
 0. 0. 1. 1. 0. 0. 1. 1. 1. 1. 1. 1. 0. 1. 1. 1. 1. 1. 1. 1. 1. 1. 1.]</t>
  </si>
  <si>
    <t>[1. 0. 1. 1. 1. 1. 1. 0. 0. 0. 0. 0. 1. 0. 0. 1. 1. 0. 1. 0. 0. 0. 1. 1.
 1. 0. 1. 1. 0. 1. 0. 0. 0. 1. 1. 1. 0. 0. 1. 0. 0. 1. 0. 1. 0. 0. 1. 0.
 1. 1. 1. 1. 1. 1. 1. 0. 1. 1. 0. 1. 1. 0. 0. 1. 1. 1. 1. 0. 1. 0. 0. 1.
 0. 0. 1. 0. 1. 1. 0. 1. 1. 1. 1. 1. 0. 1. 0. 0. 1. 1. 1. 0. 1. 1. 1. 0.
 0. 0. 1. 1. 0. 0. 1. 1. 1. 1. 1. 1. 0. 1. 1. 1. 1. 1. 1. 1. 1. 1. 1.]</t>
  </si>
  <si>
    <t>[1. 0. 1. 1. 1. 1. 1. 0. 0. 0. 0. 0. 1. 0. 0. 1. 1. 0. 1. 0. 0. 0. 1. 1.
 1. 0. 1. 1. 0. 1. 0. 0. 0. 1. 1. 0. 0. 0. 1. 0. 0. 1. 0. 1. 0. 0. 1. 0.
 1. 1. 1. 1. 1. 1. 1. 0. 1. 1. 0. 1. 1. 0. 0. 1. 1. 1. 1. 0. 1. 0. 0. 1.
 0. 0. 1. 0. 1. 1. 0. 1. 1. 1. 1. 1. 0. 1. 0. 0. 1. 1. 1. 0. 1. 1. 1. 0.
 0. 0. 1. 1. 0. 0. 1. 1. 1. 1. 1. 1. 0. 1. 1. 1. 1. 1. 1. 1. 1. 1. 1.]</t>
  </si>
  <si>
    <t>[1. 0. 1. 1. 1. 1. 1. 0. 0. 0. 0. 0. 1. 0. 0. 1. 1. 0. 1. 0. 0. 0. 1. 1.
 1. 0. 1. 1. 0. 1. 0. 0. 0. 1. 1. 1. 0. 0. 1. 0. 0. 1. 0. 1. 0. 0. 1. 0.
 1. 1. 1. 1. 1. 1. 1. 0. 1. 1. 0. 1. 1. 0. 0. 1. 1. 1. 1. 0. 1. 0. 0. 1.
 0. 0. 1. 0. 1. 1. 0. 1. 1. 1. 1. 0. 1. 1. 0. 0. 1. 1. 1. 0. 1. 1. 1. 0.
 0. 0. 1. 1. 0. 0. 1. 1. 1. 1. 1. 1. 0. 1. 1. 1. 1. 1. 1. 1. 1. 1. 1.]</t>
  </si>
  <si>
    <t>[1. 0. 1. 1. 0. 1. 1. 0. 0. 0. 0. 0. 1. 0. 0. 1. 1. 0. 1. 0. 0. 0. 1. 1.
 1. 0. 1. 1. 0. 1. 0. 0. 0. 1. 1. 0. 0. 0. 1. 0. 0. 1. 0. 1. 0. 0. 1. 0.
 1. 1. 1. 1. 1. 1. 1. 0. 1. 1. 0. 1. 1. 0. 0. 1. 1. 1. 1. 0. 1. 0. 0. 1.
 0. 0. 1. 0. 1. 1. 0. 1. 1. 1. 1. 1. 0. 1. 0. 0. 1. 1. 1. 0. 1. 1. 1. 0.
 0. 0. 1. 1. 0. 0. 1. 1. 1. 1. 1. 1. 0. 1. 1. 1. 1. 1. 1. 1. 1. 1. 1.]</t>
  </si>
  <si>
    <t>[1. 0. 1. 1. 1. 1. 1. 0. 0. 0. 0. 0. 1. 0. 0. 1. 1. 0. 1. 0. 0. 0. 1. 1.
 1. 0. 1. 1. 0. 1. 0. 0. 0. 1. 1. 0. 0. 0. 1. 0. 0. 1. 0. 1. 0. 0. 1. 0.
 1. 1. 1. 1. 1. 1. 1. 0. 1. 1. 0. 1. 1. 0. 0. 1. 1. 1. 1. 0. 1. 0. 0. 1.
 0. 0. 1. 0. 1. 1. 0. 1. 1. 1. 0. 1. 0. 1. 0. 0. 1. 1. 1. 0. 1. 1. 1. 0.
 0. 0. 1. 1. 0. 0. 1. 1. 1. 1. 1. 1. 0. 1. 1. 1. 1. 1. 1. 1. 1. 1. 1.]</t>
  </si>
  <si>
    <t>[1. 0. 1. 1. 1. 1. 1. 0. 0. 0. 0. 0. 1. 0. 0. 1. 1. 0. 1. 0. 0. 0. 1. 1.
 1. 0. 1. 1. 0. 1. 0. 0. 0. 1. 1. 0. 0. 0. 1. 0. 0. 1. 0. 1. 0. 0. 1. 0.
 1. 1. 1. 1. 1. 1. 1. 0. 1. 1. 0. 1. 1. 0. 0. 1. 1. 1. 1. 0. 1. 0. 0. 1.
 0. 0. 1. 0. 1. 1. 0. 1. 1. 1. 1. 1. 0. 1. 0. 0. 1. 1. 1. 0. 1. 1. 1. 0.
 0. 0. 1. 1. 0. 0. 1. 1. 1. 0. 1. 1. 0. 1. 1. 1. 1. 1. 1. 1. 1. 1. 1.]</t>
  </si>
  <si>
    <t>[1. 0. 1. 1. 1. 1. 1. 0. 0. 0. 0. 0. 1. 0. 0. 1. 1. 0. 1. 0. 0. 0. 1. 1.
 1. 0. 1. 1. 0. 1. 0. 1. 0. 1. 1. 0. 0. 0. 1. 0. 0. 1. 0. 1. 0. 0. 1. 0.
 1. 1. 1. 1. 1. 1. 1. 0. 1. 1. 0. 1. 1. 0. 0. 1. 1. 1. 1. 0. 1. 0. 0. 1.
 0. 0. 1. 0. 1. 1. 0. 1. 1. 1. 1. 1. 0. 1. 0. 0. 1. 1. 1. 0. 1. 1. 1. 0.
 0. 0. 1. 1. 0. 0. 1. 1. 1. 1. 1. 1. 0. 1. 1. 1. 1. 1. 1. 1. 1. 1. 1.]</t>
  </si>
  <si>
    <t>[1. 0. 1. 1. 1. 1. 1. 0. 0. 0. 0. 0. 1. 0. 0. 1. 1. 0. 1. 0. 1. 0. 1. 1.
 1. 0. 1. 1. 0. 1. 0. 0. 0. 1. 1. 0. 0. 0. 1. 0. 0. 1. 0. 0. 0. 0. 1. 0.
 1. 1. 1. 1. 1. 1. 1. 0. 1. 1. 0. 1. 1. 0. 0. 1. 1. 1. 1. 0. 1. 0. 0. 1.
 0. 0. 1. 0. 1. 1. 0. 1. 1. 1. 1. 1. 0. 1. 0. 0. 1. 1. 1. 0. 1. 1. 1. 0.
 0. 0. 1. 1. 0. 0. 1. 1. 1. 1. 1. 1. 0. 1. 1. 1. 1. 1. 1. 1. 1. 1. 1.]</t>
  </si>
  <si>
    <t>[1. 0. 1. 1. 1. 1. 1. 0. 0. 0. 0. 0. 1. 0. 0. 1. 1. 0. 1. 0. 0. 0. 1. 1.
 1. 0. 1. 1. 0. 1. 0. 0. 0. 1. 1. 0. 0. 0. 1. 0. 0. 1. 0. 1. 0. 0. 1. 0.
 1. 1. 1. 1. 1. 1. 1. 0. 1. 1. 0. 1. 1. 0. 0. 1. 1. 1. 1. 0. 1. 0. 0. 1.
 1. 0. 1. 0. 1. 1. 0. 1. 1. 1. 1. 1. 0. 1. 0. 0. 1. 1. 1. 0. 1. 1. 1. 0.
 0. 0. 1. 1. 0. 0. 1. 1. 1. 1. 1. 1. 0. 1. 1. 1. 1. 1. 1. 1. 1. 1. 1.]</t>
  </si>
  <si>
    <t>[1. 0. 1. 1. 1. 1. 1. 0. 0. 0. 0. 0. 1. 0. 0. 1. 1. 0. 1. 0. 0. 0. 1. 1.
 1. 0. 1. 1. 0. 1. 0. 0. 0. 1. 1. 0. 0. 0. 1. 1. 0. 1. 0. 1. 0. 0. 1. 0.
 1. 1. 1. 1. 1. 1. 1. 0. 1. 1. 0. 1. 1. 0. 0. 1. 1. 1. 1. 0. 1. 0. 0. 1.
 0. 0. 1. 0. 1. 1. 0. 1. 1. 1. 1. 1. 0. 1. 0. 0. 1. 1. 1. 0. 1. 1. 1. 0.
 0. 0. 1. 1. 0. 0. 1. 1. 1. 1. 1. 1. 0. 1. 1. 1. 1. 1. 1. 1. 1. 1. 1.]</t>
  </si>
  <si>
    <t>[1. 0. 1. 1. 1. 1. 1. 0. 0. 0. 0. 0. 1. 0. 0. 1. 1. 0. 1. 0. 0. 0. 1. 1.
 1. 0. 1. 1. 0. 1. 0. 0. 0. 1. 1. 0. 0. 0. 1. 0. 0. 1. 0. 1. 0. 0. 0. 0.
 1. 1. 1. 1. 1. 1. 1. 0. 1. 1. 0. 1. 1. 0. 0. 1. 1. 1. 1. 0. 1. 0. 0. 1.
 0. 0. 1. 0. 1. 1. 0. 1. 1. 1. 1. 1. 0. 1. 0. 0. 1. 1. 1. 0. 1. 1. 1. 0.
 0. 0. 1. 1. 0. 0. 1. 1. 1. 0. 1. 1. 0. 1. 1. 1. 1. 1. 1. 1. 1. 1. 1.]</t>
  </si>
  <si>
    <t>[1. 0. 1. 1. 1. 1. 1. 0. 0. 0. 0. 0. 1. 0. 0. 1. 1. 0. 1. 0. 0. 0. 1. 1.
 1. 0. 1. 1. 0. 1. 0. 0. 0. 1. 1. 0. 1. 0. 1. 0. 0. 1. 0. 1. 0. 0. 1. 0.
 1. 1. 1. 1. 1. 1. 1. 0. 1. 1. 0. 1. 1. 0. 0. 1. 1. 1. 1. 0. 1. 0. 0. 1.
 0. 0. 1. 0. 1. 1. 0. 1. 1. 1. 1. 1. 0. 1. 0. 0. 1. 1. 1. 0. 1. 1. 1. 0.
 0. 0. 1. 1. 0. 0. 1. 1. 1. 1. 1. 1. 0. 1. 1. 1. 1. 1. 1. 1. 1. 1. 1.]</t>
  </si>
  <si>
    <t>[1. 0. 1. 1. 1. 1. 1. 0. 0. 0. 0. 0. 1. 0. 0. 1. 0. 0. 1. 0. 0. 0. 1. 1.
 1. 0. 1. 1. 0. 1. 0. 0. 0. 1. 1. 0. 0. 0. 1. 0. 0. 1. 0. 1. 0. 0. 1. 0.
 1. 1. 1. 1. 1. 1. 1. 0. 1. 1. 0. 1. 1. 0. 0. 1. 1. 1. 1. 0. 1. 0. 0. 1.
 0. 0. 1. 0. 1. 1. 0. 1. 1. 1. 1. 1. 0. 1. 0. 0. 1. 1. 1. 0. 1. 1. 1. 0.
 0. 0. 1. 1. 0. 0. 1. 1. 1. 1. 1. 1. 0. 1. 1. 1. 1. 1. 1. 1. 1. 1. 1.]</t>
  </si>
  <si>
    <t>[1. 0. 1. 1. 1. 1. 1. 0. 0. 0. 0. 0. 1. 0. 0. 1. 1. 0. 1. 0. 0. 0. 1. 1.
 1. 0. 1. 1. 0. 1. 0. 0. 0. 1. 1. 0. 0. 0. 1. 0. 0. 1. 0. 1. 0. 0. 0. 0.
 1. 1. 1. 1. 1. 1. 1. 0. 1. 1. 0. 1. 1. 0. 0. 1. 1. 1. 1. 0. 1. 0. 0. 1.
 0. 0. 1. 0. 1. 1. 0. 1. 1. 1. 1. 1. 0. 1. 0. 0. 1. 1. 1. 0. 1. 1. 1. 0.
 0. 0. 1. 1. 0. 0. 1. 1. 1. 1. 1. 1. 0. 1. 1. 1. 1. 1. 1. 1. 1. 1. 1.]</t>
  </si>
  <si>
    <t>[1. 0. 1. 1. 1. 1. 1. 0. 0. 0. 0. 0. 1. 0. 0. 1. 1. 0. 1. 0. 0. 0. 1. 1.
 1. 0. 1. 1. 0. 1. 0. 0. 0. 1. 1. 0. 0. 0. 1. 0. 0. 1. 0. 1. 0. 0. 1. 0.
 0. 1. 1. 1. 1. 1. 1. 0. 1. 1. 0. 1. 1. 0. 0. 1. 1. 1. 1. 0. 1. 0. 0. 1.
 0. 0. 1. 0. 1. 1. 0. 1. 1. 1. 1. 1. 0. 1. 0. 0. 1. 1. 1. 0. 1. 1. 1. 0.
 0. 0. 1. 1. 0. 0. 1. 0. 1. 1. 1. 1. 0. 1. 1. 1. 1. 1. 1. 1. 1. 1. 1.]</t>
  </si>
  <si>
    <t>[1. 0. 1. 1. 1. 1. 1. 0. 0. 0. 0. 1. 1. 0. 0. 1. 1. 0. 1. 0. 0. 0. 1. 1.
 1. 0. 1. 1. 0. 1. 0. 0. 0. 1. 1. 0. 0. 0. 1. 0. 0. 1. 0. 1. 0. 0. 1. 0.
 1. 1. 1. 1. 1. 1. 1. 0. 1. 1. 0. 1. 1. 0. 0. 1. 1. 1. 1. 0. 1. 0. 0. 1.
 0. 0. 1. 0. 1. 1. 0. 1. 1. 1. 1. 1. 0. 1. 0. 0. 1. 1. 1. 0. 1. 1. 1. 0.
 0. 0. 1. 1. 0. 0. 1. 1. 1. 1. 1. 1. 0. 1. 1. 1. 1. 1. 1. 1. 1. 1. 1.]</t>
  </si>
  <si>
    <t>[1. 0. 1. 1. 0. 1. 1. 0. 0. 0. 0. 0. 1. 0. 0. 1. 1. 0. 1. 0. 0. 0. 1. 1.
 1. 0. 1. 1. 0. 1. 0. 0. 0. 1. 1. 0. 0. 0. 1. 1. 0. 1. 0. 1. 0. 0. 1. 0.
 1. 1. 1. 1. 1. 1. 1. 0. 1. 1. 0. 1. 1. 0. 0. 1. 1. 1. 1. 0. 1. 0. 0. 1.
 0. 0. 1. 0. 1. 1. 0. 1. 1. 1. 1. 1. 0. 1. 0. 0. 1. 1. 1. 0. 1. 1. 1. 0.
 0. 0. 1. 1. 0. 0. 1. 1. 1. 1. 1. 1. 0. 1. 1. 1. 1. 1. 1. 1. 1. 1. 1.]</t>
  </si>
  <si>
    <t>[1. 0. 1. 1. 0. 0. 1. 0. 0. 0. 0. 0. 1. 0. 0. 1. 1. 0. 1. 0. 0. 0. 1. 1.
 1. 0. 1. 1. 0. 1. 0. 0. 0. 1. 1. 0. 0. 0. 1. 1. 0. 1. 0. 1. 0. 0. 1. 0.
 1. 1. 1. 1. 1. 1. 1. 0. 1. 1. 0. 1. 1. 0. 0. 1. 1. 1. 1. 0. 1. 0. 0. 1.
 0. 0. 1. 0. 1. 1. 0. 1. 1. 1. 1. 1. 0. 1. 0. 0. 1. 1. 1. 0. 1. 1. 1. 0.
 0. 0. 1. 1. 0. 0. 1. 1. 1. 1. 1. 1. 0. 1. 1. 1. 1. 1. 1. 1. 1. 1. 1.]</t>
  </si>
  <si>
    <t>[1. 0. 1. 1. 0. 1. 1. 0. 0. 0. 0. 0. 1. 0. 0. 1. 1. 0. 1. 0. 0. 0. 1. 1.
 1. 0. 1. 1. 0. 1. 0. 0. 0. 1. 1. 0. 0. 0. 1. 1. 0. 0. 0. 1. 0. 0. 1. 0.
 1. 1. 1. 1. 1. 1. 1. 0. 1. 1. 0. 1. 1. 0. 0. 1. 1. 1. 1. 0. 1. 0. 0. 1.
 0. 0. 1. 0. 1. 1. 0. 1. 1. 1. 1. 1. 0. 1. 0. 0. 1. 1. 1. 0. 1. 1. 1. 0.
 0. 0. 1. 1. 0. 0. 1. 1. 1. 1. 1. 1. 0. 0. 1. 1. 1. 1. 1. 1. 1. 1. 1.]</t>
  </si>
  <si>
    <t>[1. 0. 1. 1. 1. 1. 1. 0. 0. 0. 0. 0. 1. 0. 0. 1. 1. 0. 1. 0. 0. 0. 1. 1.
 1. 0. 1. 1. 0. 1. 0. 0. 0. 1. 1. 0. 0. 0. 1. 0. 0. 1. 0. 1. 0. 0. 1. 0.
 1. 1. 1. 1. 1. 1. 1. 0. 1. 1. 0. 1. 1. 0. 0. 1. 1. 1. 1. 0. 1. 0. 0. 1.
 0. 0. 1. 0. 1. 1. 1. 1. 1. 1. 1. 1. 0. 1. 0. 0. 1. 1. 1. 0. 1. 1. 1. 0.
 0. 0. 1. 1. 0. 0. 1. 1. 1. 1. 1. 1. 0. 1. 1. 1. 1. 1. 1. 1. 1. 1. 1.]</t>
  </si>
  <si>
    <t>[1. 0. 1. 1. 1. 1. 1. 0. 0. 0. 0. 0. 1. 0. 0. 1. 1. 0. 1. 0. 0. 0. 1. 1.
 1. 0. 1. 1. 0. 1. 0. 0. 0. 1. 1. 0. 0. 0. 1. 1. 0. 1. 0. 1. 0. 0. 1. 0.
 1. 1. 1. 1. 1. 1. 1. 0. 1. 1. 0. 1. 1. 0. 0. 1. 1. 1. 1. 0. 1. 0. 0. 1.
 0. 0. 1. 0. 1. 1. 0. 1. 1. 1. 1. 1. 0. 1. 0. 0. 1. 1. 1. 0. 1. 1. 1. 0.
 0. 0. 1. 1. 0. 0. 1. 1. 1. 0. 1. 1. 0. 1. 1. 1. 1. 1. 1. 1. 1. 1. 1.]</t>
  </si>
  <si>
    <t>[1. 0. 1. 1. 0. 1. 1. 0. 0. 0. 0. 0. 1. 0. 0. 1. 1. 0. 1. 0. 0. 0. 1. 1.
 1. 0. 1. 1. 0. 0. 0. 0. 0. 1. 1. 0. 0. 0. 1. 1. 0. 1. 0. 1. 0. 0. 1. 0.
 1. 1. 1. 1. 1. 1. 1. 0. 1. 1. 1. 1. 1. 0. 0. 1. 1. 1. 1. 0. 1. 0. 0. 1.
 0. 0. 1. 0. 1. 1. 0. 1. 1. 1. 1. 1. 0. 1. 0. 0. 1. 0. 1. 0. 1. 1. 1. 0.
 0. 0. 1. 1. 0. 0. 1. 1. 1. 1. 1. 1. 0. 1. 1. 1. 1. 1. 1. 1. 1. 1. 1.]</t>
  </si>
  <si>
    <t>[1. 0. 1. 1. 0. 1. 1. 0. 0. 0. 0. 0. 1. 0. 0. 1. 1. 0. 1. 1. 0. 0. 1. 1.
 1. 0. 1. 1. 0. 0. 0. 0. 0. 1. 1. 0. 0. 0. 1. 0. 0. 0. 0. 1. 0. 0. 1. 0.
 1. 1. 1. 1. 1. 1. 1. 0. 1. 1. 0. 1. 1. 0. 0. 1. 1. 1. 1. 0. 1. 0. 0. 1.
 0. 0. 1. 0. 1. 1. 0. 1. 1. 1. 1. 1. 0. 1. 0. 0. 1. 1. 1. 0. 1. 1. 1. 0.
 0. 0. 1. 1. 0. 0. 1. 1. 1. 1. 1. 1. 0. 0. 1. 1. 1. 1. 1. 1. 1. 1. 1.]</t>
  </si>
  <si>
    <t>[1. 0. 1. 1. 0. 1. 1. 0. 0. 0. 0. 0. 1. 0. 0. 1. 1. 0. 1. 0. 0. 0. 1. 1.
 1. 0. 1. 1. 0. 1. 0. 0. 0. 1. 1. 0. 0. 0. 1. 1. 0. 0. 0. 1. 0. 0. 1. 0.
 1. 1. 1. 1. 1. 1. 1. 0. 1. 1. 0. 1. 1. 0. 0. 1. 1. 1. 1. 0. 1. 0. 0. 1.
 0. 0. 1. 0. 1. 1. 0. 1. 1. 1. 1. 1. 0. 1. 0. 0. 1. 1. 1. 0. 1. 1. 1. 0.
 0. 0. 1. 1. 0. 0. 1. 1. 1. 1. 1. 1. 0. 1. 1. 1. 1. 1. 1. 1. 1. 1. 1.]</t>
  </si>
  <si>
    <t>[1. 0. 1. 1. 0. 1. 1. 0. 0. 0. 0. 1. 1. 0. 0. 1. 1. 0. 1. 0. 0. 0. 1. 1.
 1. 0. 1. 1. 0. 1. 0. 0. 0. 1. 1. 0. 0. 0. 1. 0. 0. 1. 0. 1. 0. 1. 1. 0.
 1. 1. 1. 1. 1. 1. 1. 1. 1. 1. 0. 1. 1. 0. 0. 1. 1. 1. 1. 0. 1. 0. 0. 1.
 0. 0. 1. 0. 1. 1. 0. 1. 1. 1. 1. 1. 0. 1. 0. 0. 1. 1. 1. 0. 1. 1. 1. 0.
 0. 0. 1. 1. 0. 0. 1. 1. 1. 1. 1. 1. 0. 1. 1. 1. 1. 1. 1. 1. 1. 1. 1.]</t>
  </si>
  <si>
    <t>[1. 0. 1. 1. 0. 1. 1. 0. 0. 0. 0. 0. 1. 0. 0. 1. 1. 0. 1. 0. 0. 0. 1. 1.
 1. 0. 1. 1. 0. 1. 0. 0. 0. 1. 1. 0. 0. 0. 1. 0. 0. 0. 0. 1. 0. 0. 1. 0.
 1. 1. 1. 1. 1. 1. 1. 0. 1. 1. 0. 1. 1. 0. 0. 1. 1. 1. 1. 0. 1. 0. 0. 1.
 0. 0. 1. 0. 1. 1. 1. 1. 1. 1. 1. 1. 0. 1. 0. 0. 1. 1. 1. 0. 1. 1. 1. 0.
 0. 0. 1. 1. 0. 0. 1. 1. 1. 1. 1. 1. 0. 0. 1. 1. 1. 1. 1. 1. 1. 1. 1.]</t>
  </si>
  <si>
    <t>[1. 0. 1. 1. 0. 1. 1. 0. 0. 0. 0. 0. 1. 0. 0. 1. 1. 0. 1. 0. 0. 0. 1. 1.
 0. 0. 1. 1. 0. 1. 0. 0. 0. 1. 1. 0. 0. 0. 1. 0. 0. 0. 0. 1. 0. 0. 1. 0.
 1. 1. 1. 1. 1. 1. 1. 0. 1. 1. 0. 1. 1. 0. 0. 1. 1. 1. 1. 0. 1. 0. 0. 1.
 0. 0. 1. 0. 1. 1. 0. 1. 1. 1. 1. 1. 0. 1. 0. 0. 1. 1. 1. 0. 1. 1. 1. 0.
 0. 0. 1. 1. 0. 0. 1. 1. 1. 1. 1. 1. 0. 1. 1. 1. 1. 1. 1. 1. 1. 1. 1.]</t>
  </si>
  <si>
    <t>[1. 0. 1. 1. 0. 1. 1. 0. 0. 0. 0. 0. 1. 0. 0. 1. 1. 0. 1. 0. 0. 0. 1. 1.
 1. 0. 1. 1. 0. 1. 0. 0. 0. 1. 1. 0. 0. 0. 1. 1. 0. 1. 0. 1. 0. 0. 1. 0.
 1. 1. 1. 1. 1. 1. 1. 0. 1. 1. 0. 1. 1. 0. 0. 1. 1. 1. 1. 0. 1. 0. 0. 1.
 0. 0. 1. 0. 1. 1. 0. 1. 1. 1. 1. 1. 0. 1. 0. 0. 1. 1. 1. 0. 1. 1. 0. 0.
 0. 0. 1. 1. 0. 0. 1. 1. 1. 1. 1. 1. 0. 1. 1. 1. 1. 1. 1. 1. 1. 1. 1.]</t>
  </si>
  <si>
    <t>[1. 0. 1. 1. 0. 1. 1. 0. 0. 0. 0. 0. 1. 0. 0. 1. 1. 0. 1. 0. 0. 0. 1. 1.
 1. 0. 1. 1. 0. 1. 0. 0. 0. 1. 1. 0. 0. 0. 1. 1. 0. 1. 0. 1. 0. 0. 1. 0.
 1. 1. 1. 1. 1. 1. 1. 0. 1. 1. 0. 1. 1. 0. 0. 1. 1. 1. 1. 0. 1. 0. 0. 1.
 0. 0. 1. 0. 1. 1. 0. 1. 1. 1. 1. 1. 0. 1. 0. 0. 1. 1. 1. 0. 1. 1. 1. 0.
 0. 0. 1. 1. 0. 0. 1. 1. 1. 1. 1. 1. 0. 0. 1. 1. 1. 1. 1. 1. 1. 1. 1.]</t>
  </si>
  <si>
    <t>[1. 0. 1. 1. 0. 1. 1. 0. 0. 0. 0. 0. 1. 0. 0. 1. 1. 0. 1. 0. 0. 0. 1. 1.
 1. 0. 1. 1. 0. 1. 0. 0. 0. 1. 1. 0. 0. 0. 1. 0. 0. 0. 0. 1. 0. 0. 1. 0.
 1. 1. 1. 1. 1. 1. 1. 0. 1. 1. 0. 1. 1. 0. 0. 1. 1. 1. 1. 0. 1. 0. 0. 1.
 0. 0. 1. 0. 1. 1. 0. 1. 1. 1. 1. 1. 0. 1. 0. 0. 1. 1. 1. 0. 1. 1. 1. 0.
 0. 0. 1. 1. 0. 0. 1. 1. 1. 1. 1. 1. 0. 1. 1. 1. 1. 1. 1. 1. 1. 1. 1.]</t>
  </si>
  <si>
    <t>[1. 0. 1. 1. 0. 1. 1. 0. 0. 0. 0. 0. 1. 0. 0. 1. 1. 0. 1. 0. 0. 0. 1. 1.
 1. 0. 1. 1. 0. 1. 0. 0. 0. 1. 1. 0. 0. 0. 1. 0. 0. 1. 0. 1. 0. 0. 1. 0.
 1. 1. 1. 1. 1. 1. 1. 0. 1. 1. 0. 1. 1. 0. 0. 1. 1. 1. 1. 0. 1. 0. 0. 1.
 0. 1. 1. 0. 1. 1. 0. 1. 1. 1. 1. 1. 0. 1. 0. 0. 1. 1. 1. 0. 1. 1. 1. 0.
 0. 0. 1. 1. 0. 0. 1. 1. 1. 1. 1. 1. 0. 1. 1. 1. 1. 1. 1. 1. 1. 1. 1.]</t>
  </si>
  <si>
    <t>[1. 0. 1. 1. 0. 1. 1. 0. 0. 0. 0. 0. 1. 0. 0. 1. 1. 0. 1. 0. 0. 0. 1. 1.
 1. 0. 1. 1. 0. 1. 0. 0. 0. 1. 1. 0. 0. 0. 1. 0. 0. 1. 0. 1. 0. 0. 1. 0.
 1. 1. 1. 1. 1. 1. 1. 0. 1. 1. 0. 1. 1. 0. 0. 1. 1. 1. 1. 0. 1. 0. 0. 1.
 0. 0. 1. 0. 1. 1. 0. 1. 1. 1. 1. 1. 0. 1. 0. 0. 1. 1. 1. 0. 1. 1. 1. 0.
 0. 0. 1. 1. 0. 0. 1. 1. 1. 1. 1. 1. 0. 0. 1. 1. 1. 1. 1. 1. 1. 1. 1.]</t>
  </si>
  <si>
    <t>[1. 0. 1. 1. 0. 1. 1. 0. 0. 0. 0. 0. 1. 0. 0. 1. 1. 0. 1. 0. 0. 0. 1. 1.
 1. 0. 1. 1. 0. 1. 0. 1. 0. 1. 1. 0. 0. 0. 1. 1. 0. 1. 0. 1. 0. 0. 1. 0.
 1. 1. 1. 1. 1. 1. 1. 0. 1. 1. 0. 1. 1. 0. 0. 1. 1. 1. 1. 0. 1. 0. 0. 1.
 0. 0. 1. 0. 1. 1. 1. 1. 1. 1. 1. 1. 0. 1. 0. 0. 1. 1. 1. 0. 1. 1. 1. 0.
 0. 0. 1. 1. 0. 0. 1. 1. 1. 1. 1. 1. 0. 0. 1. 1. 1. 1. 1. 1. 1. 1. 1.]</t>
  </si>
  <si>
    <t>[1. 0. 1. 1. 0. 1. 1. 0. 0. 0. 0. 0. 1. 0. 0. 1. 1. 0. 1. 0. 0. 0. 1. 1.
 1. 0. 1. 1. 0. 1. 0. 0. 0. 1. 1. 0. 0. 0. 1. 1. 0. 0. 0. 1. 0. 0. 1. 0.
 1. 1. 1. 1. 0. 1. 1. 0. 1. 1. 0. 1. 1. 0. 0. 1. 1. 1. 1. 0. 1. 0. 0. 1.
 0. 0. 1. 0. 1. 1. 0. 1. 1. 1. 1. 1. 0. 1. 0. 0. 1. 1. 1. 0. 1. 1. 1. 0.
 0. 0. 1. 1. 0. 0. 1. 1. 1. 1. 1. 1. 0. 0. 1. 1. 1. 1. 1. 1. 1. 1. 1.]</t>
  </si>
  <si>
    <t>[1. 0. 1. 1. 0. 1. 1. 0. 0. 0. 0. 0. 1. 0. 0. 1. 1. 0. 1. 0. 0. 0. 1. 1.
 1. 0. 1. 1. 0. 1. 0. 0. 0. 1. 1. 0. 0. 0. 1. 1. 0. 0. 0. 1. 0. 0. 1. 0.
 1. 1. 1. 1. 1. 1. 1. 0. 1. 1. 0. 1. 1. 0. 0. 1. 1. 1. 1. 0. 1. 0. 0. 1.
 0. 0. 1. 0. 1. 1. 0. 1. 1. 1. 1. 1. 0. 1. 0. 0. 1. 1. 1. 0. 1. 1. 1. 0.
 0. 0. 1. 1. 0. 0. 1. 0. 1. 1. 1. 1. 0. 1. 1. 1. 1. 1. 1. 1. 1. 1. 1.]</t>
  </si>
  <si>
    <t>[1. 0. 1. 1. 0. 1. 1. 0. 0. 0. 0. 0. 1. 0. 0. 1. 1. 0. 1. 0. 0. 0. 1. 1.
 1. 0. 1. 1. 0. 1. 0. 0. 0. 1. 1. 0. 0. 1. 1. 1. 0. 0. 0. 1. 0. 0. 1. 0.
 1. 1. 1. 1. 1. 1. 1. 0. 1. 1. 0. 1. 1. 0. 0. 1. 1. 1. 1. 0. 1. 0. 0. 1.
 0. 0. 1. 0. 1. 1. 0. 1. 1. 1. 1. 1. 0. 1. 0. 0. 1. 1. 1. 0. 1. 1. 1. 0.
 0. 0. 1. 1. 0. 0. 1. 1. 1. 1. 1. 1. 0. 0. 1. 1. 1. 1. 1. 1. 1. 1. 1.]</t>
  </si>
  <si>
    <t>[1. 0. 1. 1. 0. 1. 1. 0. 0. 0. 1. 0. 1. 0. 0. 1. 1. 0. 1. 0. 0. 0. 1. 1.
 1. 0. 1. 1. 0. 1. 0. 0. 0. 1. 1. 0. 0. 0. 1. 1. 0. 1. 0. 1. 0. 0. 1. 0.
 1. 1. 1. 1. 1. 1. 1. 0. 1. 1. 0. 1. 1. 0. 0. 1. 1. 1. 1. 0. 1. 0. 0. 1.
 0. 0. 1. 0. 1. 1. 0. 1. 1. 1. 1. 1. 0. 1. 0. 0. 1. 1. 1. 0. 1. 1. 1. 0.
 0. 0. 1. 1. 0. 0. 1. 1. 1. 1. 1. 1. 0. 1. 1. 1. 1. 1. 1. 1. 1. 1. 1.]</t>
  </si>
  <si>
    <t>[1. 0. 1. 1. 0. 1. 1. 0. 0. 0. 0. 0. 1. 0. 0. 1. 1. 0. 1. 0. 0. 0. 1. 1.
 1. 0. 1. 1. 0. 1. 0. 0. 0. 1. 1. 0. 0. 0. 1. 1. 0. 0. 0. 1. 0. 0. 1. 0.
 1. 1. 1. 1. 1. 1. 1. 0. 1. 1. 0. 1. 1. 0. 0. 1. 1. 1. 1. 0. 1. 0. 0. 1.
 0. 0. 1. 0. 1. 1. 0. 1. 1. 1. 1. 1. 0. 1. 0. 0. 1. 1. 1. 0. 1. 1. 1. 0.
 0. 0. 1. 1. 0. 0. 1. 1. 1. 0. 1. 1. 0. 0. 1. 1. 1. 1. 1. 1. 1. 1. 1.]</t>
  </si>
  <si>
    <t>[1. 0. 1. 1. 0. 1. 1. 0. 0. 0. 0. 0. 1. 0. 0. 1. 1. 0. 1. 0. 0. 0. 1. 1.
 1. 0. 1. 1. 0. 1. 0. 0. 0. 1. 1. 0. 0. 0. 1. 1. 0. 0. 0. 1. 0. 0. 1. 0.
 1. 1. 1. 1. 1. 1. 1. 0. 1. 0. 0. 1. 1. 0. 0. 1. 1. 1. 1. 0. 1. 0. 0. 1.
 0. 0. 1. 0. 1. 1. 0. 1. 1. 1. 1. 1. 0. 1. 0. 0. 1. 1. 1. 0. 1. 1. 1. 0.
 0. 0. 1. 1. 0. 0. 1. 1. 1. 1. 1. 1. 0. 1. 1. 1. 1. 1. 1. 1. 1. 1. 1.]</t>
  </si>
  <si>
    <t>[1. 0. 1. 0. 0. 1. 1. 0. 0. 0. 0. 0. 0. 0. 0. 1. 1. 0. 1. 0. 0. 0. 1. 1.
 1. 0. 1. 1. 0. 1. 0. 0. 0. 1. 1. 0. 0. 0. 1. 1. 0. 0. 0. 1. 0. 0. 1. 0.
 1. 1. 1. 1. 1. 1. 1. 0. 1. 1. 0. 1. 1. 0. 0. 1. 1. 1. 1. 0. 1. 0. 0. 1.
 0. 0. 1. 0. 1. 1. 0. 1. 1. 1. 1. 1. 0. 1. 0. 0. 1. 1. 1. 0. 1. 1. 1. 0.
 0. 0. 1. 1. 0. 0. 1. 1. 1. 1. 1. 1. 0. 1. 1. 1. 1. 1. 1. 1. 1. 1. 1.]</t>
  </si>
  <si>
    <t>[1. 0. 1. 1. 0. 1. 1. 0. 0. 0. 0. 0. 1. 0. 0. 1. 1. 0. 1. 0. 0. 0. 1. 1.
 1. 0. 1. 1. 0. 1. 0. 0. 0. 1. 1. 0. 0. 0. 1. 1. 0. 0. 0. 1. 0. 0. 1. 0.
 1. 1. 1. 1. 1. 1. 1. 0. 1. 1. 0. 1. 1. 0. 0. 1. 1. 1. 1. 0. 1. 0. 0. 1.
 0. 0. 1. 0. 1. 1. 0. 1. 1. 1. 1. 1. 0. 1. 0. 0. 1. 1. 1. 0. 1. 1. 1. 0.
 0. 0. 1. 1. 0. 0. 1. 1. 1. 1. 0. 1. 0. 1. 1. 1. 1. 1. 1. 1. 1. 1. 1.]</t>
  </si>
  <si>
    <t>[1. 0. 1. 1. 0. 1. 1. 0. 0. 0. 1. 0. 1. 0. 0. 1. 1. 0. 1. 0. 0. 0. 1. 1.
 1. 0. 1. 1. 0. 1. 0. 0. 0. 1. 1. 0. 0. 0. 1. 1. 0. 1. 0. 1. 0. 0. 1. 0.
 1. 1. 1. 1. 1. 1. 1. 0. 1. 1. 0. 1. 1. 0. 0. 1. 1. 1. 1. 0. 1. 0. 0. 1.
 0. 0. 1. 0. 1. 1. 0. 1. 1. 1. 1. 1. 0. 1. 0. 0. 1. 1. 1. 0. 1. 1. 1. 0.
 0. 0. 1. 1. 0. 0. 1. 1. 1. 1. 1. 1. 0. 1. 1. 1. 1. 1. 0. 1. 1. 1. 0.]</t>
  </si>
  <si>
    <t>[1. 0. 1. 1. 0. 1. 1. 0. 0. 0. 1. 0. 1. 0. 0. 1. 1. 0. 1. 0. 0. 0. 1. 1.
 1. 0. 1. 1. 0. 1. 0. 0. 0. 1. 1. 0. 0. 0. 1. 1. 0. 1. 0. 1. 0. 0. 1. 0.
 1. 1. 1. 1. 1. 1. 1. 0. 1. 1. 0. 1. 1. 0. 0. 1. 1. 1. 1. 0. 1. 0. 0. 1.
 0. 0. 1. 0. 1. 1. 0. 1. 1. 1. 1. 1. 0. 1. 0. 0. 1. 1. 1. 0. 1. 1. 1. 0.
 0. 0. 1. 1. 0. 0. 1. 1. 1. 1. 1. 1. 0. 0. 1. 1. 1. 1. 1. 1. 1. 1. 1.]</t>
  </si>
  <si>
    <t>[1. 0. 1. 1. 0. 1. 0. 0. 0. 0. 0. 0. 1. 0. 0. 1. 1. 0. 1. 0. 0. 0. 1. 1.
 1. 0. 1. 1. 0. 1. 0. 0. 0. 1. 1. 0. 0. 0. 1. 1. 0. 0. 0. 1. 0. 0. 1. 0.
 1. 1. 1. 1. 1. 1. 1. 0. 1. 1. 0. 1. 1. 0. 0. 1. 1. 1. 1. 0. 1. 0. 0. 1.
 0. 0. 1. 0. 1. 1. 0. 1. 1. 1. 1. 1. 0. 1. 0. 0. 1. 1. 1. 0. 1. 1. 1. 0.
 0. 0. 1. 1. 0. 0. 1. 1. 1. 1. 0. 1. 0. 1. 1. 1. 1. 1. 1. 1. 1. 1. 1.]</t>
  </si>
  <si>
    <t>[1. 0. 1. 1. 0. 1. 1. 0. 0. 0. 0. 0. 1. 0. 0. 1. 1. 0. 1. 0. 0. 0. 1. 1.
 1. 0. 1. 1. 0. 0. 0. 0. 0. 1. 1. 0. 0. 0. 1. 1. 0. 0. 0. 1. 0. 0. 1. 0.
 1. 1. 1. 1. 1. 1. 1. 0. 1. 1. 0. 1. 1. 0. 0. 1. 1. 1. 1. 0. 1. 0. 0. 1.
 0. 0. 1. 0. 1. 1. 0. 1. 1. 1. 1. 1. 0. 1. 0. 0. 1. 1. 1. 0. 1. 1. 1. 0.
 0. 0. 1. 1. 0. 0. 1. 1. 1. 1. 1. 1. 0. 0. 1. 1. 1. 1. 1. 1. 1. 1. 1.]</t>
  </si>
  <si>
    <t>[1. 0. 1. 1. 0. 1. 1. 0. 0. 0. 1. 0. 1. 0. 0. 1. 1. 0. 1. 0. 0. 0. 1. 1.
 1. 0. 1. 1. 0. 1. 0. 1. 0. 1. 1. 0. 0. 0. 1. 1. 0. 0. 0. 1. 0. 0. 1. 0.
 1. 1. 1. 1. 1. 1. 1. 0. 1. 1. 0. 1. 1. 0. 0. 1. 1. 1. 1. 0. 1. 0. 0. 1.
 0. 0. 1. 0. 1. 0. 0. 1. 1. 1. 1. 1. 0. 1. 0. 0. 1. 1. 1. 0. 1. 1. 1. 0.
 0. 0. 1. 1. 0. 0. 1. 1. 0. 1. 1. 1. 0. 0. 1. 1. 1. 1. 1. 1. 1. 1. 1.]</t>
  </si>
  <si>
    <t>[1. 0. 1. 1. 0. 1. 1. 0. 0. 0. 0. 0. 1. 0. 0. 1. 1. 1. 1. 0. 0. 0. 1. 1.
 1. 0. 1. 1. 0. 1. 0. 0. 0. 1. 1. 0. 0. 0. 1. 1. 0. 1. 0. 1. 0. 0. 1. 0.
 1. 1. 1. 1. 1. 1. 1. 0. 1. 1. 0. 1. 1. 0. 0. 1. 1. 1. 1. 0. 1. 0. 0. 1.
 0. 0. 1. 0. 1. 1. 0. 1. 1. 1. 1. 1. 0. 1. 0. 0. 1. 1. 1. 0. 1. 1. 1. 0.
 0. 0. 1. 1. 0. 0. 1. 1. 1. 1. 1. 1. 0. 1. 1. 1. 1. 1. 1. 1. 1. 1. 1.]</t>
  </si>
  <si>
    <t>[1. 0. 1. 1. 0. 1. 1. 0. 0. 0. 1. 0. 1. 0. 0. 1. 1. 0. 1. 0. 0. 0. 1. 1.
 1. 0. 1. 1. 0. 1. 0. 0. 0. 1. 1. 0. 0. 0. 1. 1. 0. 0. 0. 1. 0. 0. 1. 0.
 1. 1. 1. 1. 1. 1. 1. 0. 1. 1. 0. 1. 1. 0. 0. 1. 1. 1. 1. 0. 1. 0. 0. 1.
 0. 0. 1. 0. 1. 1. 1. 1. 1. 1. 1. 1. 0. 1. 0. 0. 1. 1. 1. 0. 1. 1. 1. 0.
 0. 0. 1. 1. 0. 0. 1. 1. 1. 1. 1. 1. 0. 0. 1. 1. 1. 1. 1. 1. 1. 1. 1.]</t>
  </si>
  <si>
    <t>[1. 0. 1. 1. 0. 1. 1. 0. 0. 0. 1. 0. 1. 0. 0. 1. 1. 0. 1. 0. 0. 0. 1. 1.
 1. 0. 1. 1. 0. 1. 0. 0. 0. 1. 1. 0. 0. 0. 1. 1. 0. 0. 0. 1. 0. 0. 1. 0.
 1. 1. 1. 1. 1. 1. 1. 0. 1. 1. 0. 1. 1. 0. 0. 1. 1. 1. 1. 0. 1. 0. 0. 1.
 0. 0. 1. 0. 1. 1. 0. 1. 1. 1. 1. 1. 0. 1. 0. 0. 1. 1. 1. 0. 1. 1. 1. 0.
 0. 0. 1. 1. 0. 0. 1. 1. 1. 1. 1. 1. 0. 0. 1. 1. 1. 1. 1. 1. 1. 1. 1.]</t>
  </si>
  <si>
    <t>[1. 0. 1. 1. 0. 1. 1. 0. 1. 0. 1. 0. 1. 0. 0. 1. 1. 0. 1. 1. 0. 0. 1. 1.
 1. 0. 1. 1. 0. 1. 0. 0. 0. 1. 1. 0. 0. 0. 1. 1. 0. 1. 0. 1. 0. 0. 1. 0.
 1. 1. 1. 1. 1. 1. 1. 0. 1. 1. 0. 1. 1. 0. 0. 1. 1. 1. 1. 1. 1. 0. 1. 1.
 0. 0. 1. 0. 1. 1. 0. 1. 1. 0. 1. 0. 0. 0. 0. 0. 1. 1. 1. 0. 1. 1. 1. 1.
 0. 0. 1. 1. 0. 0. 0. 1. 1. 1. 1. 1. 1. 1. 1. 1. 1. 1. 0. 1. 1. 1. 1.]</t>
  </si>
  <si>
    <t>[1. 0. 1. 1. 0. 1. 1. 0. 1. 1. 1. 0. 1. 0. 0. 1. 1. 0. 1. 1. 0. 0. 1. 1.
 1. 0. 1. 1. 0. 1. 0. 0. 0. 1. 1. 0. 0. 0. 1. 1. 0. 1. 0. 1. 0. 0. 1. 0.
 1. 1. 1. 1. 1. 1. 1. 0. 1. 1. 0. 0. 1. 0. 0. 1. 1. 1. 1. 1. 1. 0. 1. 1.
 0. 0. 1. 0. 1. 1. 0. 1. 1. 0. 1. 1. 0. 0. 0. 0. 1. 1. 1. 0. 1. 1. 1. 1.
 0. 0. 1. 1. 0. 0. 0. 1. 1. 1. 1. 1. 1. 1. 0. 1. 1. 1. 1. 1. 1. 1. 1.]</t>
  </si>
  <si>
    <t>[1. 0. 1. 1. 0. 1. 1. 0. 1. 1. 1. 0. 1. 0. 0. 1. 1. 0. 1. 1. 0. 0. 1. 1.
 1. 0. 1. 1. 0. 1. 0. 0. 0. 1. 1. 0. 0. 0. 1. 1. 0. 1. 0. 1. 0. 0. 1. 0.
 1. 1. 1. 1. 1. 1. 1. 0. 1. 1. 0. 1. 1. 0. 0. 1. 1. 1. 1. 1. 1. 0. 1. 1.
 0. 0. 1. 0. 1. 1. 0. 1. 1. 0. 1. 1. 0. 0. 0. 1. 1. 1. 1. 0. 1. 1. 1. 1.
 0. 0. 1. 1. 0. 0. 1. 1. 1. 1. 0. 1. 1. 1. 0. 1. 1. 1. 1. 1. 1. 1. 1.]</t>
  </si>
  <si>
    <t>[1. 0. 1. 1. 0. 1. 1. 0. 1. 1. 1. 0. 1. 0. 0. 1. 1. 0. 1. 1. 0. 0. 1. 1.
 1. 0. 1. 1. 0. 1. 0. 0. 0. 1. 1. 0. 0. 1. 1. 1. 0. 1. 0. 1. 0. 0. 1. 0.
 1. 1. 1. 1. 1. 1. 1. 0. 1. 1. 0. 1. 1. 0. 0. 1. 0. 1. 1. 1. 1. 0. 1. 1.
 0. 0. 1. 0. 1. 1. 0. 1. 1. 0. 1. 1. 0. 0. 0. 0. 1. 1. 1. 0. 1. 1. 1. 1.
 0. 0. 1. 1. 0. 0. 1. 1. 1. 1. 1. 1. 1. 1. 0. 1. 1. 1. 1. 1. 1. 1. 1.]</t>
  </si>
  <si>
    <t>[1. 0. 1. 1. 0. 1. 1. 0. 1. 1. 1. 0. 1. 0. 0. 1. 1. 0. 1. 1. 0. 0. 1. 1.
 1. 0. 1. 1. 0. 1. 0. 0. 0. 1. 1. 0. 0. 0. 1. 1. 0. 1. 0. 1. 0. 0. 1. 0.
 1. 1. 1. 1. 1. 1. 1. 0. 1. 1. 0. 1. 1. 0. 0. 1. 1. 1. 1. 1. 1. 0. 1. 1.
 0. 0. 1. 0. 1. 1. 0. 1. 1. 0. 1. 1. 0. 0. 0. 0. 1. 1. 1. 0. 1. 1. 1. 1.
 0. 0. 0. 1. 0. 0. 0. 1. 1. 1. 1. 1. 1. 1. 0. 1. 1. 1. 1. 1. 1. 1. 1.]</t>
  </si>
  <si>
    <t>[1. 0. 1. 1. 0. 1. 1. 0. 1. 1. 1. 0. 1. 0. 0. 1. 1. 0. 1. 1. 0. 0. 1. 1.
 1. 0. 1. 1. 0. 1. 1. 0. 0. 1. 1. 0. 0. 0. 1. 1. 0. 1. 0. 1. 0. 0. 1. 0.
 1. 1. 1. 1. 1. 1. 1. 0. 1. 1. 0. 1. 1. 0. 0. 1. 1. 1. 1. 1. 1. 0. 1. 1.
 0. 0. 1. 0. 1. 1. 0. 1. 1. 0. 1. 1. 0. 0. 0. 1. 1. 1. 1. 0. 1. 1. 1. 1.
 0. 0. 1. 1. 0. 0. 0. 1. 1. 1. 1. 1. 1. 1. 0. 1. 1. 1. 1. 1. 1. 1. 1.]</t>
  </si>
  <si>
    <t>[1. 0. 1. 1. 0. 1. 1. 0. 1. 1. 1. 0. 1. 0. 0. 1. 1. 0. 1. 1. 0. 0. 1. 1.
 1. 0. 1. 1. 0. 1. 0. 0. 0. 1. 1. 0. 0. 0. 1. 1. 0. 1. 0. 1. 0. 0. 1. 0.
 1. 1. 1. 1. 1. 1. 1. 0. 1. 1. 0. 0. 1. 0. 0. 1. 0. 1. 1. 1. 1. 0. 1. 1.
 0. 0. 1. 0. 1. 1. 0. 1. 1. 0. 1. 1. 0. 0. 0. 1. 1. 1. 1. 0. 1. 1. 1. 1.
 0. 0. 1. 1. 0. 0. 0. 1. 1. 1. 1. 1. 1. 1. 0. 1. 1. 1. 1. 1. 1. 1. 1.]</t>
  </si>
  <si>
    <t>[1. 0. 1. 1. 0. 1. 1. 0. 1. 1. 1. 0. 1. 1. 0. 1. 1. 0. 1. 1. 0. 0. 1. 1.
 1. 0. 1. 1. 0. 1. 0. 0. 0. 1. 1. 0. 0. 0. 1. 1. 0. 1. 0. 1. 0. 0. 1. 0.
 1. 1. 1. 1. 1. 1. 1. 0. 1. 1. 0. 1. 1. 0. 0. 1. 0. 1. 1. 1. 1. 0. 1. 1.
 0. 0. 1. 0. 1. 1. 0. 1. 1. 0. 1. 1. 0. 0. 0. 1. 1. 1. 1. 0. 1. 1. 1. 1.
 0. 0. 1. 1. 0. 0. 0. 1. 1. 1. 1. 1. 1. 1. 0. 1. 1. 1. 1. 1. 1. 1. 1.]</t>
  </si>
  <si>
    <t>[1. 0. 1. 1. 0. 1. 1. 0. 1. 1. 1. 0. 1. 0. 0. 1. 1. 0. 1. 1. 0. 0. 1. 1.
 1. 0. 1. 1. 0. 1. 0. 0. 0. 1. 1. 0. 0. 1. 1. 1. 0. 1. 0. 1. 0. 0. 1. 0.
 0. 1. 1. 1. 1. 1. 1. 0. 1. 1. 0. 1. 1. 0. 0. 1. 1. 1. 1. 1. 1. 0. 1. 1.
 0. 0. 1. 0. 1. 1. 0. 1. 1. 0. 1. 1. 0. 0. 0. 1. 1. 1. 1. 0. 1. 1. 1. 1.
 0. 0. 1. 1. 0. 0. 1. 1. 1. 1. 0. 1. 1. 1. 0. 1. 1. 1. 1. 1. 1. 1. 1.]</t>
  </si>
  <si>
    <t>[1. 0. 1. 1. 0. 1. 1. 0. 1. 1. 1. 0. 1. 0. 0. 1. 1. 0. 1. 1. 0. 0. 1. 1.
 1. 0. 1. 1. 0. 1. 0. 0. 0. 1. 1. 0. 0. 1. 1. 1. 0. 1. 0. 1. 0. 0. 1. 0.
 1. 1. 1. 1. 1. 1. 1. 0. 1. 1. 0. 1. 1. 0. 0. 1. 1. 1. 1. 1. 1. 0. 1. 1.
 0. 0. 1. 0. 1. 1. 0. 1. 1. 0. 1. 1. 0. 0. 0. 0. 1. 1. 1. 0. 1. 1. 1. 1.
 0. 0. 1. 1. 0. 0. 1. 1. 1. 1. 0. 1. 1. 1. 0. 1. 1. 1. 1. 1. 1. 1. 1.]</t>
  </si>
  <si>
    <t>[1. 0. 1. 1. 0. 1. 1. 0. 1. 1. 1. 0. 1. 0. 0. 1. 1. 0. 1. 0. 0. 0. 1. 1.
 1. 0. 1. 1. 0. 1. 0. 0. 0. 1. 1. 0. 0. 1. 1. 1. 0. 1. 0. 1. 0. 0. 1. 0.
 1. 1. 1. 1. 1. 1. 1. 0. 1. 1. 0. 1. 1. 0. 0. 1. 1. 1. 1. 1. 1. 0. 1. 1.
 0. 0. 1. 0. 1. 1. 0. 1. 1. 0. 1. 1. 0. 0. 0. 1. 1. 1. 1. 0. 1. 1. 1. 1.
 0. 0. 1. 1. 0. 0. 1. 1. 1. 1. 1. 1. 1. 1. 0. 1. 1. 1. 1. 1. 1. 1. 1.]</t>
  </si>
  <si>
    <t>[1. 0. 1. 1. 0. 1. 1. 0. 1. 1. 1. 0. 1. 0. 0. 1. 1. 0. 1. 1. 0. 0. 1. 1.
 1. 0. 1. 1. 0. 1. 0. 0. 0. 1. 1. 0. 0. 0. 1. 1. 0. 1. 0. 1. 0. 0. 1. 0.
 1. 1. 1. 1. 1. 1. 1. 0. 1. 1. 0. 1. 1. 0. 0. 1. 1. 1. 1. 1. 1. 0. 1. 1.
 0. 0. 1. 0. 1. 1. 0. 1. 1. 0. 1. 1. 0. 0. 0. 0. 1. 1. 1. 0. 1. 1. 1. 1.
 0. 0. 1. 1. 0. 0. 1. 1. 1. 1. 1. 1. 1. 1. 0. 1. 1. 1. 1. 1. 1. 1. 1.]</t>
  </si>
  <si>
    <t>[1. 0. 1. 1. 0. 1. 1. 0. 1. 1. 1. 0. 1. 0. 0. 1. 1. 0. 1. 1. 0. 0. 1. 1.
 1. 0. 1. 1. 0. 1. 0. 0. 0. 1. 1. 0. 0. 0. 1. 1. 0. 1. 0. 1. 0. 0. 1. 0.
 1. 1. 1. 1. 1. 1. 1. 0. 1. 1. 0. 1. 1. 0. 0. 1. 0. 1. 1. 1. 1. 0. 1. 1.
 0. 0. 1. 0. 1. 1. 0. 1. 1. 0. 1. 1. 0. 0. 0. 0. 1. 1. 1. 0. 1. 1. 1. 1.
 0. 0. 1. 1. 0. 0. 1. 1. 1. 1. 0. 1. 1. 1. 0. 1. 1. 1. 1. 1. 1. 1. 1.]</t>
  </si>
  <si>
    <t>[1. 0. 1. 1. 0. 1. 1. 0. 1. 1. 1. 0. 1. 0. 0. 1. 1. 0. 1. 1. 0. 0. 1. 1.
 1. 0. 1. 1. 0. 1. 0. 0. 0. 1. 1. 0. 0. 0. 1. 1. 0. 1. 0. 1. 0. 0. 1. 0.
 1. 1. 1. 1. 1. 1. 1. 0. 1. 1. 0. 1. 1. 0. 0. 1. 1. 1. 1. 1. 1. 0. 1. 1.
 0. 0. 1. 0. 1. 1. 0. 1. 1. 0. 1. 1. 0. 0. 0. 0. 1. 1. 1. 0. 1. 1. 0. 1.
 0. 0. 1. 1. 0. 0. 1. 1. 1. 1. 0. 1. 1. 1. 0. 1. 1. 1. 1. 1. 1. 1. 1.]</t>
  </si>
  <si>
    <t>[1. 0. 1. 1. 0. 1. 1. 0. 1. 1. 1. 0. 1. 0. 0. 1. 1. 0. 1. 1. 0. 0. 1. 1.
 1. 0. 1. 1. 0. 1. 0. 0. 0. 1. 1. 0. 0. 1. 1. 1. 0. 1. 0. 1. 0. 0. 1. 0.
 1. 1. 1. 1. 1. 1. 1. 0. 1. 1. 0. 1. 1. 0. 0. 1. 0. 1. 1. 1. 1. 0. 1. 1.
 0. 0. 1. 0. 1. 1. 0. 1. 1. 0. 1. 1. 0. 0. 0. 1. 1. 1. 1. 0. 1. 1. 1. 1.
 0. 0. 1. 1. 0. 0. 1. 1. 1. 1. 1. 1. 1. 1. 0. 1. 1. 1. 1. 1. 1. 1. 1.]</t>
  </si>
  <si>
    <t>[0. 0. 1. 1. 0. 1. 1. 0. 1. 1. 1. 0. 1. 0. 0. 1. 1. 0. 1. 1. 0. 0. 1. 1.
 1. 0. 1. 1. 0. 1. 0. 0. 0. 1. 1. 0. 0. 0. 1. 1. 0. 1. 0. 1. 0. 0. 1. 0.
 1. 1. 1. 1. 1. 1. 1. 0. 1. 1. 0. 1. 1. 0. 0. 1. 0. 1. 1. 1. 1. 0. 1. 1.
 0. 0. 1. 0. 1. 1. 0. 1. 1. 0. 1. 1. 0. 0. 0. 1. 1. 1. 1. 0. 1. 1. 1. 1.
 0. 0. 1. 1. 0. 0. 1. 1. 1. 1. 0. 1. 1. 1. 0. 1. 1. 1. 1. 1. 1. 1. 1.]</t>
  </si>
  <si>
    <t>[1. 0. 1. 1. 0. 1. 1. 0. 1. 1. 1. 0. 1. 0. 0. 1. 1. 0. 1. 1. 0. 0. 1. 1.
 1. 0. 1. 1. 0. 1. 0. 0. 0. 1. 1. 0. 0. 0. 1. 1. 0. 1. 0. 0. 0. 0. 1. 0.
 1. 1. 1. 1. 1. 1. 1. 0. 1. 1. 0. 1. 1. 0. 0. 1. 1. 1. 1. 1. 1. 0. 1. 1.
 0. 0. 1. 0. 1. 1. 0. 1. 1. 0. 1. 1. 0. 0. 0. 1. 1. 1. 1. 0. 1. 1. 1. 1.
 0. 0. 1. 1. 0. 0. 1. 1. 1. 1. 0. 1. 1. 1. 0. 1. 1. 1. 1. 1. 1. 1. 1.]</t>
  </si>
  <si>
    <t>[1. 0. 1. 1. 0. 1. 1. 0. 1. 1. 1. 0. 1. 0. 0. 1. 1. 0. 1. 1. 0. 0. 1. 1.
 1. 0. 1. 1. 0. 1. 0. 0. 0. 1. 1. 0. 0. 1. 1. 1. 0. 1. 0. 1. 0. 0. 1. 0.
 1. 1. 1. 1. 1. 1. 1. 1. 1. 1. 0. 1. 1. 0. 0. 1. 0. 1. 1. 1. 1. 0. 1. 1.
 0. 0. 1. 0. 1. 1. 0. 1. 1. 0. 1. 1. 0. 0. 0. 0. 1. 1. 1. 0. 1. 1. 1. 1.
 0. 0. 1. 1. 0. 0. 1. 1. 1. 1. 0. 1. 1. 1. 0. 1. 1. 1. 1. 1. 1. 1. 1.]</t>
  </si>
  <si>
    <t>[1. 0. 1. 1. 0. 1. 1. 0. 1. 1. 1. 0. 1. 0. 0. 1. 1. 0. 1. 1. 0. 0. 1. 1.
 1. 0. 1. 1. 0. 1. 0. 0. 0. 1. 1. 0. 0. 1. 1. 1. 0. 1. 0. 1. 0. 0. 1. 0.
 1. 1. 1. 1. 1. 1. 1. 0. 1. 1. 0. 1. 1. 0. 0. 1. 1. 1. 1. 1. 1. 0. 1. 1.
 0. 0. 1. 0. 1. 1. 0. 1. 1. 0. 1. 1. 1. 0. 0. 0. 1. 1. 1. 0. 1. 1. 1. 1.
 0. 0. 1. 1. 0. 0. 1. 1. 1. 1. 1. 1. 1. 1. 0. 1. 1. 1. 1. 1. 1. 1. 1.]</t>
  </si>
  <si>
    <t>[1. 0. 1. 1. 0. 1. 1. 0. 1. 1. 1. 0. 1. 0. 0. 1. 1. 0. 1. 1. 0. 0. 1. 1.
 1. 0. 1. 1. 0. 1. 0. 0. 0. 1. 1. 0. 0. 1. 1. 1. 0. 1. 0. 1. 0. 0. 1. 0.
 1. 1. 1. 1. 1. 1. 1. 0. 1. 1. 0. 1. 1. 0. 0. 1. 0. 1. 1. 1. 1. 0. 1. 1.
 0. 0. 1. 0. 1. 1. 0. 1. 1. 0. 1. 1. 0. 0. 0. 0. 1. 1. 1. 0. 1. 1. 1. 1.
 0. 0. 1. 1. 0. 0. 1. 1. 1. 1. 0. 1. 1. 1. 0. 1. 1. 1. 1. 1. 1. 1. 1.]</t>
  </si>
  <si>
    <t>[1. 0. 1. 1. 0. 1. 1. 0. 1. 1. 1. 0. 1. 0. 0. 1. 1. 0. 1. 1. 0. 0. 1. 1.
 1. 0. 1. 1. 0. 1. 0. 0. 0. 1. 1. 0. 0. 1. 1. 1. 0. 1. 0. 1. 0. 0. 1. 0.
 1. 1. 1. 1. 1. 1. 1. 0. 1. 1. 0. 1. 1. 0. 0. 1. 1. 1. 1. 1. 1. 0. 1. 1.
 0. 0. 1. 0. 1. 1. 0. 1. 1. 0. 1. 1. 0. 0. 0. 0. 1. 1. 1. 0. 0. 1. 1. 1.
 0. 0. 1. 1. 0. 0. 1. 1. 1. 1. 0. 1. 0. 1. 0. 1. 1. 1. 1. 1. 1. 1. 1.]</t>
  </si>
  <si>
    <t>[1. 0. 1. 1. 0. 1. 1. 0. 1. 1. 1. 0. 1. 0. 0. 1. 1. 0. 1. 1. 0. 0. 1. 1.
 1. 0. 1. 1. 0. 1. 0. 0. 0. 1. 1. 0. 0. 1. 1. 1. 0. 1. 0. 1. 0. 0. 1. 0.
 1. 1. 1. 1. 1. 1. 1. 0. 1. 1. 0. 1. 1. 0. 0. 1. 1. 1. 1. 1. 1. 0. 1. 1.
 0. 0. 1. 0. 1. 1. 0. 1. 1. 0. 1. 1. 0. 0. 0. 0. 1. 1. 1. 0. 1. 1. 1. 1.
 0. 0. 1. 1. 0. 0. 1. 1. 1. 1. 1. 1. 1. 1. 0. 1. 1. 1. 1. 1. 1. 1. 1.]</t>
  </si>
  <si>
    <t>[1. 0. 1. 1. 0. 1. 1. 0. 1. 1. 1. 0. 1. 0. 0. 1. 1. 0. 1. 1. 0. 0. 1. 1.
 1. 0. 1. 1. 0. 1. 0. 0. 0. 1. 1. 0. 0. 0. 1. 1. 0. 1. 0. 1. 0. 0. 1. 0.
 1. 1. 1. 1. 1. 1. 1. 0. 1. 1. 0. 0. 1. 0. 0. 1. 1. 1. 1. 1. 1. 0. 1. 1.
 0. 0. 1. 0. 1. 1. 0. 1. 1. 0. 1. 1. 0. 0. 0. 0. 0. 1. 1. 0. 1. 1. 1. 1.
 0. 0. 1. 1. 0. 0. 1. 1. 1. 1. 1. 1. 1. 1. 0. 1. 1. 1. 1. 1. 1. 1. 1.]</t>
  </si>
  <si>
    <t>[1. 0. 1. 1. 0. 1. 1. 0. 1. 1. 1. 0. 1. 0. 0. 1. 1. 0. 1. 1. 0. 0. 1. 1.
 1. 0. 1. 1. 0. 1. 0. 0. 0. 1. 1. 0. 0. 0. 1. 1. 0. 1. 0. 1. 0. 0. 1. 0.
 1. 1. 1. 1. 1. 1. 1. 0. 1. 1. 0. 1. 1. 0. 0. 1. 0. 1. 1. 1. 1. 0. 1. 1.
 0. 0. 1. 0. 1. 1. 0. 1. 1. 0. 1. 1. 0. 0. 0. 1. 1. 1. 1. 0. 1. 1. 1. 1.
 0. 0. 1. 1. 0. 0. 1. 1. 1. 1. 0. 1. 1. 1. 0. 1. 1. 1. 1. 1. 1. 1. 1.]</t>
  </si>
  <si>
    <t>[1. 0. 1. 1. 0. 1. 1. 0. 1. 1. 1. 0. 1. 0. 0. 1. 1. 0. 1. 1. 0. 0. 1. 1.
 1. 0. 1. 1. 0. 1. 0. 0. 0. 1. 1. 0. 0. 0. 1. 1. 1. 1. 0. 0. 0. 0. 1. 0.
 1. 1. 0. 1. 1. 1. 1. 0. 1. 1. 0. 1. 1. 0. 0. 1. 1. 1. 1. 1. 1. 0. 1. 1.
 0. 0. 1. 0. 1. 1. 0. 1. 1. 0. 1. 1. 0. 0. 0. 0. 1. 1. 1. 0. 1. 1. 1. 1.
 0. 0. 1. 1. 0. 0. 1. 1. 1. 1. 0. 1. 1. 1. 0. 1. 1. 1. 1. 1. 1. 1. 1.]</t>
  </si>
  <si>
    <t>[1. 0. 1. 1. 0. 1. 1. 0. 1. 1. 1. 0. 1. 0. 0. 1. 1. 0. 1. 1. 0. 0. 1. 1.
 1. 0. 1. 1. 0. 1. 0. 0. 0. 1. 1. 0. 0. 0. 1. 1. 0. 1. 0. 1. 0. 0. 1. 0.
 1. 1. 1. 1. 1. 1. 1. 0. 1. 1. 0. 1. 1. 0. 0. 1. 1. 1. 1. 1. 1. 0. 1. 1.
 0. 0. 1. 0. 1. 1. 0. 1. 1. 0. 1. 1. 0. 0. 0. 0. 1. 1. 1. 0. 1. 1. 1. 1.
 0. 0. 1. 1. 0. 0. 1. 1. 1. 1. 0. 1. 1. 1. 0. 1. 1. 1. 1. 1. 1. 1. 1.]</t>
  </si>
  <si>
    <t>[1. 0. 1. 1. 0. 1. 1. 0. 1. 1. 1. 0. 1. 0. 0. 1. 1. 0. 1. 1. 0. 0. 1. 1.
 1. 0. 1. 1. 0. 1. 0. 0. 0. 1. 1. 0. 0. 0. 1. 1. 1. 1. 0. 1. 0. 0. 1. 0.
 1. 1. 1. 1. 1. 1. 1. 0. 1. 1. 0. 1. 1. 0. 0. 1. 0. 1. 1. 1. 1. 0. 1. 1.
 0. 0. 1. 0. 1. 1. 0. 1. 1. 0. 1. 1. 0. 0. 0. 1. 1. 1. 1. 0. 1. 1. 1. 1.
 0. 0. 1. 1. 0. 0. 1. 1. 1. 1. 0. 1. 1. 1. 0. 1. 1. 1. 1. 1. 1. 1. 1.]</t>
  </si>
  <si>
    <t>[1. 0. 1. 1. 0. 1. 1. 0. 1. 1. 1. 0. 1. 0. 0. 1. 1. 0. 1. 1. 0. 0. 1. 1.
 1. 0. 1. 1. 0. 1. 0. 0. 0. 1. 0. 0. 0. 0. 1. 1. 0. 1. 0. 1. 0. 0. 1. 0.
 1. 1. 1. 1. 1. 1. 1. 0. 1. 1. 0. 1. 1. 0. 0. 1. 1. 1. 1. 1. 1. 0. 1. 1.
 0. 0. 1. 0. 1. 1. 0. 1. 1. 0. 1. 1. 0. 0. 0. 0. 1. 1. 1. 0. 1. 1. 1. 1.
 0. 0. 1. 1. 0. 0. 1. 1. 1. 1. 0. 1. 1. 1. 0. 1. 1. 1. 1. 1. 1. 1. 1.]</t>
  </si>
  <si>
    <t>[1. 0. 1. 1. 0. 1. 1. 0. 1. 1. 1. 0. 1. 0. 0. 1. 1. 0. 1. 1. 0. 0. 1. 1.
 1. 0. 1. 1. 0. 1. 1. 0. 0. 1. 1. 0. 0. 0. 1. 1. 0. 1. 0. 1. 0. 0. 1. 0.
 1. 1. 1. 1. 1. 1. 1. 0. 1. 1. 0. 1. 1. 0. 0. 1. 0. 1. 1. 1. 1. 0. 1. 1.
 0. 1. 1. 0. 1. 1. 0. 1. 1. 0. 1. 1. 0. 0. 0. 0. 1. 1. 1. 0. 1. 1. 1. 1.
 0. 0. 1. 1. 0. 0. 1. 1. 1. 1. 0. 1. 1. 1. 0. 1. 1. 1. 1. 1. 1. 1. 1.]</t>
  </si>
  <si>
    <t>[1. 0. 1. 1. 0. 1. 1. 0. 1. 1. 1. 0. 1. 0. 0. 1. 1. 0. 1. 1. 0. 0. 1. 1.
 1. 0. 1. 1. 0. 1. 0. 0. 0. 1. 1. 0. 0. 0. 1. 1. 0. 1. 0. 1. 0. 0. 1. 0.
 1. 1. 1. 1. 1. 1. 1. 0. 1. 1. 0. 1. 1. 0. 0. 1. 0. 1. 1. 1. 1. 0. 1. 1.
 0. 0. 1. 0. 1. 1. 0. 1. 1. 0. 1. 1. 0. 0. 0. 0. 1. 1. 1. 0. 1. 0. 1. 1.
 0. 0. 1. 1. 0. 0. 1. 1. 1. 1. 0. 1. 1. 1. 0. 1. 1. 1. 1. 1. 1. 1. 1.]</t>
  </si>
  <si>
    <t>[1. 0. 1. 1. 0. 1. 1. 0. 1. 1. 1. 0. 1. 0. 0. 1. 1. 0. 1. 1. 0. 0. 1. 1.
 1. 0. 1. 1. 0. 1. 0. 0. 0. 1. 1. 0. 0. 0. 1. 1. 0. 1. 0. 0. 0. 0. 1. 0.
 1. 1. 1. 1. 1. 1. 1. 0. 1. 1. 0. 1. 1. 0. 0. 1. 0. 1. 1. 1. 1. 0. 1. 1.
 0. 0. 1. 0. 1. 1. 0. 1. 1. 0. 1. 1. 0. 0. 0. 1. 1. 1. 1. 0. 1. 1. 1. 1.
 0. 0. 1. 1. 0. 0. 1. 1. 1. 1. 0. 1. 1. 1. 0. 1. 1. 1. 1. 1. 1. 1. 1.]</t>
  </si>
  <si>
    <t>[1. 0. 1. 1. 0. 1. 1. 0. 1. 1. 1. 0. 1. 0. 0. 1. 1. 0. 1. 1. 0. 0. 0. 1.
 1. 0. 1. 1. 0. 1. 0. 0. 0. 1. 1. 0. 0. 0. 1. 1. 0. 1. 0. 1. 0. 0. 1. 0.
 1. 1. 1. 1. 1. 1. 1. 0. 1. 1. 0. 1. 1. 0. 0. 1. 1. 1. 1. 1. 1. 0. 1. 1.
 0. 0. 1. 0. 1. 1. 0. 1. 1. 0. 1. 1. 0. 0. 0. 1. 1. 1. 1. 0. 1. 1. 1. 1.
 0. 0. 1. 1. 0. 0. 1. 1. 1. 1. 0. 1. 1. 1. 0. 1. 1. 1. 1. 1. 1. 1. 1.]</t>
  </si>
  <si>
    <t>[1. 0. 1. 1. 0. 1. 1. 0. 1. 1. 1. 0. 1. 0. 0. 1. 1. 0. 1. 1. 0. 0. 1. 1.
 1. 0. 1. 1. 0. 1. 0. 0. 0. 1. 1. 0. 0. 0. 1. 1. 0. 1. 0. 1. 0. 0. 1. 0.
 1. 1. 1. 1. 1. 1. 1. 0. 1. 1. 0. 1. 1. 0. 0. 1. 1. 1. 1. 1. 1. 0. 1. 1.
 0. 0. 1. 0. 1. 1. 0. 1. 1. 0. 1. 1. 0. 0. 0. 0. 1. 1. 1. 0. 1. 1. 1. 1.
 0. 0. 1. 1. 0. 0. 1. 1. 1. 1. 0. 1. 1. 1. 0. 1. 1. 0. 1. 0. 1. 1. 1.]</t>
  </si>
  <si>
    <t>[1. 0. 1. 1. 0. 1. 1. 0. 1. 1. 1. 0. 1. 0. 0. 1. 1. 0. 1. 1. 0. 0. 1. 1.
 1. 0. 1. 1. 0. 1. 0. 0. 0. 1. 1. 0. 0. 0. 1. 1. 0. 1. 0. 1. 0. 0. 1. 0.
 1. 1. 1. 1. 1. 1. 1. 0. 1. 1. 0. 1. 1. 0. 0. 1. 1. 1. 1. 1. 1. 0. 1. 1.
 0. 0. 1. 0. 1. 1. 0. 1. 1. 0. 1. 1. 0. 0. 0. 0. 1. 1. 1. 0. 1. 1. 1. 1.
 0. 0. 1. 1. 0. 0. 1. 1. 1. 1. 0. 1. 1. 1. 0. 1. 1. 0. 1. 1. 1. 1. 1.]</t>
  </si>
  <si>
    <t>[1. 0. 1. 1. 0. 1. 1. 0. 1. 1. 1. 0. 1. 0. 0. 1. 1. 0. 1. 1. 0. 0. 1. 1.
 0. 0. 1. 1. 0. 1. 0. 0. 0. 1. 1. 0. 0. 0. 1. 1. 0. 1. 0. 0. 0. 0. 0. 0.
 1. 1. 1. 1. 1. 1. 1. 0. 1. 1. 0. 1. 1. 0. 0. 1. 1. 1. 1. 1. 1. 0. 1. 1.
 0. 0. 1. 0. 1. 1. 0. 1. 1. 0. 1. 1. 0. 0. 0. 0. 1. 1. 1. 0. 1. 1. 1. 1.
 0. 0. 1. 1. 0. 0. 1. 1. 1. 1. 0. 1. 1. 1. 0. 1. 1. 0. 1. 0. 1. 1. 1.]</t>
  </si>
  <si>
    <t>[1. 0. 1. 1. 0. 1. 1. 0. 1. 1. 1. 0. 1. 0. 0. 1. 1. 0. 1. 1. 0. 0. 1. 1.
 1. 0. 1. 1. 0. 1. 0. 0. 0. 1. 1. 0. 0. 0. 1. 1. 0. 1. 0. 1. 0. 0. 0. 0.
 1. 1. 1. 1. 1. 1. 1. 0. 1. 1. 0. 1. 1. 0. 0. 1. 1. 1. 1. 1. 1. 0. 1. 1.
 0. 0. 1. 0. 1. 1. 0. 1. 1. 0. 1. 1. 0. 0. 0. 0. 1. 1. 1. 0. 1. 1. 1. 1.
 0. 0. 1. 1. 0. 0. 1. 1. 1. 1. 0. 1. 1. 1. 0. 1. 1. 0. 1. 1. 1. 1. 1.]</t>
  </si>
  <si>
    <t>[1. 0. 1. 1. 0. 1. 1. 0. 1. 1. 1. 0. 1. 1. 0. 1. 1. 0. 1. 1. 0. 0. 1. 1.
 1. 0. 1. 1. 0. 1. 0. 0. 0. 1. 1. 0. 0. 0. 1. 1. 0. 1. 0. 0. 0. 0. 1. 0.
 1. 1. 1. 1. 1. 1. 1. 0. 1. 1. 0. 1. 1. 0. 0. 1. 1. 0. 1. 1. 1. 0. 1. 1.
 0. 0. 1. 0. 1. 1. 0. 1. 1. 0. 1. 1. 0. 0. 0. 0. 1. 1. 1. 0. 1. 1. 1. 1.
 0. 0. 1. 1. 0. 0. 1. 1. 1. 1. 0. 1. 1. 0. 0. 1. 1. 1. 1. 0. 1. 1. 1.]</t>
  </si>
  <si>
    <t>[1. 0. 1. 1. 0. 1. 1. 0. 1. 1. 1. 0. 1. 0. 0. 1. 1. 0. 1. 1. 0. 0. 1. 1.
 0. 0. 1. 1. 0. 1. 0. 0. 0. 1. 1. 0. 0. 0. 1. 1. 0. 1. 0. 0. 0. 0. 0. 0.
 1. 1. 1. 1. 1. 1. 1. 0. 1. 1. 0. 1. 1. 0. 0. 1. 1. 1. 1. 1. 1. 0. 1. 1.
 0. 0. 1. 0. 1. 1. 0. 1. 1. 0. 1. 1. 0. 0. 0. 0. 1. 1. 1. 0. 1. 1. 1. 1.
 0. 0. 1. 1. 0. 0. 1. 1. 1. 1. 0. 1. 1. 1. 0. 1. 1. 1. 1. 0. 1. 1. 1.]</t>
  </si>
  <si>
    <t>[1. 0. 1. 1. 0. 1. 1. 0. 1. 1. 1. 0. 1. 0. 0. 1. 1. 0. 1. 1. 0. 0. 1. 1.
 1. 0. 1. 1. 0. 1. 0. 0. 0. 1. 1. 0. 0. 0. 1. 1. 0. 1. 0. 0. 0. 0. 0. 0.
 1. 1. 1. 1. 1. 1. 1. 0. 1. 1. 0. 1. 1. 0. 0. 1. 1. 1. 1. 1. 1. 0. 1. 1.
 0. 0. 1. 0. 1. 1. 0. 1. 1. 0. 1. 1. 0. 0. 0. 0. 1. 1. 1. 0. 1. 1. 1. 1.
 0. 0. 1. 1. 0. 0. 1. 1. 1. 1. 0. 1. 1. 1. 0. 1. 1. 0. 1. 0. 1. 1. 1.]</t>
  </si>
  <si>
    <t>[1. 0. 1. 1. 0. 1. 1. 0. 1. 1. 1. 0. 1. 0. 0. 1. 1. 0. 1. 1. 0. 1. 1. 1.
 0. 0. 1. 1. 0. 1. 0. 0. 0. 1. 1. 0. 0. 0. 1. 1. 0. 1. 0. 0. 0. 0. 0. 0.
 1. 1. 1. 1. 1. 1. 1. 0. 1. 1. 0. 1. 1. 0. 0. 1. 1. 1. 1. 1. 1. 0. 1. 1.
 0. 0. 1. 0. 1. 1. 0. 1. 1. 0. 1. 1. 0. 0. 0. 0. 1. 1. 1. 0. 1. 1. 1. 1.
 0. 0. 1. 1. 0. 0. 1. 1. 1. 1. 0. 1. 1. 1. 0. 1. 1. 0. 1. 0. 1. 1. 1.]</t>
  </si>
  <si>
    <t>[1. 0. 1. 1. 0. 1. 1. 0. 1. 1. 1. 0. 1. 0. 0. 1. 1. 0. 1. 1. 0. 0. 1. 1.
 0. 0. 1. 1. 0. 1. 0. 0. 0. 0. 1. 0. 0. 0. 1. 1. 0. 1. 0. 0. 0. 0. 0. 0.
 1. 1. 1. 1. 1. 1. 1. 0. 1. 1. 0. 1. 1. 0. 0. 1. 1. 1. 1. 1. 1. 0. 1. 1.
 0. 0. 1. 0. 1. 1. 0. 1. 1. 0. 1. 1. 0. 0. 0. 0. 1. 1. 1. 0. 1. 1. 1. 1.
 0. 0. 1. 1. 0. 0. 1. 1. 1. 1. 0. 1. 1. 1. 0. 1. 1. 0. 1. 0. 1. 1. 1.]</t>
  </si>
  <si>
    <t>[1. 0. 1. 1. 0. 1. 1. 0. 1. 1. 1. 0. 1. 0. 0. 1. 1. 0. 1. 1. 0. 0. 1. 1.
 0. 0. 1. 1. 0. 1. 0. 0. 0. 1. 1. 0. 0. 0. 1. 1. 0. 1. 0. 0. 0. 0. 0. 0.
 1. 1. 1. 1. 1. 1. 1. 0. 1. 1. 0. 1. 1. 0. 0. 1. 0. 1. 1. 1. 1. 0. 1. 1.
 0. 0. 1. 0. 1. 1. 0. 1. 1. 0. 1. 1. 0. 0. 0. 0. 1. 1. 1. 0. 1. 1. 1. 1.
 0. 0. 1. 1. 0. 0. 1. 1. 1. 1. 0. 1. 1. 1. 0. 1. 1. 0. 1. 0. 1. 1. 1.]</t>
  </si>
  <si>
    <t>[1. 0. 1. 1. 0. 1. 1. 0. 1. 1. 1. 0. 1. 0. 0. 1. 1. 0. 1. 1. 0. 0. 1. 1.
 0. 0. 1. 1. 0. 1. 0. 0. 0. 1. 1. 0. 0. 0. 1. 1. 0. 1. 0. 0. 0. 0. 0. 0.
 1. 1. 1. 1. 1. 1. 1. 0. 1. 1. 0. 1. 1. 0. 0. 1. 1. 1. 1. 1. 1. 0. 1. 1.
 0. 0. 1. 0. 1. 1. 0. 1. 1. 0. 1. 1. 0. 0. 0. 0. 1. 1. 1. 0. 1. 1. 1. 1.
 0. 0. 1. 1. 0. 0. 1. 1. 1. 1. 0. 1. 1. 1. 0. 0. 1. 0. 1. 0. 1. 1. 1.]</t>
  </si>
  <si>
    <t>[1. 0. 1. 1. 0. 1. 1. 0. 1. 1. 1. 0. 1. 0. 0. 1. 1. 0. 1. 1. 0. 0. 1. 1.
 0. 0. 1. 1. 0. 1. 0. 0. 1. 1. 1. 0. 0. 0. 1. 1. 0. 1. 0. 0. 0. 0. 0. 0.
 1. 1. 1. 1. 1. 1. 1. 0. 1. 1. 0. 1. 1. 0. 0. 1. 1. 1. 1. 1. 1. 0. 1. 1.
 0. 0. 1. 0. 1. 1. 0. 1. 1. 0. 1. 1. 0. 0. 0. 0. 1. 1. 1. 0. 1. 1. 1. 1.
 0. 0. 1. 1. 0. 0. 1. 1. 1. 1. 0. 1. 1. 1. 0. 1. 1. 0. 1. 0. 1. 1. 1.]</t>
  </si>
  <si>
    <t>[1. 0. 1. 1. 0. 1. 1. 0. 1. 1. 1. 0. 1. 0. 0. 1. 1. 0. 1. 1. 0. 0. 1. 1.
 1. 0. 1. 1. 0. 1. 0. 0. 0. 1. 1. 0. 0. 0. 1. 1. 0. 1. 0. 0. 0. 0. 0. 0.
 1. 1. 1. 1. 1. 1. 1. 0. 1. 1. 0. 1. 1. 0. 0. 1. 1. 1. 1. 1. 1. 0. 1. 1.
 0. 0. 1. 0. 1. 1. 0. 1. 1. 0. 1. 1. 0. 0. 0. 0. 1. 1. 1. 0. 1. 1. 1. 1.
 0. 0. 1. 1. 0. 0. 1. 1. 1. 1. 0. 1. 1. 1. 0. 1. 1. 0. 1. 1. 1. 1. 1.]</t>
  </si>
  <si>
    <t>[1. 0. 1. 1. 0. 1. 1. 0. 1. 1. 1. 0. 1. 1. 0. 1. 1. 0. 1. 1. 0. 0. 1. 1.
 1. 0. 1. 1. 0. 1. 0. 0. 0. 1. 1. 0. 0. 0. 1. 1. 0. 1. 0. 0. 0. 0. 0. 0.
 1. 1. 1. 1. 1. 1. 1. 0. 1. 1. 0. 1. 1. 0. 0. 1. 1. 1. 1. 1. 1. 0. 1. 1.
 0. 0. 1. 0. 1. 1. 0. 1. 1. 0. 1. 1. 0. 0. 0. 0. 1. 1. 1. 0. 1. 1. 1. 1.
 0. 0. 1. 1. 0. 0. 1. 1. 1. 1. 0. 1. 1. 1. 0. 1. 1. 0. 1. 0. 1. 1. 1.]</t>
  </si>
  <si>
    <t>[1. 0. 1. 1. 0. 1. 1. 0. 1. 1. 1. 0. 1. 0. 1. 1. 0. 0. 1. 1. 1. 0. 1. 1.
 1. 0. 0. 1. 0. 1. 0. 0. 0. 1. 1. 0. 0. 0. 1. 1. 0. 1. 0. 0. 0. 0. 1. 0.
 1. 1. 1. 1. 1. 1. 1. 0. 1. 1. 0. 1. 1. 0. 0. 1. 1. 1. 1. 1. 0. 0. 1. 1.
 0. 0. 1. 0. 1. 1. 0. 1. 1. 0. 1. 1. 0. 0. 0. 0. 1. 1. 1. 0. 1. 1. 1. 1.
 0. 0. 1. 0. 0. 0. 1. 1. 1. 1. 0. 0. 1. 1. 0. 1. 1. 0. 1. 0. 1. 1. 1.]</t>
  </si>
  <si>
    <t>[1. 0. 1. 1. 0. 1. 1. 0. 1. 1. 1. 0. 1. 0. 1. 1. 0. 0. 1. 1. 0. 0. 1. 1.
 1. 0. 0. 1. 0. 1. 0. 0. 0. 1. 1. 0. 0. 0. 1. 1. 0. 1. 0. 0. 0. 1. 1. 0.
 1. 1. 1. 1. 1. 1. 1. 0. 1. 1. 1. 1. 1. 0. 0. 1. 1. 1. 1. 0. 1. 0. 1. 1.
 0. 0. 1. 0. 1. 1. 0. 1. 1. 0. 1. 1. 0. 0. 0. 0. 1. 1. 1. 0. 1. 1. 1. 1.
 0. 0. 0. 1. 0. 0. 1. 1. 1. 1. 0. 0. 1. 1. 0. 0. 1. 0. 1. 0. 1. 1. 1.]</t>
  </si>
  <si>
    <t>[1. 0. 0. 0. 1. 1. 0. 1. 1. 1. 0. 1. 1. 1. 0. 1. 0. 0. 0. 0. 0. 0. 0. 0.
 1. 1. 1. 0. 0. 0. 1. 1. 1. 1. 0. 0. 1. 0. 1. 1. 1. 0. 1. 1. 1. 0. 1. 1.
 1. 0. 1. 0. 0. 0. 1. 0. 0. 0. 1. 1. 1. 1. 0. 1. 0. 0. 1. 0. 1. 1. 1. 1.
 0. 1. 0. 0. 1. 1. 1. 1. 0. 0. 1. 0. 1. 0. 1. 1. 1. 1. 0. 1. 1. 1. 0. 1.
 1. 1. 0. 0. 1. 0. 0. 1. 0. 0. 1. 0. 0. 1. 1. 1. 1. 1. 0. 1. 0. 1. 0.]</t>
  </si>
  <si>
    <t>[1. 1. 0. 0. 1. 1. 0. 1. 1. 1. 0. 1. 1. 1. 0. 1. 0. 0. 0. 0. 0. 0. 0. 0.
 1. 1. 1. 0. 0. 0. 1. 1. 1. 1. 0. 0. 1. 0. 1. 0. 1. 0. 1. 1. 1. 0. 1. 0.
 1. 0. 1. 0. 0. 0. 1. 0. 0. 0. 1. 1. 1. 1. 0. 1. 0. 0. 1. 0. 1. 1. 1. 1.
 0. 1. 0. 0. 1. 1. 1. 1. 0. 0. 1. 0. 1. 0. 1. 1. 1. 1. 0. 1. 1. 1. 1. 1.
 1. 1. 0. 0. 1. 0. 0. 1. 0. 0. 1. 0. 0. 1. 1. 1. 1. 1. 0. 1. 1. 1. 0.]</t>
  </si>
  <si>
    <t>[1. 0. 0. 0. 1. 1. 0. 1. 1. 1. 0. 1. 1. 1. 0. 1. 0. 0. 0. 0. 0. 0. 0. 0.
 1. 1. 1. 0. 0. 0. 1. 1. 1. 1. 0. 0. 1. 0. 1. 1. 1. 0. 1. 1. 1. 0. 1. 1.
 1. 0. 1. 0. 0. 0. 1. 0. 0. 0. 1. 1. 1. 1. 0. 1. 0. 0. 1. 0. 1. 1. 1. 1.
 0. 1. 0. 0. 1. 1. 1. 1. 0. 0. 1. 0. 1. 0. 1. 1. 1. 1. 0. 1. 1. 1. 0. 1.
 1. 1. 0. 0. 1. 0. 0. 1. 0. 0. 1. 0. 0. 1. 1. 1. 1. 1. 0. 1. 0. 1. 1.]</t>
  </si>
  <si>
    <t>[1. 0. 0. 0. 1. 1. 0. 1. 1. 1. 0. 1. 1. 1. 0. 1. 0. 0. 0. 0. 0. 0. 0. 0.
 1. 1. 1. 0. 0. 0. 1. 1. 1. 1. 0. 0. 1. 0. 1. 1. 1. 0. 1. 1. 1. 0. 1. 0.
 1. 0. 1. 0. 0. 0. 1. 0. 0. 0. 1. 1. 1. 1. 0. 1. 0. 0. 1. 0. 1. 1. 1. 1.
 0. 1. 0. 0. 1. 1. 1. 1. 0. 0. 1. 0. 1. 0. 1. 1. 1. 1. 0. 1. 1. 1. 0. 1.
 1. 1. 0. 0. 1. 0. 0. 1. 0. 0. 1. 0. 0. 1. 1. 1. 1. 1. 0. 1. 0. 0. 1.]</t>
  </si>
  <si>
    <t>[1. 1. 0. 0. 1. 1. 0. 1. 1. 1. 0. 1. 1. 1. 0. 1. 0. 0. 1. 0. 0. 0. 0. 0.
 1. 1. 1. 0. 0. 0. 1. 1. 1. 1. 0. 0. 1. 0. 1. 1. 1. 0. 1. 1. 1. 0. 1. 1.
 1. 0. 1. 0. 0. 0. 1. 0. 0. 0. 1. 1. 1. 1. 0. 1. 0. 0. 1. 0. 1. 1. 1. 1.
 0. 1. 0. 0. 1. 1. 1. 1. 0. 0. 1. 0. 1. 0. 1. 1. 1. 1. 0. 1. 1. 1. 1. 1.
 1. 1. 0. 0. 1. 0. 0. 1. 0. 0. 1. 0. 0. 1. 1. 1. 1. 1. 0. 1. 0. 1. 1.]</t>
  </si>
  <si>
    <t>[1. 1. 0. 0. 1. 1. 0. 1. 1. 1. 0. 1. 1. 1. 0. 1. 0. 0. 0. 0. 0. 0. 0. 0.
 1. 1. 1. 0. 0. 0. 1. 1. 1. 1. 0. 0. 1. 0. 1. 1. 1. 0. 1. 1. 1. 0. 1. 0.
 1. 0. 1. 0. 0. 0. 1. 0. 0. 0. 1. 1. 1. 1. 0. 1. 0. 0. 1. 0. 1. 1. 1. 1.
 0. 1. 0. 0. 1. 1. 1. 1. 0. 0. 1. 0. 1. 0. 1. 1. 1. 1. 0. 1. 1. 1. 0. 1.
 1. 1. 0. 0. 1. 0. 0. 1. 0. 0. 1. 0. 0. 1. 1. 1. 1. 1. 0. 1. 1. 1. 1.]</t>
  </si>
  <si>
    <t>[1. 1. 0. 0. 1. 1. 0. 1. 1. 1. 0. 1. 1. 1. 0. 1. 0. 0. 0. 0. 0. 0. 0. 0.
 1. 1. 1. 0. 1. 0. 1. 1. 1. 1. 0. 0. 1. 0. 1. 1. 1. 0. 1. 1. 1. 1. 1. 0.
 1. 1. 1. 0. 0. 0. 1. 0. 0. 0. 1. 1. 1. 1. 0. 1. 0. 0. 1. 0. 1. 1. 1. 1.
 0. 1. 0. 0. 1. 1. 1. 1. 0. 0. 1. 0. 1. 0. 1. 1. 1. 1. 0. 1. 1. 1. 0. 1.
 1. 1. 0. 0. 0. 0. 0. 1. 0. 0. 1. 0. 0. 1. 1. 1. 1. 1. 0. 1. 0. 1. 1.]</t>
  </si>
  <si>
    <t>[1 1 1 0 0 1 1 0 1 1 1 0 0 1 0 1 0 1 1 1 1 1 1 1 1 0 1 1 0 1 1 1 1 1 0 1 1
 1 1 1 0 0 1 0 0 1 0 0 1 0 1 1 0 1 1 1 1 1 0 0 0 0 0 1 1 1 0 1 1 1 1 1 1 0
 1 1 0 0 0 0 1 0 1 0 0 0 1 0 0 1 0 0 0 1 1 1 1 1 0 0 0 1 1 0 1 1 1 0 1 0 0
 0 0 0 1 1 0 1 0]</t>
  </si>
  <si>
    <t>[1 0 1 0 0 1 0 1 0 1 1 1 1 1 0 1 0 1 0 0 0 1 1 0 0 1 1 1 1 1 0 0 0 0 0 1 0
 1 0 0 1 1 0 0 1 0 0 0 1 1 0 1 1 0 1 1 0 1 0 0 0 0 1 0 0 1 0 0 1 1 0 1 0 0
 0 1 1 1 1 1 0 0 0 1 0 0 1 0 1 0 1 1 1 0 0 1 1 0 1 1 0 0 0 1 1 1 0 1 0 0 1
 0 0 1 0 1 1 1 0]</t>
  </si>
  <si>
    <t>[1. 1. 1. 0. 0. 1. 0. 0. 0. 0. 0. 1. 1. 0. 1. 1. 1. 0. 1. 1. 0. 1. 0. 1.
 1. 0. 1. 1. 0. 1. 1. 1. 0. 0. 0. 1. 1. 0. 1. 0. 1. 1. 0. 1. 1. 0. 1. 0.
 0. 0. 1. 0. 0. 0. 0. 0. 1. 1. 1. 1. 0. 1. 1. 1. 1. 1. 0. 1. 1. 0. 1. 1.
 1. 0. 1. 1. 1. 1. 1. 1. 0. 1. 1. 0. 0. 1. 1. 0. 1. 1. 1. 1. 1. 0. 1. 0.
 0. 1. 0. 1. 1. 1. 1. 0. 0. 0. 1. 0. 0. 0. 0. 1. 0. 1. 0. 1. 0. 0. 1.]</t>
  </si>
  <si>
    <t>[1. 1. 1. 0. 0. 1. 0. 1. 0. 0. 0. 1. 1. 0. 1. 1. 1. 0. 1. 0. 1. 1. 0. 1.
 1. 0. 1. 1. 0. 1. 1. 1. 0. 0. 0. 1. 1. 0. 1. 0. 1. 1. 1. 1. 1. 0. 1. 0.
 0. 0. 1. 0. 1. 0. 0. 0. 1. 1. 1. 1. 0. 1. 1. 1. 1. 1. 0. 1. 1. 1. 1. 1.
 1. 0. 1. 1. 1. 1. 1. 1. 0. 1. 1. 0. 0. 1. 1. 0. 1. 1. 1. 1. 1. 0. 1. 0.
 0. 1. 0. 1. 1. 1. 1. 0. 0. 0. 1. 0. 0. 0. 0. 1. 0. 1. 0. 1. 0. 0. 1.]</t>
  </si>
  <si>
    <t>[1. 1. 1. 0. 0. 1. 0. 1. 0. 0. 0. 1. 1. 1. 1. 1. 1. 0. 1. 0. 0. 1. 0. 1.
 1. 0. 1. 1. 0. 1. 1. 1. 0. 0. 0. 1. 1. 0. 1. 0. 1. 0. 0. 1. 1. 0. 1. 0.
 0. 0. 1. 0. 0. 0. 0. 0. 1. 1. 1. 1. 0. 1. 1. 1. 1. 1. 0. 1. 1. 1. 1. 1.
 1. 0. 1. 1. 1. 1. 1. 1. 0. 1. 1. 0. 0. 1. 1. 0. 1. 1. 1. 1. 1. 0. 1. 0.
 0. 1. 0. 1. 1. 1. 1. 0. 0. 0. 1. 0. 0. 0. 0. 1. 0. 1. 0. 1. 0. 0. 1.]</t>
  </si>
  <si>
    <t>[1. 1. 1. 0. 0. 1. 0. 1. 0. 0. 0. 1. 1. 1. 1. 1. 1. 0. 1. 0. 0. 1. 0. 1.
 1. 0. 1. 1. 0. 1. 1. 1. 0. 0. 0. 1. 1. 0. 1. 0. 1. 0. 0. 1. 1. 0. 1. 0.
 0. 0. 1. 0. 1. 0. 0. 0. 1. 1. 1. 1. 0. 1. 1. 1. 1. 1. 0. 1. 1. 1. 1. 1.
 1. 0. 1. 1. 1. 1. 1. 1. 0. 1. 1. 0. 0. 1. 1. 0. 1. 1. 1. 1. 1. 0. 1. 0.
 0. 1. 0. 1. 1. 1. 1. 0. 0. 0. 1. 0. 0. 0. 0. 1. 0. 1. 0. 1. 0. 0. 1.]</t>
  </si>
  <si>
    <t>[1. 1. 1. 0. 0. 1. 0. 1. 0. 0. 0. 1. 1. 0. 1. 1. 1. 0. 1. 0. 0. 1. 0. 1.
 1. 0. 1. 1. 0. 1. 1. 1. 0. 0. 0. 1. 1. 0. 1. 0. 1. 0. 0. 1. 1. 0. 1. 0.
 0. 0. 1. 0. 1. 0. 0. 0. 1. 1. 1. 1. 0. 1. 1. 1. 1. 1. 0. 1. 1. 1. 1. 1.
 1. 0. 1. 1. 1. 1. 1. 1. 0. 1. 1. 1. 0. 1. 1. 0. 1. 1. 1. 1. 1. 0. 1. 0.
 0. 1. 0. 1. 1. 1. 1. 0. 0. 0. 1. 0. 0. 1. 0. 1. 0. 1. 0. 1. 0. 0. 1.]</t>
  </si>
  <si>
    <t>[1. 1. 1. 0. 0. 1. 0. 1. 0. 0. 0. 1. 1. 0. 1. 1. 1. 0. 1. 0. 1. 1. 0. 1.
 1. 0. 1. 1. 0. 1. 1. 1. 1. 0. 0. 1. 1. 0. 1. 0. 1. 1. 1. 1. 1. 0. 1. 0.
 0. 0. 1. 0. 1. 0. 0. 0. 1. 1. 1. 1. 0. 1. 1. 1. 1. 1. 0. 1. 1. 1. 1. 1.
 1. 0. 1. 1. 1. 1. 1. 1. 0. 1. 1. 0. 0. 1. 1. 0. 1. 0. 1. 1. 1. 0. 1. 0.
 0. 1. 0. 1. 1. 1. 1. 0. 0. 0. 1. 0. 0. 0. 0. 1. 0. 1. 0. 1. 0. 0. 1.]</t>
  </si>
  <si>
    <t>[1. 1. 1. 0. 0. 1. 0. 1. 0. 0. 0. 1. 1. 0. 1. 1. 1. 0. 1. 0. 1. 1. 0. 1.
 1. 0. 1. 1. 0. 1. 1. 1. 0. 0. 0. 1. 1. 0. 1. 0. 1. 1. 0. 1. 1. 0. 1. 0.
 0. 0. 1. 0. 1. 0. 0. 0. 1. 1. 1. 1. 0. 1. 1. 1. 1. 1. 0. 1. 1. 1. 1. 1.
 1. 0. 1. 1. 1. 1. 1. 1. 0. 1. 1. 0. 0. 1. 1. 0. 1. 1. 1. 1. 1. 0. 1. 0.
 0. 1. 0. 1. 1. 1. 1. 0. 0. 0. 1. 0. 0. 0. 0. 1. 0. 1. 0. 1. 0. 0. 1.]</t>
  </si>
  <si>
    <t>[1. 1. 1. 0. 0. 1. 0. 1. 0. 0. 0. 1. 1. 0. 1. 1. 1. 0. 1. 0. 1. 1. 0. 1.
 1. 0. 1. 1. 0. 0. 1. 1. 0. 0. 0. 1. 1. 0. 1. 0. 1. 1. 0. 1. 1. 0. 1. 0.
 0. 0. 1. 0. 1. 0. 0. 0. 1. 1. 1. 1. 0. 1. 1. 1. 1. 1. 0. 1. 1. 1. 1. 1.
 1. 0. 1. 1. 1. 1. 1. 1. 0. 1. 1. 0. 0. 1. 1. 0. 1. 1. 1. 1. 1. 0. 1. 0.
 0. 1. 0. 1. 1. 1. 1. 0. 0. 0. 1. 0. 0. 0. 0. 1. 0. 1. 0. 1. 0. 0. 1.]</t>
  </si>
  <si>
    <t>[1. 1. 1. 0. 0. 1. 0. 1. 0. 0. 0. 1. 1. 0. 1. 1. 1. 0. 1. 0. 0. 1. 0. 1.
 1. 0. 1. 1. 0. 1. 1. 1. 0. 0. 0. 1. 1. 0. 1. 0. 1. 1. 1. 1. 1. 0. 1. 0.
 0. 0. 1. 0. 1. 0. 0. 0. 1. 1. 0. 1. 0. 1. 1. 1. 1. 1. 0. 1. 1. 1. 0. 1.
 1. 0. 1. 1. 1. 1. 1. 1. 0. 1. 1. 0. 0. 1. 1. 0. 1. 1. 1. 1. 1. 0. 1. 0.
 0. 1. 0. 1. 1. 1. 1. 0. 0. 0. 1. 0. 0. 0. 0. 1. 0. 1. 0. 1. 0. 0. 1.]</t>
  </si>
  <si>
    <t>[0. 1. 0. 0. 1. 0. 1. 0. 1. 1. 1. 0. 1. 1. 1. 0. 0. 1. 1. 1. 0. 1. 0. 0.
 1. 1. 0. 0. 1. 0. 1. 0. 1. 0. 1. 1. 1. 1. 1. 1. 1. 1. 1. 0. 0. 1. 1. 1.
 0. 0. 1. 1. 1. 0. 1. 1. 0. 1. 1. 1. 0. 1. 1. 1. 1. 1. 1. 1. 1. 0. 0. 0.
 1. 0. 0. 1. 0. 0. 1. 1. 1. 0. 0. 0. 1. 0. 0. 1. 1. 1. 1. 1. 1. 1. 0. 0.
 0. 0. 0. 0. 1. 1. 0. 0. 0. 1. 0. 0. 1. 0. 0. 1. 0. 0. 0. 0. 1. 0. 0.]</t>
  </si>
  <si>
    <t>[1. 1. 0. 1. 0. 0. 1. 0. 0. 0. 0. 0. 0. 1. 1. 1. 1. 1. 1. 1. 1. 1. 1. 1.
 0. 0. 1. 0. 1. 0. 1. 0. 1. 1. 0. 0. 1. 1. 1. 0. 1. 1. 0. 1. 1. 0. 1. 0.
 1. 0. 1. 0. 0. 0. 0. 1. 1. 0. 0. 1. 0. 0. 0. 0. 1. 1. 1. 0. 0. 0. 0. 0.
 0.]</t>
  </si>
  <si>
    <t>[1. 1. 0. 1. 0. 1. 1. 0. 0. 0. 0. 0. 0. 1. 1. 1. 1. 1. 1. 1. 1. 1. 1. 1.
 0. 0. 1. 0. 1. 0. 1. 0. 1. 0. 0. 0. 1. 1. 1. 0. 1. 1. 0. 1. 1. 0. 1. 0.
 1. 0. 1. 0. 0. 0. 1. 1. 1. 0. 0. 1. 0. 0. 1. 0. 1. 1. 1. 0. 0. 0. 0. 0.
 0.]</t>
  </si>
  <si>
    <t>[1. 0. 1. 0. 1. 1. 1. 0. 0. 1. 1. 1. 0. 0. 1. 1. 1. 0. 0. 1. 0. 0. 1. 1.
 1. 1. 1. 0. 0. 0. 0. 1. 0. 1. 0. 0. 0. 1. 0. 1. 0. 1. 0. 0. 0. 0. 1. 0.
 0. 1. 1. 1. 0. 1. 1. 0. 0. 1. 1. 0. 0. 0. 0. 0. 1. 0. 0. 1. 1. 0. 0. 1.
 0.]</t>
  </si>
  <si>
    <t>[0. 0. 0. 1. 0. 1. 0. 1. 1. 1. 1. 1. 1. 0. 0. 1. 1. 1. 0. 0. 0. 0. 0. 0.
 1. 1. 1. 1. 1. 0. 1. 1. 1. 1. 0. 1. 1. 1. 1. 1. 1. 0. 0. 1. 0. 1. 1. 1.
 0. 0. 1. 0. 0. 1. 0. 1. 1. 1. 1. 0. 1. 1. 1. 0. 1. 0. 1. 1. 1. 1. 1. 1.
 0.]</t>
  </si>
  <si>
    <t>[1. 0. 0. 1. 0. 1. 0. 1. 1. 1. 1. 1. 1. 1. 0. 1. 1. 1. 0. 0. 0. 1. 0. 1.
 1. 1. 1. 1. 1. 0. 0. 1. 0. 1. 0. 1. 1. 1. 1. 0. 1. 0. 0. 1. 0. 1. 1. 1.
 0. 0. 1. 0. 0. 0. 0. 1. 1. 1. 1. 1. 1. 0. 0. 0. 0. 0. 1. 1. 1. 1. 1. 1.
 1.]</t>
  </si>
  <si>
    <t>[1. 0. 0. 1. 0. 1. 0. 1. 1. 1. 1. 1. 1. 1. 0. 1. 1. 1. 0. 0. 0. 0. 0. 1.
 1. 1. 1. 1. 1. 0. 0. 1. 1. 1. 0. 1. 1. 1. 1. 0. 1. 0. 1. 1. 0. 1. 1. 1.
 0. 0. 1. 0. 0. 1. 0. 1. 1. 1. 0. 1. 1. 0. 1. 0. 0. 0. 1. 1. 1. 1. 1. 0.
 0.]</t>
  </si>
  <si>
    <t>[1. 0. 0. 1. 0. 1. 0. 1. 1. 1. 1. 1. 1. 1. 0. 1. 1. 1. 0. 0. 0. 0. 0. 1.
 1. 1. 1. 1. 1. 0. 0. 1. 1. 1. 1. 1. 1. 1. 1. 0. 1. 0. 1. 1. 0. 1. 1. 1.
 0. 0. 1. 0. 0. 1. 0. 1. 1. 0. 0. 1. 1. 0. 1. 0. 1. 0. 1. 1. 1. 1. 1. 0.
 0.]</t>
  </si>
  <si>
    <t>[1. 0. 0. 1. 0. 0. 0. 1. 0. 1. 1. 1. 1. 1. 0. 1. 1. 1. 0. 0. 0. 0. 0. 1.
 1. 1. 1. 1. 1. 0. 0. 1. 1. 1. 0. 1. 1. 1. 1. 0. 1. 1. 1. 1. 0. 1. 1. 1.
 0. 0. 1. 0. 0. 1. 0. 1. 1. 1. 0. 1. 1. 0. 1. 0. 0. 0. 1. 1. 1. 1. 1. 0.
 1.]</t>
  </si>
  <si>
    <t>[1. 0. 0. 1. 0. 1. 0. 1. 1. 1. 1. 1. 1. 1. 0. 1. 1. 1. 0. 0. 0. 0. 0. 1.
 1. 0. 1. 1. 1. 0. 0. 1. 1. 1. 0. 1. 1. 1. 1. 0. 1. 1. 1. 1. 0. 1. 1. 0.
 0. 0. 1. 1. 0. 1. 0. 1. 1. 1. 0. 1. 1. 0. 1. 0. 0. 0. 1. 1. 1. 1. 1. 1.
 0.]</t>
  </si>
  <si>
    <t>[1. 0. 0. 1. 0. 1. 0. 1. 1. 1. 1. 1. 1. 1. 0. 1. 1. 1. 0. 0. 0. 0. 0. 1.
 1. 0. 1. 1. 1. 0. 0. 1. 1. 1. 0. 1. 1. 1. 1. 0. 1. 0. 1. 1. 0. 1. 1. 1.
 0. 0. 1. 1. 0. 1. 0. 1. 1. 1. 0. 1. 1. 0. 1. 0. 0. 0. 1. 1. 1. 1. 1. 1.
 0.]</t>
  </si>
  <si>
    <t>[1. 0. 0. 1. 0. 1. 0. 1. 1. 1. 1. 1. 1. 1. 0. 1. 1. 1. 0. 0. 0. 0. 0. 0.
 1. 0. 1. 1. 1. 0. 0. 1. 1. 1. 0. 1. 1. 1. 1. 0. 1. 0. 1. 1. 0. 1. 1. 1.
 0. 0. 1. 1. 0. 1. 0. 1. 1. 1. 0. 1. 1. 0. 1. 0. 0. 0. 1. 1. 1. 1. 1. 1.
 0.]</t>
  </si>
  <si>
    <t>[1. 0. 0. 1. 0. 1. 0. 1. 1. 1. 1. 1. 1. 1. 0. 1. 1. 1. 0. 0. 0. 0. 0. 1.
 1. 0. 1. 1. 1. 0. 0. 1. 1. 1. 0. 1. 1. 1. 1. 0. 1. 1. 1. 1. 0. 0. 1. 1.
 0. 0. 1. 1. 0. 1. 0. 1. 1. 1. 0. 1. 1. 0. 1. 0. 0. 0. 1. 1. 1. 1. 1. 1.
 0.]</t>
  </si>
  <si>
    <t>[1. 0. 0. 1. 0. 1. 0. 1. 1. 1. 1. 1. 1. 1. 0. 1. 1. 1. 0. 0. 0. 0. 0. 1.
 1. 0. 1. 0. 1. 0. 0. 1. 1. 1. 0. 1. 1. 1. 1. 0. 1. 1. 1. 1. 0. 1. 1. 1.
 0. 0. 1. 1. 0. 1. 0. 1. 1. 1. 0. 1. 1. 0. 1. 0. 0. 0. 0. 1. 1. 1. 1. 1.
 1.]</t>
  </si>
  <si>
    <t>[1. 0. 0. 1. 0. 1. 0. 1. 1. 1. 1. 1. 1. 1. 0. 1. 0. 1. 0. 0. 0. 0. 0. 1.
 1. 0. 1. 1. 1. 1. 0. 1. 1. 1. 0. 1. 1. 1. 1. 0. 1. 1. 1. 1. 0. 1. 1. 1.
 0. 0. 1. 1. 1. 1. 0. 1. 1. 1. 0. 1. 1. 0. 1. 0. 0. 0. 1. 1. 1. 1. 1. 1.
 0.]</t>
  </si>
  <si>
    <t>[1. 0. 0. 1. 0. 1. 0. 1. 1. 1. 1. 1. 1. 1. 0. 1. 1. 1. 0. 0. 0. 0. 0. 1.
 1. 0. 0. 1. 1. 0. 0. 1. 0. 1. 0. 1. 1. 1. 1. 0. 1. 1. 1. 1. 0. 1. 1. 1.
 0. 0. 1. 1. 1. 1. 0. 1. 1. 1. 0. 1. 1. 0. 1. 0. 0. 0. 1. 1. 1. 1. 1. 1.
 0.]</t>
  </si>
  <si>
    <t>[1. 0. 0. 1. 0. 1. 1. 1. 1. 1. 1. 1. 1. 1. 0. 1. 1. 1. 0. 0. 0. 0. 0. 1.
 1. 0. 1. 1. 1. 0. 0. 1. 1. 1. 0. 1. 1. 1. 1. 0. 1. 1. 1. 1. 0. 1. 1. 1.
 0. 0. 1. 1. 1. 1. 0. 1. 1. 1. 0. 1. 1. 1. 1. 0. 0. 0. 1. 1. 1. 1. 1. 1.
 0.]</t>
  </si>
  <si>
    <t>[1. 1. 0. 1. 0. 1. 0. 1. 1. 1. 1. 1. 1. 1. 0. 1. 1. 1. 0. 0. 0. 0. 0. 1.
 1. 0. 0. 1. 1. 0. 0. 1. 1. 1. 0. 1. 1. 1. 1. 0. 1. 1. 1. 1. 0. 1. 1. 1.
 0. 0. 1. 1. 1. 1. 0. 1. 1. 1. 0. 1. 1. 0. 1. 0. 0. 0. 1. 1. 1. 1. 1. 1.
 0.]</t>
  </si>
  <si>
    <t>[1. 0. 0. 1. 0. 1. 0. 1. 1. 1. 1. 1. 1. 1. 0. 1. 1. 1. 0. 0. 0. 0. 0. 1.
 1. 1. 1. 1. 1. 0. 0. 1. 1. 1. 0. 1. 1. 0. 1. 0. 1. 1. 1. 1. 0. 1. 1. 1.
 0. 0. 1. 1. 0. 1. 0. 1. 1. 1. 0. 1. 1. 0. 1. 0. 0. 1. 1. 1. 1. 1. 1. 1.
 0.]</t>
  </si>
  <si>
    <t>[1. 0. 0. 1. 0. 1. 1. 1. 1. 1. 1. 1. 1. 1. 0. 1. 1. 1. 0. 0. 0. 0. 0. 1.
 1. 0. 0. 1. 0. 0. 0. 1. 1. 1. 0. 1. 1. 1. 1. 0. 1. 1. 1. 1. 0. 1. 1. 1.
 0. 1. 1. 1. 0. 0. 0. 1. 1. 1. 0. 1. 1. 0. 1. 0. 0. 0. 1. 1. 1. 1. 1. 1.
 0.]</t>
  </si>
  <si>
    <t>[1. 0. 0. 1. 0. 1. 1. 0. 1. 1. 1. 1. 1. 1. 1. 1. 1. 1. 0. 0. 0. 0. 0. 0.
 1. 1. 1. 1. 1. 0. 0. 1. 1. 1. 0. 1. 0. 1. 1. 0. 1. 1. 1. 1. 0. 1. 0. 1.
 0. 1. 0. 1. 1. 0. 0. 1. 1. 1. 0. 1. 1. 0. 1. 0. 0. 1. 1. 1. 1. 1. 1. 1.
 0.]</t>
  </si>
  <si>
    <t>[1. 0. 0. 1. 0. 1. 1. 0. 1. 1. 1. 1. 1. 1. 0. 1. 0. 1. 0. 0. 0. 0. 1. 0.
 1. 1. 0. 1. 1. 0. 0. 1. 1. 1. 0. 1. 1. 1. 1. 0. 1. 1. 1. 1. 0. 1. 0. 1.
 0. 1. 1. 1. 1. 0. 0. 1. 1. 1. 0. 1. 1. 0. 1. 0. 0. 1. 1. 1. 1. 1. 1. 1.
 1.]</t>
  </si>
  <si>
    <t>[1. 0. 0. 1. 0. 1. 1. 0. 1. 1. 1. 1. 1. 1. 0. 1. 0. 1. 0. 0. 0. 0. 0. 0.
 1. 1. 0. 1. 1. 0. 0. 1. 1. 1. 0. 1. 1. 1. 1. 0. 1. 1. 1. 1. 0. 1. 0. 1.
 0. 1. 1. 1. 1. 0. 0. 1. 1. 1. 0. 1. 1. 0. 1. 0. 0. 1. 1. 1. 1. 1. 1. 1.
 1.]</t>
  </si>
  <si>
    <t>[1. 0. 0. 1. 0. 1. 1. 0. 1. 1. 1. 1. 1. 1. 0. 1. 0. 1. 0. 0. 0. 0. 0. 0.
 1. 1. 0. 1. 1. 0. 0. 1. 0. 1. 0. 1. 1. 1. 1. 0. 1. 1. 1. 1. 0. 1. 0. 1.
 0. 1. 1. 1. 1. 0. 0. 1. 1. 1. 0. 1. 1. 0. 1. 0. 0. 1. 1. 1. 1. 1. 1. 1.
 1.]</t>
  </si>
  <si>
    <t>[1. 1. 0. 1. 0. 1. 1. 0. 1. 1. 1. 1. 1. 1. 0. 1. 0. 1. 0. 0. 0. 0. 0. 0.
 1. 1. 0. 1. 1. 0. 0. 1. 0. 1. 0. 1. 1. 1. 1. 0. 1. 1. 1. 1. 0. 1. 0. 1.
 0. 1. 1. 1. 1. 0. 0. 1. 1. 1. 0. 1. 1. 0. 1. 0. 0. 1. 1. 1. 1. 1. 1. 1.
 1.]</t>
  </si>
  <si>
    <t>[1. 0. 0. 1. 0. 1. 1. 0. 1. 1. 1. 1. 1. 1. 0. 1. 0. 1. 0. 1. 0. 0. 0. 0.
 1. 1. 0. 1. 1. 0. 0. 1. 1. 1. 1. 1. 1. 1. 1. 0. 1. 1. 1. 1. 0. 1. 0. 1.
 0. 1. 1. 1. 1. 0. 0. 1. 1. 1. 0. 1. 1. 0. 1. 0. 0. 1. 1. 1. 1. 1. 1. 1.
 1.]</t>
  </si>
  <si>
    <t>[1. 0. 1. 1. 0. 1. 1. 0. 1. 1. 1. 1. 1. 1. 0. 1. 0. 1. 0. 0. 0. 0. 0. 0.
 1. 1. 0. 1. 1. 0. 0. 1. 1. 1. 0. 1. 1. 1. 1. 0. 1. 1. 1. 1. 0. 1. 0. 1.
 0. 1. 1. 1. 1. 0. 0. 1. 1. 1. 0. 1. 1. 0. 1. 0. 0. 1. 1. 1. 1. 1. 1. 1.
 1.]</t>
  </si>
  <si>
    <t>[1. 0. 0. 1. 0. 0. 1. 0. 1. 1. 1. 1. 1. 1. 0. 1. 0. 1. 0. 0. 0. 0. 0. 0.
 1. 1. 0. 1. 1. 0. 1. 1. 1. 1. 0. 1. 1. 1. 1. 0. 1. 1. 1. 1. 0. 1. 0. 1.
 0. 1. 1. 1. 1. 0. 0. 1. 1. 1. 0. 1. 1. 0. 1. 0. 0. 0. 1. 1. 1. 1. 1. 1.
 1.]</t>
  </si>
  <si>
    <t>[1. 0. 0. 1. 0. 1. 1. 0. 1. 1. 1. 1. 1. 1. 0. 1. 0. 1. 0. 0. 0. 0. 0. 0.
 1. 1. 0. 1. 1. 0. 0. 1. 1. 1. 0. 1. 0. 1. 1. 0. 1. 1. 1. 1. 0. 1. 0. 1.
 0. 1. 1. 1. 1. 0. 0. 1. 1. 1. 0. 1. 1. 0. 1. 0. 0. 1. 1. 1. 1. 1. 1. 1.
 1.]</t>
  </si>
  <si>
    <t>[1. 0. 0. 1. 0. 1. 1. 0. 1. 1. 1. 1. 1. 1. 0. 1. 0. 1. 0. 0. 0. 1. 0. 0.
 1. 1. 0. 1. 1. 0. 0. 1. 1. 1. 0. 1. 1. 1. 1. 0. 1. 1. 1. 1. 0. 1. 0. 1.
 0. 1. 1. 1. 1. 0. 0. 1. 1. 1. 0. 1. 1. 0. 1. 0. 0. 1. 1. 1. 1. 1. 1. 1.
 1.]</t>
  </si>
  <si>
    <t>[1. 0. 0. 1. 0. 1. 1. 0. 1. 1. 1. 1. 1. 1. 1. 1. 0. 1. 0. 0. 0. 0. 0. 0.
 1. 1. 0. 1. 1. 0. 0. 1. 1. 1. 0. 1. 1. 1. 1. 0. 1. 1. 1. 1. 0. 1. 0. 1.
 0. 1. 1. 1. 1. 0. 0. 1. 1. 1. 0. 1. 1. 0. 1. 0. 0. 1. 1. 1. 1. 1. 1. 1.
 1.]</t>
  </si>
  <si>
    <t>[1. 0. 0. 1. 0. 1. 1. 0. 1. 1. 1. 1. 1. 1. 0. 1. 0. 1. 1. 0. 0. 1. 0. 0.
 1. 1. 0. 1. 1. 0. 0. 1. 1. 1. 0. 1. 1. 1. 1. 0. 1. 1. 1. 1. 0. 1. 0. 1.
 0. 1. 1. 1. 1. 0. 0. 1. 1. 1. 0. 1. 1. 0. 1. 0. 0. 1. 1. 1. 1. 1. 1. 1.
 1.]</t>
  </si>
  <si>
    <t>[1. 0. 0. 1. 0. 1. 1. 0. 1. 1. 1. 1. 1. 1. 0. 1. 0. 1. 0. 0. 0. 0. 0. 0.
 1. 1. 0. 1. 1. 0. 0. 1. 1. 1. 0. 1. 0. 1. 1. 0. 1. 1. 1. 0. 0. 1. 0. 1.
 0. 1. 1. 1. 1. 0. 0. 1. 1. 1. 0. 1. 1. 0. 1. 0. 0. 1. 1. 1. 1. 1. 1. 1.
 1.]</t>
  </si>
  <si>
    <t>[1. 0. 0. 1. 0. 1. 0. 0. 1. 1. 1. 1. 1. 1. 0. 1. 1. 1. 0. 0. 0. 0. 0. 0.
 1. 1. 0. 1. 1. 0. 0. 1. 1. 1. 0. 1. 1. 1. 1. 0. 1. 1. 1. 1. 0. 1. 0. 1.
 0. 1. 1. 1. 1. 0. 0. 1. 1. 1. 0. 1. 1. 0. 1. 0. 0. 1. 1. 1. 1. 1. 1. 1.
 1.]</t>
  </si>
  <si>
    <t>[1. 0. 0. 1. 0. 1. 1. 0. 1. 1. 1. 1. 1. 1. 1. 1. 0. 1. 0. 0. 0. 0. 0. 0.
 1. 1. 0. 0. 1. 0. 0. 1. 1. 1. 0. 1. 0. 1. 1. 0. 1. 1. 1. 1. 0. 1. 0. 1.
 0. 1. 1. 1. 1. 0. 0. 1. 1. 1. 0. 1. 1. 0. 1. 0. 0. 1. 1. 1. 1. 1. 1. 1.
 1.]</t>
  </si>
  <si>
    <t>[1. 0. 1. 1. 0. 1. 1. 0. 1. 1. 1. 1. 1. 1. 1. 1. 0. 1. 0. 0. 0. 0. 0. 0.
 1. 1. 0. 1. 1. 0. 0. 1. 1. 1. 0. 1. 0. 1. 1. 0. 1. 1. 1. 1. 0. 1. 0. 1.
 0. 1. 1. 1. 1. 0. 0. 1. 1. 1. 1. 1. 1. 0. 1. 0. 0. 1. 1. 1. 1. 1. 1. 1.
 1.]</t>
  </si>
  <si>
    <t>[1. 0. 0. 1. 0. 1. 1. 0. 1. 1. 1. 1. 1. 1. 1. 1. 0. 1. 0. 0. 0. 0. 0. 0.
 1. 1. 0. 1. 1. 0. 0. 1. 1. 1. 0. 1. 0. 1. 1. 0. 1. 1. 1. 1. 0. 1. 0. 1.
 0. 1. 1. 1. 1. 0. 0. 1. 1. 1. 0. 1. 1. 0. 1. 0. 0. 1. 1. 1. 1. 1. 1. 1.
 1.]</t>
  </si>
  <si>
    <t>[1. 0. 0. 1. 0. 1. 1. 0. 1. 1. 1. 1. 1. 1. 1. 1. 0. 1. 0. 0. 0. 0. 0. 0.
 1. 1. 0. 1. 1. 0. 0. 1. 1. 1. 0. 1. 1. 1. 1. 0. 1. 1. 1. 1. 0. 1. 0. 1.
 0. 1. 1. 1. 1. 0. 0. 1. 1. 1. 1. 1. 1. 0. 1. 0. 0. 1. 1. 1. 1. 1. 1. 1.
 1.]</t>
  </si>
  <si>
    <t>[1. 0. 0. 1. 0. 1. 1. 0. 1. 1. 1. 1. 1. 1. 1. 1. 0. 1. 0. 0. 0. 0. 0. 0.
 1. 1. 0. 1. 1. 0. 0. 1. 1. 1. 0. 1. 0. 1. 1. 0. 1. 1. 1. 1. 0. 1. 0. 1.
 0. 1. 1. 1. 1. 0. 0. 1. 1. 1. 0. 1. 1. 0. 1. 0. 0. 0. 1. 1. 1. 1. 1. 1.
 1.]</t>
  </si>
  <si>
    <t>[1. 0. 0. 1. 0. 1. 1. 0. 1. 1. 1. 1. 1. 1. 1. 1. 0. 1. 1. 0. 0. 0. 0. 0.
 1. 1. 0. 1. 1. 0. 0. 1. 1. 1. 0. 1. 0. 1. 1. 0. 1. 1. 1. 1. 0. 1. 0. 1.
 0. 1. 1. 1. 1. 0. 0. 1. 1. 1. 0. 1. 1. 0. 1. 0. 0. 1. 1. 1. 1. 1. 1. 1.
 1.]</t>
  </si>
  <si>
    <t>[1. 0. 0. 1. 0. 1. 1. 1. 1. 1. 1. 1. 1. 1. 1. 1. 0. 1. 0. 0. 0. 0. 0. 0.
 1. 1. 0. 1. 1. 0. 0. 1. 1. 1. 0. 1. 0. 1. 1. 0. 1. 1. 1. 1. 0. 1. 0. 1.
 0. 1. 1. 1. 1. 0. 0. 1. 1. 1. 0. 1. 1. 0. 1. 0. 0. 1. 1. 1. 1. 1. 1. 1.
 1.]</t>
  </si>
  <si>
    <t>[1. 0. 0. 1. 0. 1. 1. 0. 1. 1. 1. 1. 1. 0. 1. 1. 0. 1. 0. 0. 1. 0. 0. 0.
 1. 1. 0. 1. 1. 0. 0. 1. 1. 1. 0. 1. 0. 1. 1. 0. 1. 1. 1. 1. 0. 1. 0. 1.
 0. 1. 0. 1. 1. 0. 0. 1. 1. 0. 0. 1. 1. 0. 1. 0. 0. 1. 1. 1. 1. 1. 1. 1.
 1.]</t>
  </si>
  <si>
    <t>[1. 0. 0. 1. 0. 1. 1. 0. 1. 1. 1. 1. 0. 0. 1. 1. 0. 1. 0. 0. 1. 0. 0. 0.
 1. 0. 0. 1. 1. 0. 0. 1. 1. 1. 0. 1. 0. 1. 1. 0. 1. 1. 1. 1. 0. 0. 0. 1.
 0. 1. 0. 1. 1. 0. 0. 1. 1. 1. 0. 0. 1. 0. 1. 0. 1. 1. 1. 1. 1. 1. 1. 1.
 1.]</t>
  </si>
  <si>
    <t>[1. 0. 0. 1. 0. 1. 1. 0. 1. 1. 1. 1. 0. 0. 1. 1. 0. 1. 0. 0. 1. 0. 0. 0.
 1. 0. 0. 1. 1. 0. 0. 1. 1. 1. 0. 1. 0. 1. 1. 0. 1. 1. 1. 1. 0. 0. 0. 1.
 0. 1. 0. 1. 1. 0. 0. 1. 1. 1. 0. 0. 1. 0. 1. 0. 0. 1. 1. 0. 1. 1. 1. 1.
 1.]</t>
  </si>
  <si>
    <t>[1. 0. 0. 1. 0. 1. 0. 0. 1. 1. 1. 1. 0. 0. 1. 1. 0. 1. 0. 0. 1. 0. 0. 0.
 1. 0. 0. 0. 1. 0. 0. 1. 1. 1. 0. 1. 1. 1. 1. 0. 1. 1. 1. 1. 0. 0. 0. 1.
 0. 1. 0. 1. 0. 0. 0. 1. 1. 1. 0. 0. 1. 0. 1. 0. 0. 1. 1. 1. 1. 1. 1. 1.
 1.]</t>
  </si>
  <si>
    <t>[1. 0. 0. 1. 0. 1. 1. 0. 1. 1. 1. 1. 0. 0. 1. 1. 0. 1. 0. 0. 1. 0. 0. 0.
 1. 0. 0. 1. 1. 0. 0. 1. 1. 1. 0. 1. 0. 1. 1. 0. 1. 1. 1. 1. 0. 0. 0. 1.
 0. 1. 0. 1. 0. 0. 0. 1. 1. 1. 0. 0. 1. 0. 1. 0. 0. 1. 1. 1. 1. 1. 1. 1.
 1.]</t>
  </si>
  <si>
    <t>[1. 0. 0. 1. 0. 1. 0. 0. 1. 1. 1. 1. 0. 0. 1. 1. 0. 1. 0. 0. 1. 0. 0. 0.
 1. 0. 0. 1. 1. 0. 0. 1. 1. 1. 0. 1. 0. 1. 1. 0. 1. 1. 1. 1. 0. 0. 0. 1.
 0. 1. 0. 1. 1. 0. 0. 1. 1. 1. 0. 0. 1. 0. 1. 0. 0. 0. 1. 1. 1. 1. 0. 1.
 1.]</t>
  </si>
  <si>
    <t>[1. 0. 0. 1. 0. 1. 1. 0. 1. 1. 1. 1. 0. 0. 1. 1. 0. 1. 0. 0. 1. 0. 0. 0.
 1. 0. 0. 1. 1. 0. 0. 1. 1. 1. 0. 1. 0. 1. 1. 0. 1. 1. 1. 1. 0. 0. 0. 1.
 0. 1. 0. 1. 1. 0. 0. 1. 1. 1. 0. 0. 1. 0. 1. 0. 0. 0. 1. 1. 1. 1. 1. 1.
 1.]</t>
  </si>
  <si>
    <t>[1. 0. 0. 1. 0. 1. 0. 0. 1. 1. 1. 1. 1. 0. 1. 1. 0. 1. 0. 0. 1. 0. 0. 0.
 1. 0. 0. 1. 1. 1. 0. 1. 1. 1. 0. 1. 0. 1. 1. 0. 1. 1. 0. 1. 0. 0. 0. 1.
 0. 1. 0. 1. 1. 1. 0. 1. 1. 1. 0. 0. 1. 0. 1. 0. 0. 1. 1. 1. 1. 0. 1. 1.
 1.]</t>
  </si>
  <si>
    <t>[1. 0. 0. 1. 0. 1. 0. 0. 1. 1. 1. 1. 0. 0. 1. 1. 0. 1. 0. 0. 1. 0. 0. 0.
 1. 0. 0. 1. 1. 0. 0. 1. 1. 1. 0. 1. 0. 1. 1. 0. 1. 1. 1. 1. 0. 0. 0. 1.
 0. 1. 0. 1. 1. 0. 0. 1. 1. 1. 0. 0. 1. 0. 1. 0. 0. 0. 1. 1. 1. 1. 1. 1.
 1.]</t>
  </si>
  <si>
    <t>[1. 0. 0. 1. 0. 1. 0. 0. 1. 1. 1. 1. 1. 0. 1. 1. 0. 1. 0. 0. 1. 0. 0. 0.
 1. 0. 0. 1. 1. 0. 0. 1. 1. 1. 0. 1. 0. 1. 1. 1. 1. 1. 1. 1. 0. 1. 0. 1.
 0. 1. 0. 1. 1. 1. 0. 1. 1. 1. 0. 0. 1. 0. 1. 0. 0. 0. 1. 1. 1. 1. 1. 1.
 1.]</t>
  </si>
  <si>
    <t>[1. 0. 0. 1. 0. 0. 0. 0. 1. 1. 1. 1. 0. 0. 1. 1. 0. 1. 0. 0. 1. 0. 0. 0.
 1. 0. 0. 1. 1. 0. 0. 0. 1. 1. 0. 1. 0. 1. 1. 0. 1. 1. 1. 1. 0. 0. 0. 1.
 0. 1. 0. 1. 1. 1. 0. 1. 1. 1. 0. 0. 0. 0. 1. 0. 0. 1. 1. 1. 1. 1. 1. 1.
 1.]</t>
  </si>
  <si>
    <t>[1. 0. 1. 1. 0. 0. 0. 0. 1. 1. 1. 1. 0. 0. 1. 1. 0. 1. 0. 0. 1. 1. 0. 0.
 0. 1. 0. 1. 1. 0. 0. 0. 1. 1. 0. 1. 0. 1. 1. 0. 1. 0. 1. 1. 0. 0. 0. 1.
 0. 1. 0. 1. 1. 1. 0. 1. 1. 1. 0. 0. 1. 0. 1. 0. 0. 1. 1. 1. 1. 1. 1. 1.
 1.]</t>
  </si>
  <si>
    <t>[1. 0. 1. 1. 0. 0. 0. 0. 1. 1. 1. 1. 0. 0. 1. 1. 0. 1. 0. 0. 1. 0. 0. 0.
 1. 1. 0. 1. 1. 0. 1. 0. 1. 1. 0. 1. 0. 1. 1. 0. 1. 1. 1. 1. 0. 0. 0. 1.
 0. 1. 0. 1. 0. 1. 0. 1. 1. 1. 0. 0. 1. 0. 0. 0. 0. 1. 0. 1. 1. 1. 1. 1.
 1.]</t>
  </si>
  <si>
    <t>[1. 0. 1. 1. 0. 1. 0. 0. 1. 1. 1. 1. 0. 0. 1. 1. 0. 1. 0. 0. 1. 0. 0. 0.
 0. 1. 0. 1. 1. 0. 1. 0. 1. 1. 0. 1. 0. 1. 1. 0. 1. 1. 1. 1. 0. 1. 0. 1.
 0. 1. 0. 1. 1. 1. 0. 1. 1. 1. 0. 1. 1. 0. 0. 0. 0. 1. 0. 1. 1. 1. 1. 1.
 1.]</t>
  </si>
  <si>
    <t>[1. 0. 1. 1. 0. 1. 0. 0. 1. 1. 1. 0. 0. 0. 1. 1. 0. 1. 0. 0. 1. 0. 0. 0.
 1. 1. 0. 1. 1. 0. 1. 0. 1. 1. 1. 1. 0. 1. 1. 0. 1. 1. 1. 0. 0. 0. 0. 1.
 0. 1. 0. 1. 1. 1. 0. 1. 0. 1. 0. 0. 1. 0. 1. 0. 0. 1. 0. 1. 1. 1. 1. 1.
 1.]</t>
  </si>
  <si>
    <t>[1. 0. 0. 1. 0. 1. 0. 0. 1. 1. 1. 1. 0. 0. 1. 1. 0. 1. 0. 0. 1. 1. 0. 0.
 1. 1. 0. 1. 1. 0. 1. 0. 1. 0. 0. 1. 0. 1. 1. 0. 1. 1. 1. 1. 0. 0. 0. 1.
 0. 1. 0. 1. 1. 1. 0. 1. 1. 1. 0. 0. 1. 0. 1. 0. 0. 1. 0. 0. 1. 1. 1. 1.
 0.]</t>
  </si>
  <si>
    <t>[1. 0. 0. 1. 0. 1. 0. 0. 1. 1. 1. 1. 1. 0. 1. 1. 0. 1. 0. 0. 1. 1. 0. 0.
 1. 1. 0. 1. 1. 0. 1. 0. 1. 0. 0. 1. 0. 1. 1. 0. 1. 1. 0. 1. 0. 0. 0. 1.
 0. 1. 0. 1. 1. 1. 0. 1. 1. 1. 0. 0. 1. 0. 1. 0. 0. 1. 0. 0. 1. 1. 1. 1.
 0.]</t>
  </si>
  <si>
    <t>[1. 0. 0. 1. 0. 1. 0. 1. 1. 1. 1. 1. 0. 0. 1. 1. 0. 1. 0. 0. 1. 1. 0. 0.
 1. 1. 0. 1. 1. 0. 1. 0. 1. 1. 0. 1. 0. 1. 1. 0. 1. 1. 1. 1. 0. 0. 0. 1.
 0. 1. 0. 1. 1. 1. 0. 1. 1. 1. 0. 0. 1. 0. 1. 0. 0. 1. 0. 0. 1. 1. 1. 1.
 0.]</t>
  </si>
  <si>
    <t>[1. 0. 0. 1. 0. 1. 0. 0. 1. 1. 1. 1. 0. 0. 1. 1. 0. 1. 0. 0. 1. 1. 0. 0.
 1. 1. 0. 1. 1. 0. 1. 0. 1. 0. 0. 1. 0. 1. 1. 0. 1. 1. 0. 1. 0. 0. 0. 1.
 0. 1. 0. 1. 1. 1. 0. 1. 1. 1. 0. 0. 1. 0. 1. 0. 0. 1. 0. 0. 1. 1. 1. 1.
 0.]</t>
  </si>
  <si>
    <t>[1. 0. 0. 1. 1. 1. 0. 0. 1. 1. 1. 1. 0. 0. 1. 1. 0. 1. 0. 0. 1. 1. 0. 0.
 1. 1. 0. 1. 1. 0. 1. 0. 1. 1. 0. 1. 0. 1. 1. 0. 1. 1. 1. 1. 0. 0. 0. 1.
 0. 1. 0. 1. 1. 1. 0. 1. 1. 1. 0. 0. 1. 0. 1. 0. 0. 1. 0. 0. 1. 1. 1. 1.
 0.]</t>
  </si>
  <si>
    <t>[1. 0. 0. 1. 0. 1. 0. 1. 1. 1. 1. 1. 0. 0. 1. 1. 0. 1. 0. 0. 1. 1. 0. 0.
 1. 1. 0. 1. 1. 0. 1. 0. 1. 0. 0. 1. 0. 1. 1. 0. 1. 1. 0. 1. 0. 0. 0. 1.
 0. 1. 0. 1. 1. 1. 0. 1. 1. 1. 0. 0. 1. 0. 1. 0. 0. 1. 0. 0. 1. 1. 1. 1.
 0.]</t>
  </si>
  <si>
    <t>[1. 0. 0. 1. 0. 1. 0. 0. 1. 1. 1. 1. 0. 0. 1. 1. 0. 1. 0. 0. 1. 1. 0. 0.
 1. 1. 0. 1. 1. 0. 1. 0. 1. 1. 0. 1. 0. 1. 1. 0. 1. 1. 0. 1. 0. 0. 0. 1.
 0. 1. 0. 1. 1. 1. 0. 1. 1. 1. 0. 0. 1. 0. 1. 1. 0. 1. 0. 0. 1. 1. 1. 1.
 0.]</t>
  </si>
  <si>
    <t>[1. 1. 0. 0. 0. 1. 0. 1. 0. 1. 1. 1. 0. 1. 1. 0. 1. 0. 1. 1. 1. 0. 1. 1.
 0. 0. 1. 1. 1. 1. 0. 1. 1. 1. 0. 0. 1. 0. 0. 1. 1. 0. 1. 1. 0. 0. 1. 0.
 1. 1. 0. 1. 1. 1. 0. 1. 0. 0. 0. 0. 0. 0. 1. 1. 1. 1. 0. 1. 0. 0. 0. 0.
 0.]</t>
  </si>
  <si>
    <t>[1. 1. 0. 0. 0. 0. 0. 1. 0. 1. 1. 1. 0. 1. 1. 0. 1. 0. 1. 1. 1. 0. 1. 1.
 0. 0. 1. 1. 1. 1. 0. 1. 1. 1. 0. 0. 1. 0. 0. 1. 1. 0. 1. 1. 0. 0. 1. 0.
 1. 1. 0. 1. 1. 1. 0. 1. 0. 0. 0. 0. 0. 0. 1. 1. 1. 1. 0. 1. 0. 0. 0. 0.
 0.]</t>
  </si>
  <si>
    <t>[1. 0. 0. 0. 0. 1. 0. 1. 0. 1. 1. 1. 0. 1. 1. 0. 1. 0. 1. 1. 1. 0. 1. 1.
 0. 0. 1. 1. 1. 1. 0. 1. 1. 1. 0. 0. 1. 0. 0. 1. 1. 0. 1. 1. 0. 0. 1. 0.
 1. 1. 0. 1. 1. 1. 0. 1. 0. 0. 0. 0. 0. 0. 1. 1. 1. 1. 0. 1. 0. 0. 0. 0.
 0.]</t>
  </si>
  <si>
    <t>[1. 1. 0. 0. 0. 0. 0. 1. 0. 1. 1. 1. 0. 1. 1. 0. 1. 0. 1. 1. 1. 0. 1. 1.
 0. 0. 1. 1. 1. 1. 0. 1. 1. 1. 0. 0. 1. 0. 0. 1. 1. 1. 1. 1. 0. 0. 1. 0.
 1. 1. 0. 1. 1. 1. 0. 1. 0. 0. 0. 0. 0. 0. 1. 1. 1. 1. 0. 1. 0. 0. 0. 0.
 0.]</t>
  </si>
  <si>
    <t>[1. 1. 0. 0. 0. 0. 0. 1. 0. 1. 1. 1. 0. 1. 1. 0. 1. 0. 1. 1. 1. 0. 1. 1.
 0. 1. 1. 1. 1. 1. 0. 1. 1. 1. 0. 0. 1. 0. 0. 1. 1. 0. 1. 1. 0. 0. 1. 0.
 1. 1. 0. 1. 1. 1. 0. 1. 0. 0. 0. 0. 0. 0. 1. 1. 1. 1. 0. 1. 0. 0. 0. 0.
 0.]</t>
  </si>
  <si>
    <t>[1. 1. 0. 0. 0. 0. 0. 1. 0. 1. 1. 1. 0. 1. 1. 0. 1. 0. 1. 1. 1. 0. 1. 1.
 0. 0. 1. 1. 1. 1. 0. 1. 1. 1. 0. 0. 0. 0. 0. 1. 1. 0. 1. 1. 0. 0. 1. 0.
 1. 1. 0. 1. 1. 1. 0. 1. 0. 0. 0. 0. 0. 0. 1. 1. 1. 1. 0. 1. 1. 0. 0. 0.
 0.]</t>
  </si>
  <si>
    <t>[1. 1. 0. 0. 0. 0. 0. 1. 0. 1. 1. 1. 0. 1. 1. 0. 1. 0. 1. 1. 1. 0. 1. 1.
 0. 1. 1. 1. 1. 1. 0. 1. 1. 1. 0. 0. 1. 0. 0. 1. 1. 0. 1. 1. 0. 0. 1. 0.
 1. 1. 0. 1. 1. 1. 0. 1. 0. 0. 0. 0. 0. 0. 1. 1. 1. 1. 0. 1. 0. 0. 0. 0.
 1.]</t>
  </si>
  <si>
    <t>[1. 1. 0. 0. 0. 0. 0. 1. 0. 1. 1. 1. 0. 1. 1. 0. 1. 0. 1. 1. 1. 0. 1. 1.
 0. 0. 1. 1. 1. 1. 0. 1. 1. 1. 1. 0. 1. 1. 0. 1. 1. 0. 1. 1. 0. 0. 1. 0.
 1. 1. 0. 1. 1. 1. 0. 1. 0. 0. 0. 0. 0. 0. 1. 1. 1. 0. 0. 1. 0. 0. 0. 1.
 0.]</t>
  </si>
  <si>
    <t>[1. 1. 0. 0. 0. 0. 0. 1. 0. 1. 1. 1. 0. 1. 1. 0. 1. 0. 1. 1. 1. 0. 1. 1.
 0. 0. 1. 1. 1. 1. 0. 1. 1. 1. 1. 0. 1. 1. 0. 1. 1. 0. 1. 0. 0. 0. 1. 0.
 1. 1. 0. 1. 1. 1. 0. 1. 0. 0. 0. 0. 0. 0. 1. 1. 1. 0. 0. 1. 0. 0. 0. 1.
 0.]</t>
  </si>
  <si>
    <t>[1. 1. 0. 0. 0. 0. 0. 1. 0. 1. 1. 1. 0. 1. 1. 0. 1. 0. 0. 0. 1. 0. 1. 1.
 0. 0. 1. 1. 1. 1. 0. 1. 1. 1. 1. 0. 1. 1. 0. 1. 1. 0. 1. 0. 0. 0. 1. 0.
 1. 1. 0. 1. 1. 1. 0. 1. 0. 0. 0. 0. 0. 0. 1. 1. 1. 0. 0. 1. 0. 0. 0. 1.
 0.]</t>
  </si>
  <si>
    <t>[1. 1. 0. 0. 0. 0. 0. 1. 0. 1. 1. 1. 0. 1. 1. 0. 1. 0. 1. 1. 1. 0. 1. 1.
 0. 0. 1. 1. 1. 1. 0. 1. 1. 1. 1. 0. 1. 1. 0. 1. 1. 0. 1. 0. 0. 0. 1. 0.
 1. 1. 0. 1. 1. 1. 0. 1. 0. 0. 0. 0. 0. 0. 1. 1. 1. 0. 0. 1. 0. 0. 1. 1.
 0.]</t>
  </si>
  <si>
    <t>[1. 1. 0. 0. 0. 0. 0. 1. 0. 1. 1. 1. 0. 1. 1. 0. 1. 0. 1. 1. 1. 0. 1. 1.
 0. 0. 1. 1. 1. 1. 0. 1. 1. 1. 1. 0. 1. 1. 0. 1. 1. 0. 1. 1. 0. 0. 1. 0.
 1. 1. 0. 0. 1. 1. 0. 1. 0. 0. 0. 0. 0. 0. 1. 1. 1. 0. 0. 1. 0. 0. 0. 0.
 0.]</t>
  </si>
  <si>
    <t>[1. 1. 0. 0. 0. 0. 0. 1. 0. 0. 1. 1. 0. 1. 1. 0. 1. 0. 1. 1. 1. 0. 1. 1.
 0. 1. 1. 1. 1. 1. 0. 1. 1. 1. 1. 0. 1. 1. 0. 1. 1. 0. 1. 1. 0. 0. 1. 0.
 1. 1. 0. 1. 1. 1. 0. 1. 0. 0. 0. 0. 0. 0. 1. 1. 1. 0. 0. 1. 0. 0. 0. 1.
 0.]</t>
  </si>
  <si>
    <t>[1. 1. 0. 0. 0. 0. 0. 1. 0. 1. 1. 1. 0. 1. 1. 0. 1. 0. 1. 1. 1. 0. 1. 1.
 0. 1. 1. 1. 1. 1. 0. 1. 1. 1. 1. 0. 1. 1. 0. 1. 1. 0. 1. 0. 0. 0. 1. 0.
 1. 1. 0. 1. 1. 1. 0. 1. 0. 0. 0. 0. 0. 0. 1. 1. 1. 0. 0. 1. 0. 0. 0. 1.
 0.]</t>
  </si>
  <si>
    <t>[1. 1. 0. 0. 0. 0. 0. 1. 0. 1. 1. 1. 0. 1. 1. 1. 1. 0. 1. 1. 1. 0. 1. 1.
 0. 0. 1. 1. 1. 1. 0. 1. 1. 1. 1. 0. 1. 1. 0. 0. 1. 0. 1. 0. 0. 0. 1. 0.
 1. 1. 0. 1. 1. 1. 0. 1. 0. 0. 0. 0. 0. 0. 1. 1. 1. 0. 0. 1. 0. 0. 0. 1.
 0.]</t>
  </si>
  <si>
    <t>[1. 1. 0. 0. 0. 0. 0. 1. 0. 1. 1. 1. 0. 1. 1. 0. 1. 0. 1. 1. 1. 0. 1. 1.
 0. 0. 1. 1. 1. 1. 0. 1. 1. 1. 1. 0. 1. 1. 0. 1. 1. 0. 1. 0. 1. 0. 1. 0.
 1. 1. 0. 1. 1. 1. 0. 1. 0. 0. 0. 0. 0. 0. 1. 1. 1. 0. 0. 1. 0. 0. 1. 1.
 0.]</t>
  </si>
  <si>
    <t>[1. 0. 0. 0. 0. 0. 0. 1. 0. 1. 1. 1. 0. 1. 1. 0. 1. 0. 1. 1. 1. 0. 1. 1.
 0. 0. 1. 1. 1. 1. 0. 1. 1. 1. 1. 0. 1. 1. 0. 1. 1. 0. 1. 0. 0. 0. 1. 0.
 1. 1. 0. 1. 1. 1. 0. 1. 0. 0. 0. 0. 0. 0. 1. 1. 1. 0. 0. 1. 0. 0. 1. 1.
 0.]</t>
  </si>
  <si>
    <t>[1. 1. 0. 0. 0. 0. 0. 1. 0. 1. 1. 0. 0. 1. 1. 0. 1. 0. 1. 1. 1. 0. 1. 1.
 0. 0. 1. 1. 1. 1. 0. 1. 1. 1. 1. 0. 1. 1. 0. 1. 1. 0. 1. 0. 0. 0. 1. 0.
 1. 1. 0. 1. 1. 1. 0. 1. 0. 0. 0. 0. 1. 0. 1. 1. 1. 0. 0. 1. 0. 0. 0. 1.
 0.]</t>
  </si>
  <si>
    <t>[1. 0. 0. 0. 0. 0. 0. 1. 0. 1. 1. 1. 0. 1. 1. 0. 1. 0. 1. 1. 1. 0. 1. 1.
 0. 0. 1. 1. 1. 1. 0. 1. 1. 1. 1. 0. 1. 1. 0. 1. 1. 0. 1. 0. 1. 0. 1. 0.
 1. 1. 0. 1. 1. 1. 0. 1. 0. 0. 0. 0. 0. 0. 1. 1. 1. 0. 0. 1. 0. 0. 1. 1.
 0.]</t>
  </si>
  <si>
    <t>[1. 1. 0. 0. 0. 0. 0. 1. 0. 1. 1. 1. 0. 1. 1. 0. 1. 0. 1. 1. 1. 0. 1. 1.
 0. 0. 1. 1. 1. 1. 0. 1. 1. 1. 1. 0. 1. 1. 0. 1. 1. 0. 1. 0. 1. 0. 1. 0.
 1. 1. 1. 1. 1. 1. 0. 1. 0. 0. 0. 0. 0. 0. 1. 1. 1. 0. 0. 1. 0. 0. 1. 1.
 0.]</t>
  </si>
  <si>
    <t>[1. 0. 0. 1. 0. 0. 0. 1. 0. 0. 1. 1. 0. 1. 1. 0. 1. 0. 1. 1. 1. 0. 1. 1.
 0. 0. 1. 1. 1. 1. 0. 1. 1. 1. 1. 0. 1. 1. 0. 1. 1. 0. 1. 0. 0. 0. 1. 0.
 1. 0. 0. 1. 1. 1. 0. 1. 0. 0. 0. 0. 0. 0. 1. 1. 1. 0. 0. 1. 0. 0. 1. 1.
 0.]</t>
  </si>
  <si>
    <t>[1. 0. 0. 1. 0. 0. 0. 1. 0. 1. 1. 1. 0. 1. 1. 0. 1. 0. 1. 1. 1. 0. 1. 1.
 0. 0. 1. 1. 1. 1. 0. 1. 1. 1. 1. 0. 1. 1. 0. 1. 1. 0. 1. 0. 1. 0. 1. 0.
 1. 1. 0. 1. 1. 1. 0. 1. 0. 0. 0. 0. 0. 0. 1. 1. 1. 0. 0. 1. 0. 0. 0. 1.
 0.]</t>
  </si>
  <si>
    <t>[1. 1. 0. 0. 0. 0. 0. 1. 0. 1. 1. 1. 0. 1. 1. 0. 1. 0. 1. 1. 1. 0. 1. 1.
 0. 0. 1. 1. 1. 1. 0. 0. 1. 1. 1. 0. 1. 1. 0. 1. 1. 0. 1. 0. 0. 0. 1. 0.
 1. 1. 0. 1. 1. 1. 0. 1. 0. 0. 0. 0. 0. 0. 1. 1. 1. 0. 0. 1. 0. 0. 1. 1.
 0.]</t>
  </si>
  <si>
    <t>[1. 0. 0. 0. 0. 0. 0. 1. 0. 1. 1. 1. 0. 1. 1. 0. 1. 0. 1. 1. 1. 0. 1. 1.
 0. 0. 1. 1. 1. 1. 0. 1. 1. 1. 1. 0. 1. 1. 0. 1. 1. 0. 1. 0. 1. 0. 1. 0.
 1. 1. 0. 1. 1. 1. 0. 1. 0. 0. 0. 0. 0. 0. 1. 1. 1. 0. 0. 1. 1. 0. 1. 1.
 0.]</t>
  </si>
  <si>
    <t>[1. 0. 0. 0. 0. 0. 0. 1. 0. 1. 1. 1. 0. 1. 1. 0. 1. 0. 1. 1. 1. 0. 1. 1.
 0. 0. 1. 1. 1. 1. 0. 1. 1. 1. 1. 0. 1. 1. 0. 1. 1. 0. 1. 0. 0. 0. 1. 0.
 1. 1. 0. 1. 1. 1. 0. 1. 0. 0. 0. 0. 0. 0. 0. 1. 1. 0. 0. 1. 0. 0. 1. 0.
 0.]</t>
  </si>
  <si>
    <t>[1. 0. 0. 0. 0. 0. 0. 1. 0. 1. 1. 1. 0. 1. 1. 0. 1. 0. 1. 1. 1. 0. 1. 1.
 0. 0. 1. 1. 1. 1. 0. 1. 1. 1. 1. 0. 1. 1. 0. 1. 1. 0. 1. 0. 0. 0. 1. 1.
 1. 1. 0. 1. 1. 1. 0. 1. 0. 0. 0. 0. 0. 0. 1. 1. 1. 0. 0. 1. 0. 0. 0. 0.
 0.]</t>
  </si>
  <si>
    <t>[1. 0. 0. 0. 0. 0. 0. 1. 1. 1. 1. 1. 0. 1. 1. 0. 1. 0. 1. 1. 1. 0. 1. 1.
 0. 0. 1. 1. 1. 1. 0. 1. 1. 1. 1. 0. 1. 1. 0. 1. 1. 0. 1. 0. 0. 0. 1. 0.
 1. 1. 0. 1. 1. 1. 0. 1. 0. 0. 0. 0. 0. 0. 0. 1. 1. 0. 0. 1. 1. 0. 1. 0.
 0.]</t>
  </si>
  <si>
    <t>[1. 0. 0. 0. 0. 0. 0. 1. 0. 1. 1. 1. 0. 1. 1. 0. 1. 0. 1. 1. 1. 0. 1. 1.
 0. 0. 1. 1. 1. 1. 0. 1. 1. 1. 1. 0. 1. 1. 0. 1. 1. 0. 1. 0. 1. 0. 1. 1.
 1. 1. 0. 1. 1. 1. 0. 1. 0. 0. 0. 0. 0. 0. 1. 1. 1. 0. 1. 1. 0. 0. 1. 0.
 0.]</t>
  </si>
  <si>
    <t>[1. 0. 0. 0. 0. 0. 0. 1. 0. 1. 1. 1. 0. 1. 1. 0. 1. 0. 1. 1. 1. 0. 1. 1.
 0. 0. 1. 1. 1. 1. 0. 1. 1. 1. 1. 0. 1. 1. 0. 1. 1. 0. 1. 0. 0. 0. 1. 0.
 1. 1. 0. 1. 1. 1. 0. 1. 0. 0. 0. 0. 0. 0. 0. 1. 1. 0. 0. 1. 1. 0. 1. 0.
 0.]</t>
  </si>
  <si>
    <t>[1. 0. 0. 0. 0. 0. 0. 1. 1. 1. 1. 1. 0. 1. 1. 0. 0. 0. 1. 1. 1. 0. 1. 1.
 0. 0. 1. 1. 1. 1. 0. 1. 1. 1. 1. 0. 1. 1. 0. 1. 1. 0. 1. 0. 1. 0. 1. 0.
 1. 1. 0. 1. 1. 1. 0. 1. 0. 1. 0. 0. 0. 0. 0. 1. 1. 0. 0. 1. 1. 0. 1. 0.
 0.]</t>
  </si>
  <si>
    <t>[1. 1. 0. 0. 0. 0. 1. 1. 0. 1. 1. 1. 0. 1. 1. 0. 1. 0. 1. 1. 1. 1. 1. 1.
 0. 1. 1. 1. 1. 1. 0. 1. 1. 1. 1. 0. 1. 1. 0. 1. 1. 0. 1. 0. 0. 0. 1. 0.
 1. 1. 0. 1. 1. 1. 0. 1. 0. 0. 0. 0. 0. 0. 0. 1. 1. 0. 0. 1. 1. 0. 1. 0.
 0.]</t>
  </si>
  <si>
    <t>[1. 0. 0. 0. 0. 0. 1. 1. 0. 1. 1. 1. 0. 1. 1. 0. 1. 0. 1. 1. 1. 0. 1. 1.
 0. 1. 1. 1. 1. 1. 0. 1. 1. 1. 1. 0. 1. 1. 0. 1. 1. 0. 1. 0. 0. 0. 1. 0.
 1. 1. 0. 1. 1. 1. 0. 1. 0. 0. 0. 0. 0. 0. 0. 1. 1. 0. 0. 1. 1. 0. 1. 0.
 0.]</t>
  </si>
  <si>
    <t>[1. 1. 0. 0. 0. 0. 0. 1. 0. 1. 1. 1. 0. 1. 1. 0. 1. 0. 1. 1. 1. 0. 1. 1.
 0. 1. 1. 1. 1. 1. 0. 1. 1. 1. 1. 0. 1. 1. 0. 1. 1. 0. 1. 0. 0. 0. 1. 0.
 1. 1. 0. 1. 1. 1. 0. 1. 0. 0. 0. 0. 0. 0. 0. 1. 1. 0. 0. 1. 1. 0. 1. 0.
 0.]</t>
  </si>
  <si>
    <t>[1. 1. 0. 0. 0. 0. 0. 1. 0. 1. 1. 1. 0. 1. 1. 0. 1. 0. 1. 1. 1. 1. 1. 1.
 0. 1. 1. 1. 1. 1. 0. 1. 1. 1. 1. 0. 1. 1. 0. 1. 1. 0. 1. 0. 0. 0. 1. 0.
 1. 1. 0. 1. 1. 1. 0. 1. 0. 0. 0. 0. 0. 0. 0. 1. 1. 0. 0. 1. 1. 0. 1. 0.
 0.]</t>
  </si>
  <si>
    <t>[1. 0. 0. 0. 0. 0. 1. 1. 0. 1. 1. 1. 0. 1. 1. 0. 1. 0. 1. 1. 1. 1. 1. 1.
 0. 1. 1. 1. 1. 1. 0. 1. 1. 1. 1. 0. 1. 1. 0. 1. 1. 0. 1. 0. 0. 0. 1. 0.
 1. 1. 0. 1. 1. 1. 0. 1. 0. 0. 0. 0. 0. 0. 1. 1. 1. 0. 0. 1. 1. 0. 1. 1.
 0.]</t>
  </si>
  <si>
    <t>[1. 1. 0. 0. 0. 0. 1. 1. 0. 1. 1. 1. 0. 0. 1. 0. 1. 0. 1. 1. 1. 1. 1. 1.
 0. 0. 1. 1. 1. 1. 0. 1. 1. 1. 1. 0. 1. 1. 0. 1. 1. 0. 1. 0. 0. 1. 1. 0.
 1. 1. 0. 1. 1. 1. 0. 1. 0. 0. 0. 0. 0. 0. 1. 1. 1. 0. 0. 1. 1. 0. 1. 0.
 0.]</t>
  </si>
  <si>
    <t>[1. 0. 0. 0. 0. 0. 1. 1. 0. 1. 1. 1. 0. 0. 1. 0. 1. 0. 0. 1. 1. 1. 1. 1.
 0. 0. 1. 1. 1. 1. 0. 1. 1. 1. 1. 0. 1. 1. 0. 1. 1. 0. 1. 0. 0. 1. 1. 0.
 1. 1. 0. 1. 1. 1. 0. 1. 0. 0. 1. 0. 0. 0. 1. 1. 1. 0. 0. 1. 1. 0. 1. 0.
 0.]</t>
  </si>
  <si>
    <t>[1. 0. 0. 0. 0. 0. 1. 1. 0. 1. 1. 1. 0. 0. 1. 0. 1. 0. 1. 1. 1. 1. 1. 1.
 0. 0. 1. 1. 1. 1. 0. 1. 1. 1. 1. 0. 1. 1. 0. 1. 1. 0. 1. 0. 0. 1. 1. 0.
 1. 1. 0. 1. 1. 1. 0. 1. 0. 0. 0. 0. 0. 0. 1. 1. 1. 0. 0. 1. 1. 0. 1. 0.
 0.]</t>
  </si>
  <si>
    <t>[1. 1. 0. 0. 0. 0. 1. 1. 0. 1. 1. 1. 0. 0. 1. 0. 1. 0. 0. 1. 1. 1. 1. 1.
 0. 0. 1. 1. 1. 1. 0. 1. 1. 1. 1. 0. 1. 1. 0. 1. 1. 0. 1. 0. 0. 1. 1. 0.
 1. 1. 0. 1. 1. 1. 0. 1. 0. 0. 1. 0. 0. 0. 1. 1. 1. 0. 0. 1. 1. 0. 1. 0.
 0.]</t>
  </si>
  <si>
    <t>[1. 0. 0. 0. 0. 0. 1. 1. 0. 1. 1. 1. 0. 0. 1. 0. 1. 0. 0. 1. 1. 1. 1. 1.
 0. 0. 1. 1. 1. 1. 0. 1. 1. 1. 1. 0. 1. 1. 0. 1. 1. 0. 1. 0. 0. 1. 1. 0.
 1. 1. 0. 1. 1. 1. 0. 1. 1. 0. 0. 0. 0. 0. 1. 1. 1. 0. 0. 1. 1. 0. 1. 0.
 0.]</t>
  </si>
  <si>
    <t>[1. 0. 0. 0. 0. 0. 1. 1. 0. 1. 1. 1. 0. 1. 1. 0. 0. 0. 0. 1. 1. 1. 1. 1.
 0. 0. 1. 1. 1. 1. 0. 1. 1. 1. 1. 0. 1. 1. 0. 1. 1. 0. 1. 0. 0. 1. 1. 0.
 1. 1. 0. 1. 1. 1. 0. 1. 0. 0. 0. 0. 0. 0. 1. 1. 1. 0. 0. 1. 1. 0. 1. 0.
 0.]</t>
  </si>
  <si>
    <t>[1. 0. 0. 0. 0. 0. 0. 1. 0. 1. 1. 1. 0. 1. 1. 0. 1. 0. 1. 1. 1. 1. 1. 1.
 0. 0. 1. 1. 1. 1. 0. 1. 1. 1. 1. 0. 1. 1. 0. 1. 1. 0. 1. 0. 0. 1. 1. 0.
 1. 1. 0. 1. 1. 1. 0. 1. 0. 0. 0. 0. 0. 0. 1. 1. 1. 0. 0. 1. 1. 0. 1. 0.
 0.]</t>
  </si>
  <si>
    <t>[1. 1. 0. 0. 0. 0. 0. 1. 0. 1. 1. 1. 0. 0. 1. 0. 1. 0. 1. 1. 1. 1. 1. 1.
 0. 0. 1. 1. 1. 1. 0. 1. 1. 1. 1. 0. 1. 1. 0. 1. 1. 0. 1. 0. 0. 1. 1. 0.
 1. 1. 0. 1. 1. 1. 0. 1. 0. 0. 0. 0. 0. 0. 1. 1. 1. 0. 0. 1. 1. 0. 1. 0.
 0.]</t>
  </si>
  <si>
    <t>[1. 0. 0. 0. 0. 0. 1. 1. 0. 1. 1. 1. 0. 0. 1. 0. 1. 0. 0. 1. 1. 1. 1. 1.
 0. 0. 1. 1. 1. 1. 0. 1. 1. 1. 1. 0. 1. 1. 0. 1. 1. 0. 1. 0. 0. 1. 1. 0.
 1. 1. 0. 1. 1. 1. 0. 1. 0. 0. 0. 0. 0. 0. 1. 1. 1. 0. 0. 1. 1. 0. 1. 0.
 0.]</t>
  </si>
  <si>
    <t>[1. 0. 0. 0. 0. 0. 1. 1. 0. 1. 1. 1. 0. 1. 1. 0. 1. 0. 0. 1. 1. 1. 1. 1.
 0. 0. 1. 1. 1. 1. 0. 1. 1. 1. 1. 0. 1. 1. 0. 1. 1. 0. 1. 0. 0. 1. 1. 0.
 1. 1. 0. 1. 1. 1. 0. 1. 0. 0. 1. 0. 0. 0. 1. 1. 1. 0. 0. 1. 1. 0. 1. 0.
 0.]</t>
  </si>
  <si>
    <t>[1. 0. 0. 0. 0. 0. 1. 1. 0. 1. 1. 1. 0. 1. 1. 0. 1. 0. 0. 1. 1. 1. 1. 1.
 1. 0. 1. 1. 1. 1. 0. 1. 1. 1. 1. 0. 1. 1. 0. 1. 1. 0. 1. 0. 0. 1. 1. 0.
 1. 1. 0. 1. 1. 1. 0. 1. 0. 0. 1. 0. 0. 0. 1. 1. 1. 0. 0. 1. 1. 0. 1. 0.
 0.]</t>
  </si>
  <si>
    <t>[1. 0. 0. 0. 0. 0. 1. 1. 0. 1. 1. 1. 0. 1. 1. 0. 1. 0. 0. 1. 1. 1. 1. 1.
 0. 0. 1. 1. 1. 1. 0. 1. 1. 1. 1. 0. 1. 1. 0. 1. 1. 0. 1. 0. 0. 1. 1. 0.
 1. 1. 0. 1. 1. 1. 0. 1. 1. 0. 1. 0. 0. 0. 1. 1. 1. 0. 0. 1. 1. 0. 1. 0.
 0.]</t>
  </si>
  <si>
    <t>[1. 0. 0. 0. 0. 0. 1. 1. 0. 1. 1. 1. 0. 1. 1. 0. 1. 0. 0. 1. 1. 1. 1. 1.
 0. 0. 1. 1. 1. 1. 0. 1. 1. 1. 1. 0. 1. 1. 0. 1. 1. 0. 1. 0. 0. 1. 1. 0.
 1. 1. 0. 1. 1. 1. 0. 1. 0. 0. 0. 0. 0. 0. 1. 1. 1. 0. 0. 1. 1. 0. 1. 0.
 0.]</t>
  </si>
  <si>
    <t>[1. 0. 0. 0. 0. 0. 1. 1. 0. 1. 1. 1. 0. 1. 1. 0. 1. 0. 0. 1. 1. 1. 1. 1.
 0. 0. 1. 1. 1. 1. 0. 1. 1. 1. 1. 0. 1. 1. 0. 0. 1. 0. 1. 0. 0. 1. 1. 0.
 1. 1. 0. 1. 1. 1. 0. 1. 0. 0. 1. 0. 0. 0. 1. 1. 1. 0. 0. 1. 1. 0. 1. 0.
 0.]</t>
  </si>
  <si>
    <t>[1. 0. 0. 0. 0. 0. 1. 1. 0. 1. 1. 1. 0. 0. 1. 0. 1. 0. 0. 1. 1. 1. 1. 1.
 0. 0. 1. 1. 1. 1. 0. 1. 1. 1. 1. 0. 1. 1. 0. 1. 1. 0. 1. 0. 0. 1. 1. 0.
 1. 1. 0. 1. 1. 1. 0. 1. 0. 0. 1. 0. 0. 0. 1. 1. 1. 0. 0. 1. 1. 0. 0. 0.
 0.]</t>
  </si>
  <si>
    <t>[1. 0. 0. 0. 0. 0. 1. 1. 0. 1. 1. 1. 0. 1. 1. 0. 0. 0. 0. 1. 1. 1. 1. 1.
 0. 0. 1. 1. 1. 1. 0. 1. 1. 1. 1. 0. 1. 1. 0. 1. 1. 0. 1. 0. 0. 1. 1. 0.
 1. 1. 0. 1. 1. 1. 0. 1. 0. 0. 1. 0. 0. 0. 1. 1. 1. 0. 0. 1. 1. 0. 1. 0.
 0.]</t>
  </si>
  <si>
    <t>[1. 0. 0. 1. 0. 0. 1. 1. 0. 1. 1. 1. 0. 1. 1. 0. 0. 0. 0. 1. 1. 1. 1. 1.
 0. 0. 1. 1. 1. 1. 0. 1. 1. 1. 1. 0. 1. 1. 0. 1. 1. 0. 1. 0. 0. 1. 1. 0.
 1. 1. 0. 1. 1. 1. 0. 1. 0. 0. 1. 0. 0. 0. 1. 1. 1. 0. 0. 1. 1. 0. 0. 0.
 0.]</t>
  </si>
  <si>
    <t>[1. 0. 0. 0. 0. 0. 1. 1. 0. 1. 1. 1. 0. 1. 1. 0. 1. 0. 0. 1. 1. 1. 1. 1.
 0. 0. 1. 1. 1. 1. 0. 1. 1. 1. 1. 0. 1. 1. 0. 1. 1. 0. 1. 0. 0. 1. 0. 0.
 1. 1. 0. 1. 1. 1. 0. 1. 0. 0. 1. 0. 0. 0. 1. 1. 1. 0. 0. 1. 1. 0. 1. 0.
 0.]</t>
  </si>
  <si>
    <t>[1. 0. 0. 0. 0. 0. 1. 1. 0. 1. 1. 1. 0. 0. 1. 0. 1. 0. 0. 1. 1. 1. 1. 1.
 0. 0. 1. 1. 1. 1. 0. 1. 1. 1. 1. 0. 1. 1. 0. 1. 1. 0. 1. 0. 0. 1. 1. 0.
 1. 1. 0. 1. 1. 1. 0. 1. 1. 0. 1. 0. 0. 0. 1. 1. 1. 0. 0. 1. 1. 0. 1. 0.
 0.]</t>
  </si>
  <si>
    <t>[1. 0. 0. 0. 0. 0. 1. 1. 0. 1. 0. 1. 0. 1. 1. 0. 1. 0. 0. 1. 1. 1. 1. 1.
 1. 0. 1. 1. 1. 1. 0. 1. 1. 1. 1. 0. 1. 1. 0. 1. 1. 0. 1. 0. 0. 1. 1. 0.
 1. 1. 0. 1. 1. 1. 0. 1. 0. 0. 1. 0. 0. 0. 1. 1. 1. 0. 0. 1. 1. 0. 1. 0.
 0.]</t>
  </si>
  <si>
    <t>[1. 0. 0. 0. 0. 0. 1. 1. 0. 1. 1. 1. 1. 1. 1. 0. 1. 1. 0. 1. 1. 1. 1. 1.
 0. 0. 1. 1. 1. 1. 0. 1. 1. 1. 1. 0. 1. 1. 0. 1. 1. 0. 1. 0. 0. 1. 1. 0.
 1. 1. 0. 1. 1. 1. 0. 1. 1. 0. 1. 0. 0. 0. 1. 1. 1. 0. 0. 1. 1. 0. 1. 0.
 0.]</t>
  </si>
  <si>
    <t>[1. 0. 0. 0. 0. 0. 1. 1. 1. 1. 1. 1. 0. 1. 1. 0. 1. 0. 0. 1. 1. 1. 1. 1.
 0. 0. 0. 1. 1. 1. 0. 1. 1. 1. 1. 0. 1. 1. 0. 1. 1. 0. 1. 0. 0. 1. 1. 0.
 1. 1. 0. 1. 1. 1. 0. 1. 0. 0. 1. 0. 0. 0. 1. 1. 1. 0. 0. 1. 1. 0. 1. 0.
 0.]</t>
  </si>
  <si>
    <t>[1. 0. 0. 0. 1. 0. 1. 1. 0. 1. 1. 1. 0. 1. 1. 0. 1. 0. 0. 1. 1. 1. 1. 1.
 1. 0. 1. 1. 1. 1. 0. 1. 1. 1. 1. 0. 1. 1. 0. 1. 1. 1. 1. 0. 0. 1. 1. 0.
 1. 1. 0. 1. 1. 1. 0. 1. 1. 0. 1. 0. 0. 0. 1. 1. 1. 0. 0. 1. 1. 0. 1. 0.
 0.]</t>
  </si>
  <si>
    <t>[0. 0. 0. 0. 0. 0. 1. 1. 0. 1. 1. 1. 0. 1. 1. 0. 1. 0. 0. 1. 1. 1. 1. 1.
 1. 0. 1. 1. 1. 1. 0. 1. 1. 1. 1. 0. 1. 1. 0. 1. 1. 0. 1. 0. 0. 1. 1. 0.
 1. 1. 0. 1. 1. 1. 0. 1. 0. 0. 1. 0. 0. 0. 1. 1. 1. 0. 0. 1. 1. 0. 1. 0.
 0.]</t>
  </si>
  <si>
    <t>[1. 0. 0. 0. 0. 0. 1. 1. 0. 1. 1. 1. 0. 1. 1. 0. 1. 0. 0. 1. 1. 1. 1. 1.
 1. 0. 1. 1. 1. 1. 0. 1. 1. 1. 1. 0. 1. 1. 0. 1. 1. 0. 1. 0. 0. 1. 1. 0.
 1. 1. 0. 1. 1. 1. 0. 1. 1. 0. 1. 0. 0. 0. 1. 1. 1. 0. 0. 1. 1. 0. 1. 0.
 0.]</t>
  </si>
  <si>
    <t>[1. 0. 0. 0. 0. 0. 1. 0. 0. 1. 1. 1. 0. 1. 1. 0. 1. 0. 0. 0. 1. 1. 1. 1.
 1. 0. 1. 1. 1. 1. 0. 1. 1. 1. 1. 0. 1. 1. 0. 1. 1. 0. 1. 0. 0. 1. 1. 0.
 1. 1. 0. 1. 1. 1. 0. 1. 1. 0. 1. 0. 0. 0. 1. 1. 1. 0. 0. 1. 1. 0. 1. 0.
 0.]</t>
  </si>
  <si>
    <t>[1. 0. 0. 0. 0. 0. 1. 1. 0. 1. 1. 1. 0. 1. 1. 0. 1. 0. 0. 1. 1. 1. 1. 1.
 0. 0. 1. 1. 1. 1. 0. 1. 1. 1. 1. 0. 0. 1. 0. 1. 1. 0. 1. 0. 0. 1. 1. 0.
 1. 1. 0. 1. 1. 1. 0. 1. 0. 0. 1. 0. 0. 0. 1. 1. 1. 0. 0. 0. 1. 0. 1. 0.
 0.]</t>
  </si>
  <si>
    <t>[0. 0. 0. 0. 0. 0. 1. 1. 0. 1. 1. 1. 0. 1. 1. 0. 1. 0. 0. 1. 0. 1. 1. 1.
 0. 0. 1. 1. 1. 1. 0. 1. 1. 1. 1. 0. 1. 1. 0. 1. 1. 0. 1. 0. 0. 1. 1. 0.
 1. 1. 0. 1. 1. 1. 0. 1. 1. 0. 1. 0. 0. 0. 1. 1. 1. 0. 0. 1. 1. 0. 1. 0.
 0.]</t>
  </si>
  <si>
    <t>[1. 0. 0. 0. 0. 0. 1. 1. 0. 1. 1. 1. 1. 1. 1. 0. 1. 0. 0. 1. 1. 1. 1. 1.
 1. 0. 1. 1. 1. 1. 0. 1. 1. 1. 1. 0. 1. 1. 0. 1. 1. 0. 1. 0. 0. 1. 1. 0.
 1. 1. 0. 1. 1. 1. 0. 1. 1. 0. 1. 0. 0. 0. 1. 1. 1. 0. 0. 1. 1. 0. 1. 0.
 0.]</t>
  </si>
  <si>
    <t>[1. 0. 0. 0. 0. 0. 1. 1. 0. 1. 0. 1. 0. 1. 1. 0. 1. 0. 0. 1. 1. 1. 0. 1.
 0. 0. 1. 1. 1. 1. 0. 1. 1. 1. 1. 0. 1. 1. 0. 1. 1. 0. 1. 0. 0. 1. 1. 0.
 1. 1. 0. 1. 1. 1. 0. 1. 0. 0. 1. 0. 0. 0. 1. 1. 1. 0. 0. 1. 1. 0. 1. 0.
 0.]</t>
  </si>
  <si>
    <t>[0. 0. 0. 0. 0. 0. 1. 1. 0. 1. 1. 1. 0. 1. 1. 0. 0. 0. 0. 1. 1. 1. 1. 1.
 1. 0. 1. 1. 1. 1. 0. 1. 1. 1. 1. 0. 1. 1. 0. 1. 1. 0. 1. 0. 0. 1. 1. 0.
 1. 1. 0. 1. 1. 1. 0. 1. 0. 0. 1. 0. 0. 0. 1. 1. 1. 0. 0. 1. 1. 0. 1. 0.
 0.]</t>
  </si>
  <si>
    <t>[1. 0. 0. 0. 0. 0. 1. 1. 0. 1. 1. 1. 0. 1. 0. 0. 1. 0. 0. 1. 1. 1. 1. 1.
 1. 0. 1. 1. 1. 1. 0. 1. 1. 1. 1. 0. 1. 1. 0. 1. 1. 0. 1. 0. 0. 1. 1. 0.
 1. 1. 0. 1. 1. 1. 1. 1. 1. 0. 1. 0. 0. 0. 1. 1. 1. 0. 0. 1. 1. 0. 1. 0.
 0.]</t>
  </si>
  <si>
    <t>[0. 0. 0. 0. 0. 0. 1. 1. 0. 1. 1. 1. 0. 1. 1. 0. 1. 0. 0. 1. 1. 0. 1. 1.
 0. 0. 1. 1. 1. 1. 0. 1. 1. 1. 1. 0. 1. 0. 0. 1. 1. 0. 1. 0. 0. 1. 1. 0.
 1. 1. 0. 1. 1. 1. 0. 1. 1. 0. 1. 0. 0. 0. 1. 1. 1. 0. 0. 1. 1. 0. 1. 0.
 0.]</t>
  </si>
  <si>
    <t>[0. 0. 0. 0. 0. 0. 1. 1. 0. 1. 1. 1. 0. 1. 1. 0. 1. 0. 0. 1. 1. 1. 1. 1.
 0. 0. 1. 1. 1. 1. 0. 1. 1. 1. 1. 0. 1. 1. 0. 1. 1. 0. 1. 0. 0. 1. 1. 0.
 1. 1. 0. 1. 1. 1. 0. 1. 0. 0. 1. 0. 0. 0. 1. 1. 1. 0. 0. 1. 1. 0. 1. 0.
 0.]</t>
  </si>
  <si>
    <t>[0. 0. 0. 0. 0. 0. 1. 1. 0. 1. 1. 1. 0. 1. 1. 0. 1. 0. 0. 1. 1. 1. 1. 1.
 1. 0. 1. 1. 1. 1. 0. 1. 1. 1. 1. 0. 1. 1. 0. 1. 1. 1. 1. 0. 0. 1. 1. 0.
 1. 1. 0. 1. 1. 1. 0. 1. 0. 0. 1. 0. 0. 0. 1. 1. 1. 0. 0. 1. 1. 0. 1. 0.
 0.]</t>
  </si>
  <si>
    <t>[1. 0. 0. 0. 0. 0. 1. 1. 0. 1. 1. 1. 0. 1. 1. 0. 1. 0. 0. 1. 0. 1. 1. 1.
 1. 0. 1. 1. 1. 1. 0. 1. 1. 1. 1. 0. 1. 1. 0. 1. 1. 0. 1. 0. 0. 1. 1. 0.
 1. 1. 0. 1. 1. 1. 0. 1. 0. 1. 1. 0. 0. 0. 1. 1. 1. 0. 0. 1. 1. 0. 1. 0.
 0.]</t>
  </si>
  <si>
    <t>[1. 0. 0. 0. 0. 0. 1. 0. 0. 1. 1. 1. 0. 1. 1. 0. 1. 0. 0. 1. 1. 1. 1. 1.
 0. 0. 1. 1. 1. 1. 0. 1. 1. 1. 1. 0. 1. 1. 0. 1. 1. 0. 1. 0. 0. 1. 0. 0.
 1. 1. 0. 1. 1. 1. 0. 1. 1. 0. 1. 0. 0. 0. 1. 1. 1. 0. 0. 1. 1. 0. 1. 0.
 0.]</t>
  </si>
  <si>
    <t>[1. 0. 0. 0. 0. 0. 0. 1. 1. 1. 1. 0. 0. 1. 1. 0. 1. 0. 0. 1. 1. 1. 1. 1.
 0. 0. 1. 1. 1. 1. 0. 1. 1. 1. 1. 0. 1. 1. 0. 1. 1. 0. 1. 0. 0. 1. 1. 0.
 1. 1. 0. 1. 1. 1. 0. 1. 0. 0. 1. 0. 0. 0. 1. 1. 1. 0. 0. 1. 1. 0. 1. 0.
 0.]</t>
  </si>
  <si>
    <t>[1. 0. 0. 0. 0. 0. 0. 1. 0. 1. 1. 1. 1. 1. 1. 0. 1. 0. 0. 1. 1. 1. 1. 1.
 1. 0. 1. 1. 1. 1. 0. 1. 1. 1. 1. 0. 1. 1. 0. 1. 1. 0. 1. 0. 0. 1. 1. 0.
 1. 1. 0. 1. 1. 1. 1. 1. 0. 0. 1. 0. 0. 0. 1. 1. 1. 0. 0. 1. 1. 0. 1. 0.
 0.]</t>
  </si>
  <si>
    <t>[1. 0. 0. 0. 0. 0. 1. 1. 0. 1. 1. 1. 1. 1. 1. 0. 1. 0. 0. 1. 1. 1. 1. 1.
 0. 0. 1. 1. 1. 1. 0. 1. 1. 1. 1. 0. 1. 1. 0. 1. 1. 0. 1. 0. 0. 1. 1. 0.
 1. 1. 0. 1. 1. 1. 1. 1. 0. 0. 1. 0. 0. 0. 1. 1. 1. 0. 0. 1. 1. 0. 1. 0.
 0.]</t>
  </si>
  <si>
    <t>[1. 0. 0. 0. 0. 0. 1. 1. 0. 1. 1. 1. 0. 1. 1. 0. 1. 0. 0. 1. 1. 1. 1. 1.
 1. 0. 1. 1. 1. 1. 0. 0. 1. 1. 1. 0. 1. 1. 0. 1. 1. 0. 1. 0. 0. 1. 1. 0.
 1. 1. 0. 1. 1. 1. 1. 1. 0. 0. 1. 0. 0. 0. 1. 1. 1. 0. 0. 1. 1. 0. 1. 0.
 0.]</t>
  </si>
  <si>
    <t>[1. 0. 0. 0. 0. 0. 1. 1. 0. 1. 1. 1. 0. 1. 1. 0. 1. 0. 0. 1. 1. 1. 1. 1.
 1. 0. 1. 1. 1. 1. 0. 1. 1. 1. 1. 0. 1. 1. 0. 1. 1. 0. 1. 0. 1. 1. 1. 0.
 1. 1. 0. 1. 1. 1. 1. 1. 0. 0. 1. 1. 0. 0. 1. 1. 1. 0. 1. 1. 1. 0. 1. 0.
 0.]</t>
  </si>
  <si>
    <t>[1. 0. 0. 0. 0. 0. 1. 1. 0. 1. 1. 1. 1. 1. 1. 0. 1. 0. 0. 1. 1. 1. 1. 1.
 1. 0. 1. 1. 1. 1. 0. 1. 1. 1. 1. 0. 1. 1. 0. 1. 1. 0. 1. 0. 1. 1. 1. 0.
 1. 0. 0. 1. 1. 1. 1. 1. 0. 0. 1. 0. 0. 0. 1. 1. 1. 0. 1. 1. 1. 0. 1. 0.
 0.]</t>
  </si>
  <si>
    <t>[1. 0. 1. 0. 0. 0. 1. 1. 0. 1. 1. 1. 0. 1. 1. 0. 1. 0. 0. 1. 1. 1. 1. 1.
 0. 0. 1. 1. 1. 1. 0. 1. 1. 1. 1. 0. 1. 1. 0. 1. 1. 0. 1. 0. 1. 1. 1. 0.
 1. 1. 0. 1. 1. 1. 1. 1. 0. 0. 1. 1. 0. 0. 1. 1. 1. 0. 1. 1. 1. 0. 1. 0.
 0.]</t>
  </si>
  <si>
    <t>[1. 0. 1. 0. 0. 0. 1. 1. 0. 1. 1. 0. 0. 1. 1. 0. 1. 0. 0. 1. 1. 1. 0. 1.
 1. 0. 1. 1. 1. 1. 0. 1. 1. 1. 1. 0. 1. 1. 0. 1. 1. 0. 1. 0. 1. 1. 1. 0.
 1. 1. 0. 1. 1. 1. 1. 1. 0. 0. 0. 1. 0. 0. 1. 1. 1. 0. 1. 1. 1. 0. 1. 0.
 0.]</t>
  </si>
  <si>
    <t>[1. 0. 1. 0. 0. 0. 1. 1. 0. 1. 1. 1. 0. 1. 1. 0. 1. 0. 0. 1. 1. 1. 0. 1.
 0. 0. 1. 1. 1. 1. 0. 1. 1. 1. 1. 0. 1. 1. 0. 1. 1. 0. 1. 0. 1. 1. 1. 0.
 1. 1. 0. 1. 1. 1. 1. 1. 0. 0. 1. 1. 0. 0. 1. 1. 1. 0. 1. 1. 1. 0. 1. 0.
 0.]</t>
  </si>
  <si>
    <t>[1. 0. 0. 0. 0. 0. 1. 1. 0. 1. 1. 1. 0. 1. 1. 0. 1. 0. 0. 1. 1. 1. 1. 1.
 0. 0. 1. 1. 1. 1. 0. 1. 1. 1. 1. 0. 1. 1. 0. 1. 1. 0. 1. 0. 1. 1. 1. 0.
 1. 1. 0. 1. 1. 1. 1. 1. 0. 0. 1. 1. 0. 0. 1. 1. 1. 0. 1. 1. 1. 0. 1. 0.
 0.]</t>
  </si>
  <si>
    <t>[1. 0. 1. 0. 0. 0. 1. 1. 0. 1. 1. 1. 0. 1. 1. 0. 1. 0. 0. 1. 1. 1. 0. 1.
 0. 0. 1. 1. 1. 1. 0. 1. 1. 1. 1. 0. 1. 1. 0. 1. 1. 0. 1. 1. 1. 1. 1. 0.
 1. 1. 0. 1. 1. 1. 1. 1. 0. 0. 1. 0. 0. 0. 1. 1. 1. 0. 1. 1. 1. 0. 1. 0.
 0.]</t>
  </si>
  <si>
    <t>[1. 0. 0. 0. 0. 0. 1. 1. 0. 1. 1. 1. 0. 1. 1. 0. 1. 0. 0. 1. 1. 1. 0. 1.
 0. 0. 1. 1. 1. 1. 0. 1. 1. 1. 1. 0. 1. 1. 0. 1. 1. 0. 1. 0. 1. 1. 1. 0.
 1. 1. 0. 1. 1. 1. 1. 1. 0. 0. 1. 1. 0. 0. 1. 1. 1. 0. 1. 1. 1. 0. 1. 0.
 0.]</t>
  </si>
  <si>
    <t>[1. 0. 0. 0. 0. 0. 1. 1. 0. 1. 1. 1. 0. 1. 1. 0. 0. 0. 0. 1. 1. 1. 1. 1.
 0. 0. 1. 1. 1. 1. 0. 1. 1. 1. 1. 0. 1. 1. 0. 1. 1. 0. 1. 0. 1. 1. 1. 0.
 1. 1. 0. 1. 1. 1. 1. 1. 0. 0. 1. 1. 0. 0. 1. 1. 0. 0. 1. 1. 1. 0. 1. 0.
 0.]</t>
  </si>
  <si>
    <t>[1. 0. 1. 0. 0. 0. 1. 1. 0. 1. 1. 0. 0. 1. 1. 0. 1. 0. 0. 1. 1. 1. 1. 1.
 0. 0. 1. 1. 1. 1. 0. 1. 1. 1. 1. 0. 1. 1. 0. 1. 1. 0. 1. 0. 1. 1. 1. 0.
 1. 1. 0. 1. 1. 1. 1. 1. 0. 0. 1. 1. 0. 0. 1. 1. 1. 0. 1. 1. 1. 0. 1. 0.
 0.]</t>
  </si>
  <si>
    <t>[1. 0. 0. 0. 0. 0. 1. 1. 0. 1. 1. 1. 0. 1. 1. 0. 1. 0. 0. 1. 1. 0. 0. 1.
 1. 0. 1. 1. 1. 1. 0. 1. 1. 1. 1. 0. 1. 1. 0. 1. 1. 0. 1. 0. 1. 1. 1. 0.
 1. 1. 0. 1. 1. 1. 1. 1. 0. 0. 1. 1. 0. 0. 1. 1. 1. 0. 1. 1. 1. 0. 1. 0.
 0.]</t>
  </si>
  <si>
    <t>[1. 0. 1. 0. 0. 0. 1. 1. 0. 1. 1. 1. 1. 1. 1. 0. 1. 0. 0. 1. 1. 1. 1. 1.
 0. 0. 1. 1. 1. 1. 0. 1. 1. 1. 1. 0. 1. 1. 0. 1. 1. 0. 1. 0. 1. 1. 1. 0.
 1. 1. 0. 1. 1. 1. 1. 1. 0. 0. 1. 1. 0. 0. 1. 1. 1. 0. 1. 1. 1. 0. 1. 0.
 0.]</t>
  </si>
  <si>
    <t>[1. 0. 1. 0. 0. 0. 1. 1. 0. 1. 1. 1. 0. 1. 1. 0. 1. 0. 0. 1. 1. 1. 0. 1.
 0. 0. 1. 1. 1. 1. 0. 1. 1. 1. 1. 0. 1. 1. 0. 1. 1. 0. 1. 1. 1. 1. 1. 0.
 1. 1. 0. 1. 1. 1. 1. 1. 0. 0. 1. 1. 0. 0. 1. 1. 1. 0. 1. 1. 1. 0. 0. 0.
 0.]</t>
  </si>
  <si>
    <t>[1. 0. 1. 0. 0. 0. 1. 1. 0. 1. 1. 1. 0. 1. 1. 0. 1. 0. 0. 1. 1. 1. 1. 1.
 0. 0. 1. 1. 1. 1. 0. 1. 1. 1. 1. 0. 1. 1. 0. 1. 1. 0. 1. 1. 1. 1. 1. 0.
 1. 1. 0. 1. 1. 1. 1. 1. 0. 0. 1. 0. 0. 0. 1. 1. 1. 0. 1. 1. 1. 0. 1. 0.
 0.]</t>
  </si>
  <si>
    <t>[1. 0. 1. 0. 0. 0. 1. 1. 0. 1. 1. 1. 0. 1. 1. 0. 1. 0. 0. 1. 1. 1. 0. 1.
 0. 0. 1. 1. 1. 1. 0. 1. 1. 1. 1. 0. 1. 1. 0. 0. 1. 0. 1. 0. 1. 1. 1. 0.
 1. 1. 0. 1. 1. 1. 1. 1. 0. 0. 1. 1. 0. 0. 1. 1. 1. 0. 1. 1. 1. 0. 1. 0.
 0.]</t>
  </si>
  <si>
    <t>[1. 0. 1. 0. 0. 0. 1. 1. 0. 1. 0. 1. 0. 1. 1. 0. 1. 0. 0. 0. 1. 1. 1. 1.
 0. 0. 1. 1. 1. 1. 0. 1. 1. 1. 1. 0. 1. 1. 0. 1. 1. 0. 1. 0. 1. 1. 0. 0.
 1. 1. 0. 1. 1. 1. 1. 1. 0. 0. 1. 1. 0. 0. 1. 1. 1. 0. 1. 1. 1. 0. 1. 0.
 0.]</t>
  </si>
  <si>
    <t>[1. 0. 1. 0. 0. 0. 1. 1. 0. 1. 1. 1. 1. 1. 1. 0. 1. 0. 0. 1. 1. 1. 1. 1.
 0. 0. 1. 1. 1. 1. 0. 1. 1. 1. 1. 0. 1. 1. 0. 1. 1. 0. 1. 1. 1. 1. 1. 0.
 1. 1. 0. 1. 1. 1. 1. 1. 0. 0. 1. 0. 0. 0. 1. 1. 1. 0. 1. 1. 1. 0. 1. 0.
 0.]</t>
  </si>
  <si>
    <t>[1. 0. 1. 0. 0. 0. 1. 1. 0. 1. 1. 1. 0. 1. 1. 0. 1. 0. 0. 1. 1. 1. 1. 1.
 0. 0. 1. 1. 1. 1. 0. 1. 1. 1. 1. 0. 1. 1. 0. 1. 1. 0. 1. 1. 1. 1. 1. 0.
 1. 1. 0. 1. 1. 1. 1. 1. 0. 0. 0. 0. 0. 0. 1. 1. 1. 0. 1. 1. 1. 0. 1. 0.
 0.]</t>
  </si>
  <si>
    <t>[1. 0. 1. 0. 0. 0. 1. 1. 0. 1. 1. 1. 1. 1. 1. 0. 1. 1. 0. 1. 1. 1. 1. 1.
 0. 0. 1. 1. 1. 1. 0. 1. 1. 1. 1. 1. 1. 1. 0. 1. 1. 0. 1. 0. 1. 1. 1. 0.
 1. 1. 0. 1. 1. 1. 1. 1. 0. 0. 1. 1. 0. 0. 1. 1. 1. 0. 1. 1. 1. 0. 1. 0.
 0.]</t>
  </si>
  <si>
    <t>[1. 0. 1. 0. 0. 0. 1. 1. 0. 1. 1. 1. 1. 1. 1. 0. 1. 0. 0. 1. 1. 1. 1. 1.
 0. 0. 1. 1. 1. 1. 0. 1. 1. 1. 1. 1. 1. 1. 0. 1. 1. 0. 1. 0. 1. 1. 1. 0.
 1. 1. 0. 1. 1. 1. 1. 1. 0. 0. 1. 1. 0. 0. 1. 1. 1. 0. 1. 1. 1. 0. 1. 0.
 0.]</t>
  </si>
  <si>
    <t>[1. 0. 1. 0. 0. 0. 1. 1. 0. 1. 1. 1. 0. 1. 1. 0. 1. 0. 0. 1. 1. 1. 1. 1.
 0. 0. 1. 1. 1. 1. 0. 1. 1. 1. 1. 0. 1. 1. 0. 1. 1. 0. 1. 1. 1. 1. 1. 0.
 1. 1. 0. 1. 1. 1. 1. 1. 0. 0. 1. 0. 0. 0. 1. 1. 1. 0. 1. 1. 0. 0. 1. 0.
 0.]</t>
  </si>
  <si>
    <t>[1. 0. 1. 0. 0. 0. 1. 1. 0. 1. 1. 1. 0. 0. 1. 0. 1. 0. 0. 1. 1. 1. 1. 1.
 0. 0. 1. 1. 1. 1. 0. 1. 1. 1. 1. 0. 1. 1. 0. 1. 1. 0. 1. 1. 1. 1. 1. 0.
 1. 1. 0. 1. 1. 1. 1. 1. 0. 0. 1. 0. 0. 0. 1. 1. 1. 0. 1. 1. 1. 0. 1. 0.
 0.]</t>
  </si>
  <si>
    <t>[1. 0. 1. 0. 0. 0. 1. 1. 0. 1. 1. 1. 0. 1. 1. 0. 1. 0. 0. 1. 1. 1. 1. 1.
 0. 0. 1. 1. 1. 0. 0. 1. 1. 1. 1. 0. 1. 1. 0. 1. 1. 1. 1. 1. 1. 0. 1. 0.
 1. 1. 0. 1. 1. 1. 1. 1. 0. 0. 1. 0. 1. 0. 1. 1. 1. 0. 1. 1. 1. 0. 1. 0.
 0.]</t>
  </si>
  <si>
    <t>[1. 0. 1. 0. 0. 0. 1. 1. 0. 1. 1. 1. 0. 1. 1. 0. 1. 0. 0. 1. 1. 1. 1. 1.
 0. 0. 1. 1. 1. 1. 0. 1. 1. 1. 0. 0. 1. 1. 0. 1. 1. 0. 1. 1. 1. 0. 1. 0.
 1. 1. 0. 1. 1. 1. 1. 1. 0. 0. 1. 0. 0. 0. 1. 1. 1. 0. 1. 1. 1. 1. 1. 0.
 0.]</t>
  </si>
  <si>
    <t>[1. 0. 1. 0. 0. 0. 1. 1. 0. 1. 1. 1. 0. 1. 1. 0. 1. 1. 0. 1. 1. 1. 1. 1.
 0. 0. 1. 1. 1. 1. 0. 1. 1. 1. 0. 0. 1. 1. 0. 1. 1. 0. 1. 1. 1. 0. 1. 0.
 1. 1. 0. 1. 1. 1. 1. 1. 0. 0. 1. 0. 0. 0. 1. 1. 1. 0. 1. 1. 1. 1. 1. 0.
 0.]</t>
  </si>
  <si>
    <t>[1. 0. 1. 0. 0. 0. 1. 1. 0. 1. 1. 1. 0. 1. 1. 0. 1. 0. 0. 0. 1. 1. 1. 1.
 0. 0. 1. 1. 1. 1. 0. 1. 1. 1. 0. 0. 1. 1. 0. 1. 1. 0. 1. 1. 1. 0. 1. 0.
 1. 1. 0. 1. 1. 1. 1. 1. 0. 0. 1. 0. 0. 0. 1. 1. 1. 0. 1. 1. 1. 1. 1. 0.
 0.]</t>
  </si>
  <si>
    <t>[1. 0. 1. 0. 0. 0. 1. 1. 0. 1. 1. 1. 0. 1. 1. 0. 1. 0. 0. 0. 1. 1. 1. 1.
 0. 0. 1. 1. 1. 1. 0. 1. 1. 1. 0. 1. 1. 1. 0. 1. 1. 0. 1. 1. 1. 0. 1. 0.
 1. 1. 0. 1. 1. 1. 1. 1. 0. 0. 1. 0. 0. 0. 1. 1. 1. 0. 1. 1. 1. 1. 1. 0.
 1.]</t>
  </si>
  <si>
    <t>[1. 0. 1. 0. 0. 0. 1. 1. 0. 1. 0. 0. 0. 1. 1. 0. 1. 0. 0. 1. 1. 1. 1. 1.
 0. 0. 1. 1. 1. 1. 0. 1. 1. 1. 0. 0. 1. 1. 0. 1. 1. 0. 1. 1. 1. 0. 1. 0.
 1. 1. 0. 1. 1. 1. 1. 1. 1. 0. 1. 0. 0. 0. 1. 1. 1. 0. 1. 1. 1. 1. 1. 0.
 1.]</t>
  </si>
  <si>
    <t>[1. 0. 1. 0. 0. 0. 1. 1. 0. 1. 0. 1. 0. 1. 1. 0. 1. 0. 0. 0. 1. 1. 1. 1.
 0. 0. 1. 1. 1. 1. 0. 1. 1. 1. 0. 0. 1. 1. 0. 1. 1. 0. 1. 1. 1. 0. 1. 0.
 1. 1. 0. 1. 1. 1. 1. 1. 0. 0. 1. 0. 0. 0. 1. 1. 1. 0. 1. 1. 1. 1. 1. 0.
 0.]</t>
  </si>
  <si>
    <t>[1. 0. 1. 0. 0. 0. 1. 1. 0. 1. 0. 1. 0. 1. 1. 0. 1. 0. 0. 0. 1. 1. 0. 1.
 0. 0. 1. 1. 0. 1. 0. 1. 1. 1. 0. 0. 1. 1. 0. 1. 1. 0. 1. 1. 1. 0. 1. 0.
 1. 1. 0. 1. 1. 1. 1. 1. 0. 0. 1. 0. 0. 0. 1. 1. 1. 0. 1. 1. 1. 1. 1. 0.
 0.]</t>
  </si>
  <si>
    <t>[1. 0. 1. 0. 0. 1. 1. 1. 0. 1. 1. 1. 0. 1. 1. 0. 1. 0. 0. 0. 1. 1. 0. 1.
 0. 0. 1. 1. 1. 1. 0. 1. 1. 1. 0. 0. 1. 1. 0. 1. 1. 0. 1. 1. 1. 0. 1. 0.
 1. 1. 0. 1. 1. 1. 1. 1. 1. 0. 1. 0. 0. 0. 1. 1. 1. 0. 1. 1. 1. 1. 1. 0.
 0.]</t>
  </si>
  <si>
    <t>[1. 0. 1. 0. 0. 0. 1. 1. 0. 1. 1. 1. 0. 1. 1. 0. 1. 0. 0. 0. 1. 1. 0. 1.
 0. 0. 1. 1. 1. 1. 0. 1. 1. 1. 0. 1. 1. 1. 0. 1. 1. 0. 1. 1. 1. 0. 1. 0.
 1. 1. 0. 1. 1. 1. 1. 1. 0. 0. 1. 0. 0. 0. 1. 1. 1. 0. 1. 1. 1. 1. 1. 0.
 1.]</t>
  </si>
  <si>
    <t>[1. 0. 1. 0. 0. 0. 1. 1. 0. 1. 0. 1. 0. 1. 1. 0. 1. 0. 0. 0. 1. 1. 0. 1.
 0. 0. 1. 1. 1. 1. 0. 1. 1. 1. 0. 0. 1. 1. 0. 1. 1. 0. 1. 1. 1. 0. 1. 0.
 1. 1. 0. 1. 1. 1. 1. 1. 1. 0. 1. 0. 0. 0. 1. 1. 1. 0. 1. 1. 1. 1. 1. 0.
 0.]</t>
  </si>
  <si>
    <t>[1. 0. 1. 0. 0. 0. 1. 1. 0. 1. 0. 1. 0. 1. 1. 0. 1. 0. 0. 0. 1. 1. 1. 1.
 0. 0. 1. 1. 1. 1. 0. 1. 1. 1. 0. 1. 1. 1. 0. 1. 1. 0. 1. 1. 1. 0. 1. 0.
 1. 0. 0. 1. 1. 1. 1. 1. 1. 0. 1. 0. 0. 1. 1. 1. 1. 0. 1. 1. 1. 1. 1. 0.
 1.]</t>
  </si>
  <si>
    <t>[1. 0. 1. 0. 0. 0. 1. 1. 0. 1. 0. 1. 0. 1. 1. 0. 1. 0. 0. 0. 1. 1. 1. 1.
 0. 0. 1. 1. 1. 1. 0. 1. 1. 1. 0. 1. 1. 1. 0. 1. 1. 0. 1. 1. 1. 0. 1. 0.
 1. 1. 0. 1. 1. 1. 1. 1. 0. 0. 1. 0. 0. 0. 1. 1. 1. 0. 1. 1. 1. 1. 1. 0.
 1.]</t>
  </si>
  <si>
    <t>[1. 0. 1. 0. 0. 1. 1. 1. 0. 1. 1. 1. 0. 1. 1. 0. 1. 0. 0. 0. 1. 1. 1. 1.
 0. 0. 1. 1. 1. 1. 0. 1. 1. 1. 0. 1. 1. 1. 0. 1. 1. 0. 1. 1. 1. 0. 1. 0.
 1. 1. 0. 1. 1. 1. 1. 1. 0. 0. 1. 0. 0. 0. 1. 1. 1. 0. 1. 1. 1. 1. 1. 0.
 1.]</t>
  </si>
  <si>
    <t>[1. 0. 1. 0. 0. 0. 1. 1. 0. 1. 0. 1. 0. 1. 1. 0. 1. 0. 0. 0. 1. 1. 0. 1.
 0. 0. 1. 1. 1. 1. 0. 1. 1. 1. 0. 1. 1. 1. 0. 1. 1. 0. 1. 1. 1. 0. 1. 0.
 1. 1. 0. 1. 1. 1. 1. 1. 0. 0. 1. 0. 0. 0. 1. 1. 1. 0. 1. 1. 1. 1. 1. 0.
 0.]</t>
  </si>
  <si>
    <t>[1. 0. 1. 1. 0. 1. 1. 1. 0. 1. 1. 1. 0. 1. 1. 0. 1. 0. 0. 0. 1. 1. 0. 1.
 0. 0. 1. 1. 1. 1. 0. 1. 1. 1. 0. 0. 1. 1. 0. 1. 1. 0. 1. 1. 1. 0. 1. 0.
 1. 1. 0. 1. 1. 1. 1. 1. 1. 0. 1. 0. 0. 0. 1. 1. 1. 0. 1. 1. 1. 1. 1. 0.
 1.]</t>
  </si>
  <si>
    <t>[1. 0. 1. 0. 0. 1. 1. 1. 0. 1. 1. 1. 0. 1. 1. 0. 1. 0. 0. 0. 1. 1. 0. 1.
 0. 0. 1. 1. 1. 1. 0. 1. 1. 1. 0. 1. 1. 1. 0. 1. 1. 0. 1. 1. 1. 0. 1. 0.
 1. 1. 0. 1. 1. 1. 1. 1. 1. 0. 1. 0. 0. 0. 1. 1. 1. 0. 1. 1. 1. 1. 1. 0.
 1.]</t>
  </si>
  <si>
    <t>[1. 0. 1. 0. 0. 1. 1. 1. 0. 1. 1. 1. 0. 1. 1. 0. 1. 0. 0. 0. 1. 1. 0. 1.
 0. 0. 1. 1. 1. 1. 0. 1. 1. 1. 0. 0. 1. 1. 0. 1. 1. 0. 1. 1. 1. 0. 1. 0.
 1. 1. 0. 1. 1. 1. 1. 1. 0. 1. 1. 0. 0. 0. 1. 1. 1. 0. 1. 1. 1. 1. 1. 0.
 0.]</t>
  </si>
  <si>
    <t>[1. 0. 1. 0. 0. 1. 1. 1. 0. 1. 1. 1. 0. 1. 1. 0. 1. 0. 0. 0. 1. 1. 0. 1.
 0. 0. 1. 1. 1. 1. 0. 1. 1. 1. 0. 1. 1. 1. 0. 1. 1. 0. 1. 0. 1. 0. 1. 0.
 1. 1. 0. 1. 1. 1. 1. 1. 1. 0. 1. 0. 0. 0. 1. 1. 1. 0. 1. 1. 1. 1. 1. 0.
 1.]</t>
  </si>
  <si>
    <t>[1. 0. 1. 0. 0. 1. 1. 1. 0. 1. 1. 1. 0. 1. 1. 0. 1. 0. 0. 0. 1. 1. 0. 1.
 0. 0. 1. 1. 1. 1. 0. 1. 1. 1. 0. 1. 1. 1. 0. 1. 1. 0. 1. 1. 1. 0. 1. 0.
 1. 1. 0. 1. 1. 1. 1. 1. 1. 0. 1. 0. 0. 0. 1. 0. 1. 0. 1. 1. 1. 1. 1. 0.
 0.]</t>
  </si>
  <si>
    <t>[0. 0. 1. 0. 0. 0. 1. 1. 0. 1. 1. 1. 0. 1. 1. 0. 1. 0. 0. 0. 1. 1. 0. 1.
 0. 0. 1. 1. 1. 1. 0. 1. 1. 1. 0. 0. 1. 1. 0. 1. 1. 0. 1. 1. 1. 0. 1. 0.
 1. 1. 0. 1. 1. 1. 1. 1. 0. 0. 1. 0. 0. 0. 1. 1. 1. 0. 1. 1. 1. 1. 1. 0.
 0.]</t>
  </si>
  <si>
    <t>[1. 0. 1. 0. 0. 1. 1. 1. 0. 1. 1. 1. 0. 1. 1. 0. 1. 0. 0. 0. 1. 1. 0. 1.
 0. 0. 1. 1. 1. 1. 0. 1. 1. 1. 0. 1. 1. 1. 0. 1. 1. 0. 1. 1. 1. 0. 1. 0.
 1. 1. 0. 1. 1. 1. 1. 1. 0. 0. 1. 0. 0. 0. 1. 1. 1. 0. 1. 1. 1. 1. 1. 0.
 1.]</t>
  </si>
  <si>
    <t>[1. 0. 1. 0. 0. 0. 1. 1. 0. 1. 1. 1. 0. 1. 1. 0. 1. 0. 0. 0. 1. 1. 0. 1.
 0. 0. 1. 1. 1. 1. 0. 1. 1. 1. 0. 0. 1. 1. 0. 1. 1. 0. 1. 1. 1. 0. 1. 0.
 1. 1. 0. 1. 1. 1. 1. 1. 0. 0. 1. 0. 0. 0. 1. 1. 1. 0. 1. 1. 1. 1. 1. 0.
 1.]</t>
  </si>
  <si>
    <t>[1. 0. 1. 0. 0. 1. 1. 1. 0. 1. 1. 1. 0. 1. 1. 0. 1. 0. 0. 0. 1. 1. 0. 1.
 0. 0. 1. 1. 1. 1. 0. 1. 1. 1. 0. 0. 1. 1. 0. 1. 1. 0. 1. 1. 1. 0. 1. 0.
 1. 1. 0. 1. 1. 1. 1. 1. 0. 0. 0. 0. 0. 0. 1. 1. 1. 0. 1. 1. 1. 1. 1. 0.
 1.]</t>
  </si>
  <si>
    <t>[1. 0. 1. 0. 0. 1. 1. 1. 0. 1. 0. 1. 0. 1. 1. 0. 1. 0. 0. 0. 1. 1. 0. 1.
 0. 0. 1. 1. 1. 1. 0. 1. 1. 1. 0. 0. 1. 1. 0. 1. 1. 0. 1. 1. 0. 0. 1. 0.
 1. 1. 0. 1. 1. 1. 1. 1. 0. 0. 1. 0. 0. 0. 1. 1. 1. 0. 1. 1. 1. 1. 1. 0.
 1.]</t>
  </si>
  <si>
    <t>[1. 0. 1. 0. 0. 0. 1. 1. 0. 1. 1. 1. 0. 1. 1. 0. 1. 0. 0. 0. 1. 1. 0. 1.
 0. 0. 1. 1. 1. 1. 0. 1. 1. 1. 0. 1. 1. 1. 0. 1. 1. 0. 1. 1. 1. 0. 1. 0.
 1. 1. 0. 1. 1. 1. 1. 1. 1. 0. 1. 0. 0. 0. 1. 1. 1. 0. 1. 1. 1. 1. 1. 0.
 0.]</t>
  </si>
  <si>
    <t>[0. 0. 1. 0. 0. 0. 1. 1. 0. 1. 1. 1. 0. 1. 1. 0. 1. 0. 0. 0. 1. 1. 0. 1.
 0. 0. 1. 1. 1. 1. 0. 1. 1. 1. 0. 1. 1. 1. 0. 1. 1. 0. 1. 1. 1. 0. 1. 0.
 1. 1. 0. 1. 1. 1. 1. 1. 0. 0. 1. 0. 0. 0. 1. 1. 1. 0. 1. 1. 1. 1. 1. 0.
 0.]</t>
  </si>
  <si>
    <t>[1. 0. 1. 0. 0. 1. 1. 1. 0. 1. 1. 1. 0. 1. 1. 0. 1. 0. 0. 0. 1. 1. 0. 1.
 0. 0. 1. 1. 1. 1. 0. 1. 1. 1. 0. 0. 1. 1. 0. 1. 1. 0. 1. 1. 1. 0. 1. 0.
 1. 1. 0. 1. 1. 1. 1. 1. 1. 0. 1. 0. 0. 0. 1. 1. 1. 0. 1. 1. 0. 1. 1. 0.
 1.]</t>
  </si>
  <si>
    <t>[1. 0. 1. 0. 0. 1. 1. 1. 0. 1. 1. 1. 0. 1. 1. 0. 1. 0. 0. 0. 1. 1. 0. 1.
 0. 0. 1. 1. 1. 1. 0. 1. 1. 1. 0. 1. 1. 1. 0. 1. 1. 0. 1. 1. 1. 0. 1. 0.
 1. 1. 0. 1. 1. 1. 1. 1. 1. 0. 1. 0. 0. 0. 1. 1. 1. 0. 1. 1. 1. 1. 1. 0.
 0.]</t>
  </si>
  <si>
    <t>[1. 0. 1. 0. 0. 0. 1. 1. 0. 1. 1. 1. 0. 1. 1. 0. 1. 0. 0. 0. 1. 1. 1. 1.
 0. 0. 1. 1. 1. 1. 0. 1. 1. 1. 0. 0. 1. 1. 0. 1. 1. 0. 1. 1. 1. 0. 1. 0.
 1. 1. 0. 1. 1. 1. 1. 1. 1. 0. 1. 0. 0. 0. 1. 1. 1. 0. 1. 1. 1. 1. 1. 0.
 0.]</t>
  </si>
  <si>
    <t>[1. 0. 1. 0. 0. 0. 1. 1. 0. 1. 1. 1. 0. 1. 1. 0. 1. 0. 0. 0. 1. 1. 0. 1.
 0. 0. 1. 1. 1. 1. 0. 1. 1. 1. 0. 1. 1. 1. 0. 1. 1. 0. 1. 1. 1. 0. 1. 0.
 1. 1. 0. 1. 1. 1. 1. 1. 0. 0. 1. 0. 0. 0. 1. 0. 1. 0. 1. 1. 1. 1. 1. 0.
 0.]</t>
  </si>
  <si>
    <t>[1. 0. 1. 0. 0. 0. 1. 1. 0. 1. 1. 1. 0. 1. 1. 0. 1. 0. 0. 0. 1. 1. 0. 1.
 0. 0. 1. 1. 1. 1. 0. 1. 1. 1. 0. 0. 1. 1. 0. 1. 1. 0. 1. 1. 1. 0. 1. 0.
 1. 1. 0. 1. 1. 1. 1. 1. 1. 0. 1. 0. 0. 0. 1. 1. 1. 0. 1. 1. 1. 1. 1. 0.
 0.]</t>
  </si>
  <si>
    <t>[1. 0. 1. 0. 0. 0. 1. 1. 0. 1. 1. 1. 0. 1. 1. 0. 1. 0. 0. 0. 1. 1. 0. 1.
 0. 0. 1. 1. 1. 1. 0. 1. 1. 1. 0. 0. 1. 1. 0. 1. 1. 0. 1. 1. 1. 0. 1. 0.
 1. 1. 0. 1. 1. 1. 1. 1. 0. 0. 1. 0. 0. 0. 1. 1. 1. 0. 1. 1. 1. 1. 1. 0.
 0.]</t>
  </si>
  <si>
    <t>[1. 0. 1. 0. 0. 0. 1. 1. 0. 1. 1. 1. 0. 1. 1. 0. 1. 0. 0. 0. 1. 1. 0. 1.
 0. 0. 1. 1. 1. 1. 0. 1. 1. 1. 0. 1. 1. 1. 0. 1. 1. 0. 1. 1. 1. 0. 1. 0.
 1. 1. 0. 1. 1. 1. 1. 1. 0. 0. 1. 0. 0. 0. 1. 0. 1. 0. 1. 1. 1. 1. 1. 0.
 1.]</t>
  </si>
  <si>
    <t>[1. 1. 1. 0. 1. 1. 1. 0. 0. 0. 0. 1. 1. 1. 1. 1. 0. 1. 0. 0. 0. 0. 0. 1.
 0. 1. 0. 0. 1. 1. 0. 0. 1. 0. 0. 1. 0. 0. 0. 0. 0. 1. 0. 0. 0. 1. 0. 1.
 0. 0. 0. 0. 0. 0. 0. 1. 1. 1. 0. 1. 1. 1. 0. 1. 0. 0. 0. 0. 1. 1. 0. 0.
 0.]</t>
  </si>
  <si>
    <t>[1. 1. 1. 0. 1. 1. 0. 0. 1. 0. 0. 1. 1. 1. 1. 1. 0. 1. 0. 0. 0. 0. 0. 1.
 0. 0. 0. 0. 1. 1. 0. 0. 1. 0. 0. 1. 0. 0. 0. 0. 0. 1. 0. 0. 1. 1. 0. 1.
 0. 0. 0. 0. 0. 0. 0. 1. 1. 1. 0. 1. 1. 0. 0. 1. 0. 0. 0. 0. 1. 1. 0. 0.
 0.]</t>
  </si>
  <si>
    <t>[1. 1. 1. 0. 1. 1. 1. 0. 1. 0. 0. 1. 1. 1. 1. 1. 0. 1. 0. 0. 0. 0. 0. 1.
 0. 1. 0. 0. 1. 1. 0. 0. 1. 0. 0. 1. 0. 0. 0. 0. 0. 1. 0. 0. 1. 1. 0. 1.
 0. 0. 0. 1. 0. 0. 0. 1. 1. 1. 0. 1. 1. 0. 0. 1. 0. 0. 0. 0. 1. 1. 0. 0.
 0.]</t>
  </si>
  <si>
    <t>[1. 1. 1. 0. 1. 1. 1. 0. 1. 0. 0. 1. 1. 1. 1. 1. 0. 1. 0. 0. 0. 0. 0. 1.
 0. 0. 0. 0. 1. 1. 0. 0. 1. 0. 0. 1. 0. 0. 0. 0. 0. 1. 0. 0. 1. 1. 0. 1.
 0. 0. 0. 1. 0. 0. 0. 1. 1. 1. 0. 1. 1. 0. 0. 1. 0. 0. 0. 0. 1. 1. 0. 0.
 0.]</t>
  </si>
  <si>
    <t>[1. 1. 1. 0. 1. 1. 1. 0. 1. 0. 0. 1. 1. 1. 1. 1. 0. 1. 0. 0. 0. 0. 0. 1.
 0. 0. 0. 0. 1. 1. 0. 1. 1. 0. 0. 1. 0. 0. 0. 0. 0. 1. 0. 0. 1. 1. 0. 1.
 0. 0. 0. 0. 0. 0. 0. 1. 1. 1. 0. 1. 1. 0. 0. 1. 0. 0. 0. 0. 1. 1. 0. 0.
 0.]</t>
  </si>
  <si>
    <t>[1. 1. 1. 0. 1. 1. 1. 0. 1. 0. 0. 1. 1. 1. 1. 1. 0. 1. 0. 0. 0. 0. 0. 1.
 0. 1. 0. 0. 1. 1. 0. 0. 1. 0. 0. 1. 0. 0. 0. 0. 0. 1. 0. 0. 1. 1. 0. 1.
 0. 0. 0. 0. 0. 0. 0. 1. 1. 1. 1. 1. 1. 0. 0. 1. 0. 0. 0. 0. 1. 1. 0. 0.
 0.]</t>
  </si>
  <si>
    <t>[1. 1. 1. 0. 1. 1. 1. 0. 1. 0. 0. 1. 1. 1. 1. 1. 0. 1. 0. 0. 0. 0. 0. 1.
 0. 0. 0. 0. 1. 1. 0. 0. 1. 0. 0. 1. 0. 0. 0. 0. 0. 1. 0. 0. 1. 1. 0. 1.
 0. 0. 0. 0. 0. 0. 0. 1. 1. 1. 0. 1. 1. 0. 0. 1. 0. 0. 0. 0. 1. 1. 0. 0.
 0.]</t>
  </si>
  <si>
    <t>[1. 1. 1. 0. 1. 1. 1. 0. 1. 0. 0. 1. 1. 1. 1. 1. 0. 1. 1. 0. 0. 0. 0. 1.
 0. 1. 0. 0. 1. 1. 0. 0. 1. 0. 0. 1. 0. 0. 0. 0. 0. 1. 0. 0. 1. 1. 0. 1.
 0. 0. 0. 0. 0. 0. 0. 1. 1. 1. 0. 1. 1. 0. 0. 0. 0. 0. 0. 0. 1. 1. 0. 0.
 0.]</t>
  </si>
  <si>
    <t>[1. 1. 1. 0. 1. 1. 1. 0. 1. 0. 0. 1. 1. 1. 1. 1. 0. 1. 0. 0. 0. 0. 0. 1.
 0. 0. 0. 0. 1. 1. 0. 0. 1. 0. 0. 1. 0. 0. 0. 1. 0. 1. 0. 0. 1. 1. 0. 1.
 0. 0. 0. 0. 0. 0. 0. 1. 1. 1. 1. 1. 1. 0. 0. 1. 0. 0. 0. 0. 1. 1. 0. 0.
 0.]</t>
  </si>
  <si>
    <t>[1. 1. 1. 0. 1. 1. 1. 0. 1. 0. 0. 1. 1. 1. 1. 1. 0. 1. 0. 0. 0. 0. 0. 1.
 0. 1. 0. 0. 1. 1. 0. 1. 1. 0. 0. 1. 0. 0. 0. 1. 0. 1. 0. 0. 1. 1. 0. 1.
 0. 0. 0. 0. 0. 0. 0. 1. 1. 1. 1. 1. 1. 0. 0. 1. 1. 0. 0. 0. 1. 1. 0. 0.
 0.]</t>
  </si>
  <si>
    <t>[1. 1. 1. 0. 1. 1. 1. 0. 1. 0. 0. 1. 1. 1. 1. 1. 0. 1. 0. 0. 0. 0. 0. 1.
 0. 1. 0. 0. 1. 1. 0. 1. 1. 0. 0. 1. 0. 0. 0. 1. 0. 1. 0. 0. 1. 1. 0. 1.
 0. 0. 0. 0. 0. 0. 0. 1. 1. 1. 1. 1. 1. 0. 0. 1. 0. 0. 0. 0. 1. 1. 0. 0.
 0.]</t>
  </si>
  <si>
    <t>[1. 1. 1. 0. 1. 1. 1. 0. 1. 0. 0. 1. 1. 1. 1. 1. 0. 0. 0. 0. 0. 0. 0. 1.
 0. 1. 0. 0. 1. 1. 0. 0. 1. 0. 0. 0. 0. 0. 0. 0. 0. 1. 0. 0. 1. 1. 0. 1.
 0. 0. 0. 0. 0. 0. 0. 1. 1. 1. 1. 1. 1. 0. 0. 1. 0. 0. 0. 0. 1. 1. 0. 0.
 0.]</t>
  </si>
  <si>
    <t>[1. 1. 1. 0. 1. 1. 1. 0. 1. 0. 0. 1. 1. 1. 1. 1. 0. 0. 0. 0. 0. 0. 0. 1.
 0. 1. 0. 0. 1. 1. 0. 0. 1. 0. 0. 1. 0. 0. 0. 0. 0. 0. 0. 0. 1. 1. 0. 1.
 0. 0. 0. 0. 0. 0. 0. 1. 1. 1. 1. 1. 1. 0. 0. 1. 0. 0. 0. 0. 1. 1. 0. 0.
 0.]</t>
  </si>
  <si>
    <t>[1. 1. 1. 1. 1. 1. 1. 0. 1. 0. 0. 1. 1. 1. 1. 1. 0. 1. 0. 0. 0. 0. 0. 1.
 0. 1. 0. 0. 1. 1. 0. 1. 1. 0. 0. 0. 0. 0. 0. 0. 0. 1. 0. 0. 1. 1. 0. 1.
 0. 0. 0. 0. 0. 0. 0. 1. 1. 1. 1. 1. 1. 0. 0. 1. 0. 0. 0. 0. 1. 1. 0. 0.
 0.]</t>
  </si>
  <si>
    <t>[1. 1. 1. 0. 1. 1. 1. 0. 1. 0. 0. 1. 1. 1. 1. 1. 0. 0. 0. 0. 0. 0. 0. 1.
 0. 1. 0. 0. 1. 1. 0. 0. 1. 0. 0. 1. 0. 0. 0. 0. 0. 0. 0. 0. 1. 1. 0. 1.
 0. 0. 0. 0. 0. 0. 0. 1. 1. 0. 1. 1. 1. 0. 0. 1. 0. 0. 0. 0. 1. 1. 0. 0.
 0.]</t>
  </si>
  <si>
    <t>[1. 0. 1. 0. 1. 1. 1. 0. 1. 0. 0. 1. 1. 1. 1. 1. 0. 0. 0. 0. 0. 0. 0. 1.
 0. 1. 0. 0. 1. 1. 0. 0. 1. 0. 0. 1. 0. 0. 0. 0. 0. 0. 0. 0. 1. 1. 0. 1.
 0. 0. 0. 0. 0. 0. 0. 1. 1. 1. 1. 1. 1. 0. 0. 1. 0. 0. 0. 0. 1. 1. 0. 0.
 0.]</t>
  </si>
  <si>
    <t>[1. 1. 1. 0. 1. 1. 1. 0. 1. 0. 0. 1. 1. 1. 1. 1. 0. 0. 0. 0. 0. 0. 0. 1.
 0. 1. 0. 0. 1. 1. 0. 0. 1. 0. 0. 1. 0. 0. 0. 0. 0. 0. 0. 0. 1. 1. 0. 1.
 0. 0. 0. 0. 0. 0. 0. 1. 1. 1. 1. 1. 1. 0. 0. 1. 0. 0. 0. 0. 1. 1. 0. 1.
 0.]</t>
  </si>
  <si>
    <t>[1. 1. 1. 0. 1. 1. 1. 0. 1. 0. 1. 1. 1. 1. 1. 1. 0. 0. 0. 0. 0. 0. 0. 1.
 0. 1. 0. 0. 1. 1. 0. 0. 1. 0. 0. 1. 0. 0. 0. 0. 0. 0. 0. 0. 1. 1. 0. 1.
 0. 0. 0. 0. 0. 0. 0. 1. 1. 1. 1. 1. 1. 0. 0. 1. 0. 0. 0. 0. 1. 1. 1. 0.
 0.]</t>
  </si>
  <si>
    <t>[1. 1. 1. 0. 1. 1. 1. 0. 1. 0. 0. 1. 1. 1. 1. 1. 0. 0. 0. 0. 0. 0. 0. 1.
 0. 1. 0. 0. 1. 1. 0. 0. 1. 0. 0. 0. 0. 0. 0. 0. 0. 0. 0. 0. 1. 1. 0. 1.
 0. 0. 0. 0. 0. 0. 0. 1. 1. 1. 1. 1. 1. 0. 0. 1. 0. 0. 0. 0. 1. 1. 0. 0.
 0.]</t>
  </si>
  <si>
    <t>[1. 1. 1. 0. 1. 1. 1. 0. 1. 0. 0. 1. 1. 1. 1. 1. 0. 0. 0. 0. 0. 0. 0. 1.
 0. 1. 1. 0. 1. 1. 0. 1. 1. 0. 0. 1. 0. 0. 0. 0. 0. 0. 0. 0. 1. 1. 0. 1.
 1. 0. 0. 0. 0. 0. 0. 1. 1. 1. 1. 1. 1. 0. 1. 1. 0. 0. 0. 0. 1. 1. 0. 1.
 0.]</t>
  </si>
  <si>
    <t>[1. 1. 1. 0. 1. 1. 1. 0. 1. 0. 0. 1. 1. 1. 1. 1. 0. 0. 0. 0. 0. 0. 0. 1.
 0. 1. 0. 0. 1. 1. 1. 1. 1. 0. 0. 1. 0. 0. 0. 0. 0. 0. 0. 0. 1. 1. 0. 1.
 1. 0. 0. 0. 0. 0. 0. 1. 1. 1. 1. 1. 1. 0. 0. 1. 0. 0. 0. 1. 1. 1. 0. 0.
 0.]</t>
  </si>
  <si>
    <t>[1. 1. 1. 1. 1. 1. 1. 0. 1. 1. 0. 1. 1. 1. 1. 1. 0. 0. 0. 0. 1. 0. 0. 1.
 0. 1. 0. 0. 1. 1. 1. 1. 1. 0. 0. 1. 0. 0. 0. 0. 0. 0. 0. 0. 1. 1. 0. 1.
 1. 0. 0. 0. 0. 0. 1. 1. 1. 1. 1. 1. 1. 0. 1. 1. 0. 0. 0. 0. 1. 1. 0. 0.
 0.]</t>
  </si>
  <si>
    <t>[1. 1. 1. 1. 1. 1. 1. 0. 1. 0. 0. 1. 1. 1. 1. 1. 0. 0. 0. 0. 1. 0. 0. 1.
 0. 1. 0. 0. 1. 1. 1. 1. 1. 0. 1. 1. 0. 0. 0. 0. 0. 0. 0. 0. 1. 1. 0. 1.
 1. 0. 0. 0. 0. 0. 1. 1. 1. 1. 1. 1. 1. 0. 1. 1. 0. 0. 0. 0. 1. 1. 0. 0.
 0.]</t>
  </si>
  <si>
    <t>[1. 1. 1. 1. 1. 1. 1. 0. 1. 1. 0. 1. 1. 1. 1. 1. 0. 0. 0. 0. 1. 0. 0. 1.
 0. 1. 0. 1. 1. 1. 1. 1. 1. 0. 0. 1. 0. 0. 0. 0. 0. 0. 0. 0. 1. 1. 0. 1.
 1. 0. 0. 0. 0. 0. 1. 1. 1. 1. 1. 1. 1. 0. 1. 1. 0. 0. 0. 0. 1. 1. 0. 0.
 0.]</t>
  </si>
  <si>
    <t>[1. 1. 1. 1. 1. 1. 1. 0. 1. 1. 0. 1. 1. 1. 1. 1. 0. 0. 0. 0. 1. 0. 0. 1.
 0. 1. 0. 0. 1. 1. 1. 1. 1. 0. 1. 1. 0. 0. 0. 0. 0. 0. 0. 0. 1. 1. 0. 1.
 1. 0. 0. 0. 0. 0. 1. 1. 1. 1. 1. 1. 1. 0. 1. 1. 0. 0. 0. 0. 1. 1. 0. 0.
 0.]</t>
  </si>
  <si>
    <t>[1. 1. 1. 0. 1. 1. 1. 0. 1. 1. 0. 1. 1. 1. 1. 1. 0. 0. 0. 0. 1. 0. 0. 1.
 0. 1. 0. 0. 1. 1. 1. 1. 1. 0. 0. 1. 0. 0. 0. 0. 0. 0. 0. 0. 1. 1. 0. 1.
 1. 0. 1. 0. 0. 0. 1. 1. 1. 1. 1. 1. 1. 0. 1. 1. 0. 0. 0. 0. 1. 1. 0. 0.
 0.]</t>
  </si>
  <si>
    <t>[1. 1. 1. 1. 1. 1. 1. 0. 1. 1. 0. 1. 1. 1. 1. 1. 0. 0. 0. 0. 1. 0. 0. 1.
 0. 1. 0. 0. 1. 1. 1. 1. 1. 0. 0. 1. 0. 0. 0. 0. 0. 0. 0. 0. 1. 1. 0. 1.
 1. 0. 0. 0. 0. 0. 1. 1. 1. 1. 1. 1. 1. 1. 1. 1. 0. 0. 0. 0. 1. 1. 0. 0.
 0.]</t>
  </si>
  <si>
    <t>[1. 1. 1. 1. 1. 1. 1. 0. 1. 1. 0. 1. 1. 1. 1. 1. 0. 0. 0. 0. 1. 0. 0. 1.
 0. 1. 0. 0. 1. 1. 1. 1. 1. 0. 0. 1. 0. 0. 0. 0. 0. 0. 0. 1. 1. 1. 0. 1.
 1. 0. 0. 0. 0. 0. 1. 1. 1. 1. 1. 1. 1. 0. 1. 1. 0. 0. 0. 0. 1. 1. 0. 0.
 0.]</t>
  </si>
  <si>
    <t>[1. 1. 1. 1. 1. 1. 1. 0. 1. 0. 0. 1. 0. 1. 1. 1. 0. 0. 0. 0. 1. 0. 0. 1.
 0. 1. 0. 0. 1. 1. 1. 1. 1. 0. 0. 1. 0. 0. 0. 0. 0. 0. 0. 0. 1. 1. 0. 1.
 1. 0. 0. 0. 0. 0. 1. 1. 1. 1. 1. 1. 1. 0. 1. 1. 0. 0. 0. 0. 1. 1. 0. 0.
 0.]</t>
  </si>
  <si>
    <t>[1. 1. 1. 0. 1. 1. 1. 0. 1. 1. 0. 1. 1. 1. 1. 1. 0. 0. 0. 0. 1. 0. 0. 1.
 0. 1. 0. 0. 1. 1. 1. 1. 1. 0. 0. 1. 0. 0. 0. 0. 0. 0. 0. 1. 1. 1. 0. 1.
 1. 0. 0. 0. 0. 0. 1. 1. 1. 1. 1. 1. 1. 0. 1. 1. 0. 0. 0. 0. 1. 1. 0. 0.
 0.]</t>
  </si>
  <si>
    <t>[1. 1. 1. 0. 1. 1. 1. 0. 1. 1. 0. 1. 1. 1. 1. 1. 0. 0. 0. 0. 1. 0. 0. 1.
 0. 1. 1. 0. 1. 1. 1. 1. 1. 0. 0. 1. 0. 0. 1. 0. 0. 0. 0. 1. 1. 1. 0. 1.
 1. 0. 0. 0. 0. 0. 1. 1. 1. 1. 1. 1. 1. 0. 1. 1. 0. 0. 0. 0. 1. 1. 0. 0.
 0.]</t>
  </si>
  <si>
    <t>[1. 1. 1. 0. 1. 1. 1. 0. 1. 1. 0. 1. 1. 1. 1. 1. 0. 0. 0. 0. 1. 0. 0. 1.
 0. 1. 0. 0. 1. 1. 1. 1. 1. 0. 0. 1. 0. 0. 0. 0. 0. 0. 0. 1. 1. 1. 0. 1.
 1. 0. 0. 0. 0. 0. 1. 1. 1. 1. 1. 1. 1. 0. 1. 1. 0. 0. 1. 0. 1. 1. 0. 0.
 0.]</t>
  </si>
  <si>
    <t>[1. 1. 1. 1. 1. 1. 1. 0. 1. 1. 0. 1. 1. 1. 1. 1. 0. 0. 0. 0. 1. 0. 0. 1.
 0. 0. 0. 0. 1. 1. 1. 1. 1. 0. 0. 1. 0. 0. 0. 0. 0. 0. 0. 1. 1. 1. 0. 1.
 1. 0. 0. 0. 0. 0. 1. 1. 1. 1. 1. 1. 1. 0. 1. 1. 0. 0. 0. 0. 1. 1. 0. 0.
 0.]</t>
  </si>
  <si>
    <t>[1. 1. 1. 0. 1. 1. 1. 0. 1. 1. 0. 1. 1. 1. 1. 1. 0. 0. 0. 0. 1. 0. 0. 1.
 0. 1. 0. 0. 1. 1. 1. 1. 1. 0. 0. 1. 0. 0. 0. 0. 0. 0. 0. 0. 1. 1. 0. 1.
 1. 0. 0. 0. 0. 0. 1. 1. 1. 1. 1. 1. 1. 0. 1. 1. 0. 0. 1. 0. 1. 1. 0. 0.
 0.]</t>
  </si>
  <si>
    <t>[1. 1. 1. 0. 1. 1. 1. 0. 1. 1. 0. 0. 1. 1. 1. 1. 0. 0. 0. 0. 1. 0. 0. 1.
 0. 1. 0. 0. 1. 1. 1. 1. 1. 0. 0. 1. 0. 0. 0. 0. 0. 0. 0. 1. 1. 1. 0. 1.
 1. 0. 0. 0. 0. 0. 1. 1. 1. 1. 1. 1. 1. 0. 1. 1. 0. 0. 0. 0. 1. 1. 0. 0.
 0.]</t>
  </si>
  <si>
    <t>[1. 1. 1. 0. 0. 1. 1. 0. 1. 1. 0. 1. 1. 1. 1. 1. 0. 0. 1. 0. 1. 0. 0. 1.
 0. 1. 0. 1. 1. 1. 1. 1. 1. 0. 0. 1. 0. 0. 0. 0. 0. 0. 0. 1. 1. 1. 0. 1.
 1. 0. 0. 0. 0. 0. 1. 1. 1. 1. 1. 1. 1. 0. 1. 1. 0. 0. 1. 0. 1. 1. 0. 0.
 0.]</t>
  </si>
  <si>
    <t>[0 0 0 0 0 1 1 1 0 0 0 1 1 0 1 0 1 1 1 1 0 1 1 0 1 0 0 1 0 0 1 1 1 1 1 1 1
 0 0 1 0 0 0 1 0 1 0 0 1 1 0 1 0 1 0 1 0 1 1 1 0 0 1 1 0 0 1 1 1 0 0 1 0]</t>
  </si>
  <si>
    <t>[0. 1. 0. 1. 1. 1. 1. 0. 0. 0. 0. 1. 1. 1. 1. 0. 1. 0. 1. 1. 1. 0. 0. 1.
 1. 0. 0. 1. 0. 1. 0. 1. 1. 0. 1. 0. 0. 0. 0. 1. 1. 0. 1. 1. 0. 0. 1. 0.
 1. 1. 1. 1. 1. 0. 1. 0. 0. 1. 1. 1. 0. 1. 1. 1. 0. 1. 1. 1. 1. 1. 0. 1.
 0.]</t>
  </si>
  <si>
    <t>[0. 0. 1. 1. 0. 1. 1. 1. 0. 1. 1. 0. 1. 0. 1. 1. 0. 0. 1. 1. 0. 0. 0. 1.
 1. 1. 0. 1. 1. 0. 0. 0. 0. 1. 0. 0. 0. 0. 1. 0. 1. 1. 0. 0. 0. 0. 0. 0.
 0. 0. 1. 0. 1. 0. 1. 1. 1. 0. 1. 0. 1. 0. 1. 1. 1. 1. 1. 1. 0. 1. 1. 0.
 1.]</t>
  </si>
  <si>
    <t>[0. 1. 1. 1. 0. 0. 0. 1. 0. 1. 1. 0. 1. 1. 0. 1. 0. 0. 1. 1. 0. 0. 0. 1.
 0. 0. 0. 1. 1. 0. 0. 0. 0. 0. 0. 1. 0. 0. 1. 0. 1. 0. 0. 1. 0. 1. 0. 0.
 0. 0. 1. 0. 1. 0. 0. 1. 0. 0. 1. 1. 1. 0. 1. 1. 1. 0. 1. 1. 1. 1. 1. 1.
 0.]</t>
  </si>
  <si>
    <t>[0. 0. 1. 1. 0. 0. 1. 1. 0. 1. 1. 1. 1. 1. 1. 1. 1. 1. 0. 1. 0. 0. 0. 1.
 1. 1. 1. 1. 0. 0. 0. 1. 1. 1. 1. 1. 0. 0. 0. 0. 1. 1. 0. 1. 1. 1. 1. 0.
 0. 0. 0. 1. 1. 0. 1. 0. 0. 0. 1. 0. 1. 1. 0. 0. 0. 1. 1. 0. 0. 0. 0. 0.
 1.]</t>
  </si>
  <si>
    <t>[0. 0. 1. 1. 0. 0. 1. 1. 0. 1. 1. 1. 1. 1. 1. 1. 1. 1. 0. 1. 1. 1. 0. 1.
 1. 1. 0. 1. 0. 0. 0. 1. 1. 1. 1. 1. 0. 0. 1. 0. 1. 1. 0. 1. 1. 1. 1. 0.
 0. 0. 0. 1. 0. 0. 0. 0. 0. 0. 1. 0. 1. 1. 0. 0. 0. 1. 1. 0. 0. 0. 1. 0.
 1.]</t>
  </si>
  <si>
    <t>[0. 0. 1. 1. 0. 0. 1. 1. 1. 1. 1. 1. 1. 0. 1. 1. 1. 1. 0. 1. 1. 1. 0. 1.
 1. 1. 0. 1. 0. 0. 0. 1. 1. 1. 1. 1. 0. 0. 1. 0. 1. 1. 0. 1. 1. 1. 1. 0.
 0. 0. 0. 1. 1. 0. 0. 0. 0. 0. 1. 1. 1. 1. 0. 0. 0. 1. 1. 0. 0. 0. 1. 0.
 1.]</t>
  </si>
  <si>
    <t>[0. 0. 0. 1. 0. 0. 1. 1. 0. 1. 1. 1. 1. 1. 1. 1. 1. 1. 0. 1. 0. 0. 0. 1.
 1. 1. 1. 1. 0. 0. 0. 1. 1. 1. 1. 1. 0. 0. 1. 0. 1. 1. 0. 1. 1. 1. 1. 0.
 0. 0. 0. 0. 1. 0. 0. 0. 0. 0. 1. 0. 1. 1. 0. 0. 0. 1. 0. 1. 0. 0. 0. 0.
 1.]</t>
  </si>
  <si>
    <t>[0. 0. 0. 1. 0. 0. 1. 1. 0. 1. 1. 1. 1. 1. 1. 1. 1. 1. 0. 1. 1. 0. 0. 1.
 1. 1. 1. 1. 0. 0. 0. 1. 1. 1. 1. 1. 0. 0. 1. 0. 1. 1. 0. 1. 1. 1. 1. 0.
 0. 0. 0. 0. 1. 0. 1. 0. 0. 0. 1. 0. 1. 1. 0. 0. 0. 1. 1. 1. 1. 0. 0. 0.
 0.]</t>
  </si>
  <si>
    <t>[0. 0. 0. 1. 0. 0. 1. 1. 0. 1. 1. 1. 1. 1. 1. 1. 1. 1. 0. 1. 0. 0. 0. 1.
 1. 1. 1. 1. 0. 0. 0. 1. 1. 1. 1. 1. 0. 0. 1. 0. 1. 1. 0. 1. 1. 1. 1. 0.
 0. 0. 0. 0. 1. 0. 1. 0. 0. 0. 1. 0. 1. 1. 0. 0. 0. 1. 1. 1. 0. 0. 0. 0.
 1.]</t>
  </si>
  <si>
    <t>[0. 0. 0. 1. 0. 0. 0. 1. 0. 1. 1. 1. 1. 1. 1. 1. 1. 1. 0. 1. 0. 0. 0. 1.
 1. 1. 1. 1. 0. 0. 0. 1. 1. 1. 1. 1. 0. 0. 1. 0. 1. 1. 0. 1. 1. 1. 1. 0.
 0. 0. 0. 0. 1. 0. 1. 0. 0. 0. 1. 0. 1. 1. 0. 0. 0. 1. 1. 1. 0. 0. 0. 0.
 1.]</t>
  </si>
  <si>
    <t>[0. 0. 0. 1. 0. 0. 1. 0. 0. 1. 1. 1. 1. 1. 1. 1. 1. 1. 0. 1. 0. 0. 0. 1.
 1. 1. 1. 1. 0. 0. 0. 1. 1. 1. 1. 1. 0. 0. 1. 0. 1. 1. 0. 1. 1. 1. 1. 0.
 0. 0. 0. 0. 1. 0. 1. 0. 0. 0. 1. 1. 1. 1. 0. 0. 0. 1. 1. 1. 0. 0. 0. 0.
 1.]</t>
  </si>
  <si>
    <t>[0. 0. 0. 1. 0. 0. 1. 0. 0. 1. 1. 1. 1. 1. 1. 1. 1. 1. 0. 1. 0. 0. 0. 1.
 1. 1. 1. 1. 0. 0. 0. 1. 1. 1. 1. 1. 0. 1. 1. 0. 1. 1. 0. 1. 1. 1. 1. 0.
 0. 0. 0. 0. 1. 0. 1. 0. 0. 0. 1. 1. 1. 1. 0. 0. 0. 1. 1. 1. 0. 0. 0. 0.
 1.]</t>
  </si>
  <si>
    <t>[0. 0. 0. 1. 0. 0. 1. 0. 1. 1. 1. 1. 1. 1. 1. 1. 1. 1. 0. 1. 0. 0. 0. 1.
 1. 1. 1. 1. 0. 0. 0. 1. 1. 1. 1. 1. 0. 0. 1. 0. 1. 1. 0. 1. 1. 1. 1. 0.
 0. 0. 0. 0. 1. 0. 1. 0. 0. 0. 1. 1. 1. 1. 0. 0. 0. 1. 1. 1. 0. 0. 0. 0.
 1.]</t>
  </si>
  <si>
    <t>[0. 0. 0. 1. 0. 0. 1. 0. 0. 1. 1. 1. 1. 1. 1. 1. 1. 1. 0. 1. 0. 0. 0. 1.
 1. 1. 1. 1. 0. 0. 0. 1. 1. 1. 1. 1. 0. 0. 1. 0. 1. 1. 0. 1. 0. 1. 1. 0.
 0. 0. 0. 0. 1. 0. 1. 0. 0. 0. 1. 1. 1. 1. 0. 0. 0. 1. 1. 1. 0. 0. 0. 0.
 1.]</t>
  </si>
  <si>
    <t>[0. 0. 0. 1. 0. 0. 1. 0. 0. 1. 1. 1. 1. 1. 1. 1. 1. 1. 0. 1. 0. 0. 0. 1.
 1. 1. 1. 1. 0. 0. 0. 1. 0. 1. 1. 1. 0. 0. 1. 0. 1. 1. 0. 1. 1. 1. 1. 0.
 0. 0. 0. 0. 1. 0. 1. 0. 0. 0. 1. 1. 1. 1. 0. 0. 0. 1. 1. 1. 0. 0. 0. 0.
 1.]</t>
  </si>
  <si>
    <t>[0. 0. 0. 1. 1. 0. 1. 0. 0. 1. 1. 1. 1. 1. 1. 1. 1. 1. 0. 1. 0. 0. 0. 1.
 1. 1. 1. 1. 0. 0. 0. 1. 1. 1. 1. 1. 0. 0. 1. 0. 1. 1. 0. 1. 1. 1. 1. 0.
 0. 0. 0. 0. 1. 0. 1. 0. 0. 0. 1. 1. 1. 1. 0. 0. 0. 1. 1. 1. 0. 0. 0. 0.
 1.]</t>
  </si>
  <si>
    <t>[0. 0. 0. 1. 0. 0. 1. 0. 0. 1. 1. 1. 1. 1. 1. 1. 1. 1. 0. 1. 0. 0. 0. 1.
 1. 1. 1. 1. 1. 0. 0. 1. 1. 1. 1. 1. 0. 1. 1. 0. 1. 1. 0. 1. 1. 1. 1. 0.
 0. 0. 0. 0. 1. 0. 1. 0. 0. 0. 1. 1. 1. 1. 0. 0. 0. 1. 1. 1. 0. 0. 0. 0.
 1.]</t>
  </si>
  <si>
    <t>[0. 0. 0. 1. 0. 0. 1. 0. 0. 1. 1. 1. 1. 1. 1. 1. 1. 1. 0. 1. 0. 0. 0. 1.
 1. 1. 1. 1. 0. 0. 0. 1. 1. 1. 1. 1. 0. 0. 1. 0. 1. 1. 0. 1. 1. 1. 1. 0.
 0. 0. 0. 0. 1. 0. 1. 0. 0. 0. 1. 1. 1. 1. 0. 0. 0. 1. 1. 1. 0. 0. 0. 0.
 0.]</t>
  </si>
  <si>
    <t>[0. 0. 0. 1. 0. 0. 1. 0. 0. 1. 1. 1. 1. 1. 1. 1. 1. 1. 0. 1. 0. 0. 0. 0.
 1. 1. 1. 1. 0. 0. 0. 1. 1. 1. 1. 1. 0. 0. 1. 0. 1. 1. 0. 1. 1. 1. 1. 0.
 0. 0. 0. 0. 1. 0. 1. 0. 0. 0. 1. 1. 1. 1. 0. 0. 0. 1. 1. 1. 0. 0. 0. 0.
 1.]</t>
  </si>
  <si>
    <t>[0. 0. 0. 1. 0. 0. 1. 0. 0. 1. 1. 1. 1. 1. 1. 1. 1. 1. 0. 1. 0. 0. 0. 1.
 1. 1. 1. 1. 0. 0. 0. 1. 1. 1. 1. 1. 0. 0. 1. 0. 1. 1. 0. 0. 1. 1. 1. 0.
 0. 0. 0. 0. 1. 0. 1. 0. 0. 0. 1. 1. 1. 1. 0. 0. 0. 1. 1. 1. 0. 0. 0. 0.
 1.]</t>
  </si>
  <si>
    <t>[0. 0. 0. 1. 0. 0. 1. 0. 0. 1. 1. 1. 1. 1. 1. 1. 1. 1. 0. 1. 0. 0. 0. 1.
 1. 1. 1. 0. 0. 0. 0. 1. 1. 1. 1. 1. 0. 0. 1. 0. 1. 1. 0. 1. 1. 1. 1. 0.
 0. 0. 0. 0. 1. 0. 1. 0. 0. 0. 1. 1. 1. 1. 0. 0. 0. 1. 1. 1. 0. 0. 0. 0.
 1.]</t>
  </si>
  <si>
    <t>[0. 0. 0. 1. 0. 0. 1. 0. 0. 1. 1. 1. 1. 1. 1. 1. 1. 1. 0. 1. 1. 0. 0. 1.
 1. 1. 1. 1. 0. 0. 0. 1. 1. 1. 1. 1. 0. 0. 1. 0. 1. 1. 0. 1. 1. 1. 1. 0.
 0. 0. 0. 0. 1. 0. 1. 0. 0. 0. 1. 1. 1. 1. 0. 0. 0. 1. 1. 1. 0. 0. 0. 0.
 1.]</t>
  </si>
  <si>
    <t>[0. 0. 0. 1. 0. 0. 1. 0. 0. 1. 1. 1. 1. 1. 1. 1. 1. 1. 0. 1. 0. 0. 0. 1.
 1. 1. 1. 1. 0. 0. 0. 1. 1. 1. 1. 1. 0. 0. 1. 0. 0. 1. 0. 1. 1. 1. 1. 0.
 0. 0. 0. 0. 1. 0. 1. 0. 0. 0. 1. 1. 1. 1. 0. 0. 0. 1. 1. 1. 0. 0. 0. 0.
 1.]</t>
  </si>
  <si>
    <t>[0. 0. 0. 1. 0. 0. 1. 0. 0. 1. 1. 1. 1. 1. 1. 1. 1. 1. 0. 1. 0. 1. 0. 1.
 1. 1. 1. 1. 0. 0. 0. 1. 1. 1. 1. 1. 0. 0. 1. 0. 1. 1. 0. 1. 1. 1. 1. 0.
 0. 0. 0. 0. 1. 0. 1. 0. 0. 0. 1. 1. 1. 1. 0. 0. 0. 1. 1. 1. 0. 0. 0. 0.
 1.]</t>
  </si>
  <si>
    <t>[0. 0. 0. 1. 0. 0. 1. 0. 0. 1. 1. 1. 1. 1. 1. 1. 1. 1. 0. 1. 0. 0. 0. 1.
 1. 1. 0. 1. 0. 0. 0. 1. 1. 1. 1. 1. 0. 0. 1. 0. 1. 1. 0. 1. 1. 1. 1. 0.
 0. 0. 0. 0. 1. 0. 1. 0. 0. 0. 1. 1. 1. 1. 0. 0. 0. 1. 1. 1. 0. 0. 0. 0.
 1.]</t>
  </si>
  <si>
    <t>[0. 0. 0. 1. 0. 0. 1. 0. 0. 1. 1. 1. 1. 1. 1. 1. 1. 1. 0. 1. 0. 0. 0. 1.
 1. 1. 1. 1. 0. 0. 0. 1. 1. 1. 1. 1. 0. 0. 1. 0. 1. 1. 0. 1. 1. 1. 1. 0.
 0. 0. 0. 0. 1. 0. 1. 0. 1. 0. 1. 1. 1. 1. 0. 0. 0. 1. 1. 1. 0. 0. 0. 0.
 1.]</t>
  </si>
  <si>
    <t>[0. 0. 0. 1. 0. 0. 1. 0. 0. 1. 1. 1. 1. 1. 1. 1. 1. 1. 0. 1. 0. 1. 0. 1.
 1. 1. 1. 1. 0. 0. 0. 1. 1. 1. 1. 1. 0. 0. 1. 0. 1. 1. 0. 1. 1. 1. 1. 0.
 0. 0. 0. 0. 1. 0. 1. 0. 1. 0. 1. 1. 1. 1. 0. 0. 0. 1. 1. 1. 0. 0. 0. 0.
 1.]</t>
  </si>
  <si>
    <t>[0. 0. 0. 1. 0. 0. 1. 0. 0. 1. 1. 1. 1. 1. 1. 1. 1. 1. 0. 1. 1. 1. 0. 0.
 1. 1. 1. 1. 0. 0. 0. 1. 1. 1. 1. 1. 0. 0. 1. 0. 1. 1. 0. 1. 0. 1. 1. 0.
 0. 0. 0. 0. 1. 0. 1. 0. 0. 0. 1. 1. 1. 1. 0. 1. 0. 1. 1. 1. 0. 0. 0. 0.
 1.]</t>
  </si>
  <si>
    <t>[0. 0. 0. 1. 0. 0. 1. 0. 0. 1. 1. 1. 1. 1. 1. 1. 1. 1. 0. 1. 0. 0. 0. 1.
 0. 1. 1. 1. 1. 0. 0. 1. 0. 1. 1. 1. 1. 0. 1. 1. 1. 1. 0. 1. 1. 1. 1. 0.
 0. 0. 0. 0. 1. 0. 1. 0. 0. 0. 1. 1. 1. 1. 0. 0. 0. 1. 1. 1. 0. 0. 0. 0.
 1.]</t>
  </si>
  <si>
    <t>[0. 1. 0. 1. 0. 0. 0. 0. 0. 1. 1. 1. 1. 1. 1. 1. 1. 1. 0. 1. 1. 0. 0. 1.
 1. 1. 1. 1. 0. 0. 0. 1. 1. 1. 1. 1. 0. 0. 1. 0. 1. 1. 0. 1. 1. 1. 1. 0.
 0. 0. 0. 0. 1. 0. 1. 0. 0. 0. 1. 1. 1. 1. 0. 0. 0. 1. 1. 1. 0. 0. 0. 0.
 1.]</t>
  </si>
  <si>
    <t>[0. 1. 0. 1. 1. 0. 0. 0. 0. 1. 1. 1. 1. 1. 1. 1. 1. 1. 0. 1. 1. 0. 0. 1.
 1. 1. 1. 1. 0. 0. 0. 1. 1. 1. 0. 1. 0. 0. 0. 0. 1. 1. 0. 1. 1. 1. 1. 0.
 0. 0. 0. 0. 1. 0. 1. 0. 0. 0. 1. 1. 1. 1. 0. 0. 0. 1. 1. 1. 0. 0. 0. 0.
 0.]</t>
  </si>
  <si>
    <t>[0. 0. 0. 1. 1. 0. 0. 0. 0. 1. 1. 1. 0. 1. 1. 1. 1. 1. 0. 1. 1. 0. 0. 1.
 1. 1. 1. 1. 1. 0. 0. 1. 1. 0. 1. 1. 0. 0. 1. 0. 1. 0. 1. 1. 1. 1. 1. 0.
 0. 0. 0. 0. 1. 1. 1. 0. 0. 0. 0. 1. 1. 1. 0. 0. 0. 1. 1. 1. 0. 0. 0. 0.
 1.]</t>
  </si>
  <si>
    <t>[1. 1. 1. 0. 0. 0. 0. 1. 1. 1. 0. 1. 1. 1. 1. 0. 0. 1. 0. 0. 1. 1. 0. 1.
 1. 0. 0. 1. 0. 1. 1. 1. 1. 1. 1. 1. 1. 0. 1. 0. 1. 1. 1. 0. 1. 1. 0. 1.
 1. 0. 1. 0. 1. 0. 1. 0. 1. 1. 0. 1. 1. 0. 1. 0. 1. 0. 0. 1. 1. 1. 1. 0.
 1.]</t>
  </si>
  <si>
    <t>[0. 1. 1. 0. 0. 0. 0. 1. 1. 1. 0. 1. 1. 1. 1. 1. 0. 1. 0. 0. 1. 1. 0. 1.
 1. 0. 1. 1. 0. 1. 1. 1. 1. 1. 1. 1. 1. 0. 1. 0. 1. 1. 1. 0. 1. 1. 0. 1.
 1. 0. 1. 0. 1. 0. 1. 0. 1. 1. 0. 1. 1. 0. 1. 0. 1. 0. 0. 1. 1. 1. 1. 0.
 1.]</t>
  </si>
  <si>
    <t>[0. 1. 1. 0. 0. 0. 0. 1. 1. 1. 0. 1. 1. 1. 1. 1. 1. 1. 0. 0. 1. 1. 0. 1.
 1. 0. 0. 1. 0. 1. 1. 1. 1. 1. 1. 1. 1. 0. 1. 0. 1. 1. 1. 0. 1. 1. 0. 1.
 1. 0. 1. 0. 1. 0. 1. 0. 1. 1. 0. 1. 1. 0. 1. 0. 1. 0. 0. 1. 1. 1. 1. 1.
 1.]</t>
  </si>
  <si>
    <t>[0. 1. 1. 0. 0. 0. 0. 1. 1. 1. 0. 1. 1. 1. 1. 1. 0. 1. 0. 0. 1. 1. 0. 1.
 1. 0. 1. 1. 0. 1. 1. 1. 1. 1. 1. 1. 1. 0. 0. 0. 1. 1. 1. 0. 1. 1. 0. 1.
 1. 0. 1. 0. 1. 0. 1. 0. 1. 1. 0. 1. 1. 0. 1. 0. 1. 0. 0. 1. 1. 1. 1. 1.
 1.]</t>
  </si>
  <si>
    <t>[0. 1. 1. 0. 0. 0. 0. 1. 1. 1. 0. 1. 1. 0. 1. 1. 0. 1. 0. 0. 1. 1. 0. 1.
 1. 0. 0. 1. 0. 1. 1. 1. 1. 1. 1. 1. 1. 0. 1. 0. 1. 1. 1. 0. 1. 1. 0. 1.
 1. 0. 1. 0. 1. 0. 1. 0. 1. 1. 0. 1. 1. 0. 1. 0. 1. 0. 0. 1. 1. 1. 1. 1.
 1.]</t>
  </si>
  <si>
    <t>[0. 1. 1. 0. 0. 0. 0. 1. 1. 1. 0. 0. 1. 1. 1. 1. 0. 1. 0. 0. 1. 1. 0. 1.
 1. 1. 0. 1. 0. 1. 1. 1. 1. 1. 1. 1. 1. 0. 1. 0. 1. 1. 1. 0. 1. 0. 0. 1.
 1. 0. 1. 0. 1. 0. 1. 0. 1. 1. 0. 1. 1. 0. 1. 0. 1. 0. 0. 1. 1. 1. 1. 0.
 1.]</t>
  </si>
  <si>
    <t>[0. 1. 1. 0. 0. 0. 0. 1. 1. 1. 0. 1. 1. 1. 1. 1. 0. 1. 0. 0. 1. 1. 0. 1.
 1. 0. 1. 1. 0. 1. 1. 1. 1. 1. 1. 1. 1. 0. 1. 0. 1. 1. 1. 0. 1. 1. 0. 1.
 1. 0. 1. 0. 1. 0. 1. 0. 1. 1. 0. 1. 1. 0. 1. 0. 1. 0. 0. 1. 1. 1. 1. 0.
 0.]</t>
  </si>
  <si>
    <t>[0. 1. 1. 0. 0. 0. 0. 1. 1. 1. 0. 1. 1. 1. 1. 1. 0. 1. 0. 0. 1. 1. 0. 1.
 1. 0. 0. 1. 0. 1. 1. 1. 1. 1. 1. 1. 1. 0. 1. 0. 1. 1. 1. 0. 1. 1. 0. 1.
 1. 0. 1. 0. 1. 0. 1. 0. 1. 1. 0. 1. 1. 0. 1. 0. 1. 0. 0. 1. 1. 1. 1. 0.
 1.]</t>
  </si>
  <si>
    <t>[0. 1. 1. 0. 0. 0. 0. 1. 1. 1. 0. 1. 1. 1. 1. 1. 0. 1. 0. 0. 1. 1. 0. 1.
 1. 0. 1. 1. 0. 1. 1. 1. 1. 1. 1. 1. 1. 0. 1. 0. 1. 1. 1. 0. 1. 1. 1. 1.
 1. 0. 1. 0. 0. 0. 1. 0. 1. 1. 0. 1. 1. 0. 1. 0. 1. 0. 0. 1. 1. 1. 1. 0.
 1.]</t>
  </si>
  <si>
    <t>[0. 1. 1. 0. 0. 0. 0. 1. 1. 1. 0. 1. 1. 1. 1. 1. 0. 1. 0. 0. 1. 1. 0. 1.
 1. 0. 0. 1. 0. 1. 1. 1. 1. 1. 1. 1. 1. 0. 1. 0. 1. 1. 1. 0. 1. 1. 0. 1.
 1. 0. 0. 0. 1. 0. 1. 1. 1. 1. 0. 1. 1. 0. 1. 0. 1. 1. 0. 1. 1. 1. 1. 0.
 1.]</t>
  </si>
  <si>
    <t>[1. 1. 1. 0. 0. 0. 0. 1. 1. 1. 0. 1. 1. 1. 1. 0. 0. 1. 0. 0. 0. 1. 0. 1.
 1. 0. 0. 1. 0. 1. 1. 1. 1. 1. 1. 1. 1. 0. 1. 0. 1. 1. 1. 0. 1. 1. 1. 1.
 1. 0. 0. 0. 1. 0. 1. 0. 1. 1. 0. 0. 1. 0. 1. 0. 1. 0. 0. 1. 1. 1. 1. 0.
 1.]</t>
  </si>
  <si>
    <t>[0. 1. 1. 0. 0. 0. 0. 1. 1. 1. 0. 1. 1. 1. 1. 0. 0. 1. 0. 0. 0. 0. 0. 1.
 1. 0. 0. 1. 0. 1. 1. 1. 1. 1. 1. 1. 1. 0. 1. 0. 1. 1. 1. 0. 1. 1. 1. 1.
 1. 0. 0. 0. 1. 0. 1. 0. 1. 1. 0. 1. 1. 0. 1. 0. 1. 0. 0. 1. 1. 1. 1. 0.
 1.]</t>
  </si>
  <si>
    <t>[0. 1. 1. 0. 0. 0. 0. 1. 1. 1. 0. 1. 1. 1. 1. 0. 0. 1. 0. 0. 0. 0. 0. 1.
 0. 0. 0. 1. 0. 1. 1. 1. 1. 1. 1. 1. 1. 0. 1. 0. 1. 1. 1. 0. 1. 1. 1. 1.
 1. 0. 0. 0. 1. 0. 1. 0. 1. 1. 0. 1. 1. 0. 1. 0. 1. 0. 0. 0. 1. 1. 1. 0.
 1.]</t>
  </si>
  <si>
    <t>[1. 1. 1. 0. 0. 0. 0. 1. 1. 1. 0. 1. 1. 1. 1. 0. 0. 1. 0. 0. 0. 0. 0. 1.
 0. 0. 0. 1. 0. 1. 1. 1. 1. 1. 1. 1. 1. 0. 1. 0. 1. 1. 1. 0. 1. 1. 1. 1.
 1. 0. 0. 0. 1. 0. 1. 0. 1. 1. 0. 0. 0. 0. 1. 0. 1. 0. 0. 1. 1. 1. 1. 0.
 1.]</t>
  </si>
  <si>
    <t>[0. 0. 0. 1. 1. 1. 0. 1. 1. 0. 1. 1. 1. 1. 0. 1. 0. 0. 0. 1. 1. 1. 1. 1.
 0. 0. 1. 0. 1. 1. 1. 0. 1. 0. 0. 1. 1. 0. 0. 1. 1. 1. 0. 0. 1. 1. 1. 0.
 0. 1. 0. 0. 1. 1. 0. 1. 0. 1. 0. 0. 1. 0. 1. 1. 1. 0. 0. 1. 0. 1. 0. 1.
 1.]</t>
  </si>
  <si>
    <t>[0. 0. 0. 1. 1. 1. 0. 0. 1. 0. 1. 1. 1. 1. 0. 1. 0. 0. 0. 1. 1. 1. 1. 1.
 0. 0. 1. 0. 1. 1. 1. 0. 1. 1. 0. 1. 1. 1. 0. 1. 1. 0. 0. 0. 1. 1. 1. 0.
 0. 1. 0. 0. 1. 1. 0. 1. 0. 1. 0. 0. 1. 0. 1. 1. 1. 0. 0. 0. 0. 1. 0. 1.
 1.]</t>
  </si>
  <si>
    <t>[0. 0. 1. 1. 1. 1. 0. 0. 1. 0. 1. 1. 1. 1. 0. 1. 0. 0. 0. 1. 1. 1. 1. 1.
 0. 0. 1. 0. 1. 1. 1. 0. 1. 0. 0. 1. 1. 0. 0. 1. 1. 1. 0. 0. 1. 1. 1. 0.
 0. 1. 0. 1. 1. 1. 0. 1. 0. 1. 0. 0. 1. 0. 1. 1. 1. 0. 0. 0. 0. 1. 0. 1.
 1.]</t>
  </si>
  <si>
    <t>[0. 0. 1. 1. 1. 1. 0. 0. 1. 0. 1. 1. 1. 1. 0. 1. 0. 0. 0. 1. 1. 1. 1. 1.
 0. 0. 1. 0. 1. 1. 1. 0. 1. 1. 0. 1. 1. 0. 0. 1. 1. 1. 0. 0. 1. 1. 1. 0.
 0. 1. 0. 0. 1. 1. 0. 1. 0. 1. 0. 0. 1. 0. 1. 1. 1. 0. 0. 0. 0. 1. 0. 1.
 1.]</t>
  </si>
  <si>
    <t>[0. 0. 1. 1. 1. 1. 0. 0. 1. 0. 1. 1. 1. 1. 1. 1. 0. 0. 0. 1. 1. 1. 1. 1.
 0. 0. 1. 0. 1. 1. 1. 0. 1. 0. 0. 1. 1. 0. 0. 1. 1. 1. 0. 0. 1. 1. 1. 0.
 0. 1. 0. 0. 1. 1. 0. 1. 0. 1. 0. 0. 1. 0. 1. 1. 1. 0. 0. 0. 0. 1. 0. 1.
 1.]</t>
  </si>
  <si>
    <t>[0. 0. 0. 1. 1. 1. 0. 0. 1. 0. 1. 1. 1. 1. 0. 1. 0. 0. 0. 1. 1. 1. 1. 1.
 0. 0. 1. 0. 0. 1. 1. 0. 1. 0. 0. 1. 1. 1. 0. 1. 1. 0. 0. 0. 1. 1. 1. 0.
 0. 1. 0. 0. 1. 1. 0. 1. 0. 1. 0. 0. 1. 0. 1. 1. 1. 0. 0. 0. 0. 1. 0. 1.
 1.]</t>
  </si>
  <si>
    <t>[0. 0. 0. 1. 1. 0. 1. 0. 1. 0. 1. 1. 1. 1. 0. 1. 0. 0. 0. 1. 1. 1. 1. 1.
 0. 0. 1. 0. 1. 1. 1. 0. 1. 1. 0. 1. 1. 1. 0. 1. 1. 1. 0. 0. 1. 1. 1. 0.
 0. 1. 0. 0. 1. 1. 0. 1. 0. 1. 0. 0. 1. 0. 1. 1. 1. 0. 0. 0. 0. 1. 0. 1.
 1.]</t>
  </si>
  <si>
    <t>[0. 0. 0. 1. 1. 1. 0. 0. 1. 0. 1. 1. 1. 1. 0. 1. 0. 0. 0. 1. 1. 1. 1. 1.
 0. 0. 1. 0. 1. 1. 1. 0. 1. 1. 0. 1. 1. 1. 0. 1. 1. 0. 0. 0. 1. 1. 1. 0.
 0. 1. 0. 0. 1. 1. 0. 1. 0. 1. 0. 0. 1. 0. 1. 1. 1. 0. 0. 0. 1. 1. 0. 1.
 1.]</t>
  </si>
  <si>
    <t>[0. 0. 1. 1. 1. 1. 0. 0. 1. 0. 1. 1. 1. 1. 0. 1. 0. 0. 0. 1. 1. 1. 1. 1.
 0. 0. 1. 0. 1. 1. 1. 0. 1. 1. 0. 1. 1. 1. 0. 1. 1. 0. 0. 0. 1. 1. 1. 0.
 0. 1. 0. 0. 1. 1. 0. 1. 0. 1. 0. 0. 1. 0. 1. 1. 1. 0. 0. 0. 0. 1. 0. 1.
 1.]</t>
  </si>
  <si>
    <t>[0. 0. 0. 1. 1. 1. 1. 0. 1. 0. 1. 1. 1. 1. 0. 1. 0. 0. 0. 1. 0. 0. 1. 1.
 0. 1. 1. 1. 1. 1. 0. 0. 1. 1. 0. 1. 0. 0. 0. 1. 1. 0. 0. 0. 0. 1. 1. 0.
 0. 1. 0. 0. 1. 1. 0. 1. 0. 1. 0. 0. 1. 1. 1. 1. 1. 0. 0. 0. 0. 1. 0. 1.
 1.]</t>
  </si>
  <si>
    <t>[0. 0. 0. 1. 1. 1. 1. 0. 1. 0. 1. 1. 1. 1. 0. 1. 1. 0. 0. 1. 1. 0. 1. 1.
 0. 1. 1. 1. 1. 1. 0. 0. 1. 1. 0. 1. 1. 0. 0. 1. 1. 0. 1. 0. 1. 1. 1. 0.
 0. 1. 0. 0. 1. 1. 0. 1. 0. 1. 0. 0. 1. 0. 1. 1. 1. 0. 0. 0. 0. 1. 0. 1.
 1.]</t>
  </si>
  <si>
    <t>[1. 1. 1. 1. 1. 1. 1. 0. 0. 1. 1. 0. 0. 1. 1. 1. 1. 1. 0. 1. 1. 0. 0. 1.
 1. 1. 1. 0. 1. 1. 1. 0. 0. 0. 1. 0. 1. 1. 1. 1. 1. 0. 0. 1. 0. 0. 1. 1.
 0. 1. 0. 1. 1. 1. 0. 0. 1. 0. 1. 1. 1. 0. 1. 1. 1. 1.]</t>
  </si>
  <si>
    <t>[1. 1. 0. 1. 1. 1. 1. 0. 0. 1. 1. 0. 0. 1. 1. 1. 1. 1. 0. 1. 0. 0. 0. 1.
 1. 1. 1. 0. 1. 1. 1. 0. 0. 0. 1. 0. 1. 1. 1. 1. 0. 0. 0. 1. 0. 0. 1. 1.
 0. 1. 0. 1. 1. 1. 1. 0. 1. 0. 1. 1. 1. 0. 1. 0. 1. 1.]</t>
  </si>
  <si>
    <t>[1. 1. 0. 1. 1. 1. 1. 0. 0. 1. 1. 0. 0. 1. 1. 1. 1. 1. 1. 1. 1. 0. 0. 1.
 1. 1. 1. 0. 1. 1. 1. 0. 0. 0. 1. 0. 0. 1. 1. 1. 0. 0. 0. 1. 0. 0. 1. 1.
 0. 1. 0. 1. 1. 1. 1. 0. 1. 0. 1. 1. 1. 0. 1. 0. 1. 1.]</t>
  </si>
  <si>
    <t>[1. 1. 1. 1. 1. 1. 1. 0. 0. 1. 1. 0. 1. 1. 1. 1. 1. 1. 0. 1. 0. 0. 0. 1.
 1. 1. 1. 0. 0. 1. 1. 0. 0. 0. 1. 0. 1. 1. 1. 1. 0. 0. 0. 1. 0. 0. 1. 1.
 0. 1. 0. 1. 1. 1. 0. 0. 1. 0. 1. 1. 1. 0. 0. 0. 1. 1.]</t>
  </si>
  <si>
    <t>[1. 1. 1. 1. 1. 0. 1. 0. 0. 1. 1. 0. 1. 1. 1. 1. 1. 1. 0. 1. 0. 0. 0. 1.
 1. 1. 1. 0. 0. 1. 1. 0. 0. 0. 1. 0. 1. 1. 1. 1. 0. 0. 0. 1. 0. 0. 1. 1.
 0. 1. 0. 1. 1. 1. 0. 0. 1. 0. 1. 1. 1. 0. 0. 0. 1. 1.]</t>
  </si>
  <si>
    <t>[1. 1. 1. 1. 1. 0. 1. 0. 0. 1. 1. 0. 1. 1. 1. 1. 1. 0. 0. 0. 0. 0. 0. 1.
 1. 1. 1. 0. 0. 1. 1. 0. 0. 0. 1. 0. 1. 1. 1. 0. 0. 0. 0. 1. 0. 0. 1. 1.
 0. 1. 0. 1. 1. 1. 0. 0. 1. 0. 1. 1. 1. 0. 0. 0. 1. 1.]</t>
  </si>
  <si>
    <t>[1. 1. 1. 1. 1. 0. 1. 0. 0. 1. 1. 0. 1. 1. 1. 1. 1. 0. 0. 0. 0. 0. 0. 1.
 1. 1. 1. 0. 0. 1. 1. 0. 0. 0. 1. 0. 0. 1. 1. 0. 0. 0. 0. 1. 0. 0. 1. 1.
 0. 1. 0. 1. 1. 1. 1. 0. 1. 0. 1. 1. 1. 0. 1. 0. 1. 1.]</t>
  </si>
  <si>
    <t>[1. 1. 1. 1. 1. 0. 1. 0. 0. 1. 1. 0. 1. 1. 1. 1. 1. 0. 0. 0. 1. 0. 0. 1.
 1. 1. 1. 0. 0. 1. 1. 0. 0. 0. 1. 0. 1. 1. 1. 0. 0. 0. 0. 1. 0. 0. 1. 1.
 0. 1. 0. 1. 1. 1. 1. 1. 0. 0. 0. 1. 1. 0. 1. 0. 1. 1.]</t>
  </si>
  <si>
    <t>[0. 0. 0. 1. 1. 0. 1. 0. 0. 0. 0. 1. 1. 1. 1. 0. 1. 0. 0. 0. 0. 1. 1. 0.
 1. 1. 1. 1. 1. 1. 1. 0. 0. 0. 1. 1. 1. 1. 0. 1. 0. 1. 1. 1. 1. 0. 0. 0.
 1. 1. 0. 1. 1. 1. 1. 1. 1. 1. 0. 0. 0. 0. 1. 1. 0. 1.]</t>
  </si>
  <si>
    <t>[1. 1. 0. 1. 1. 1. 1. 1. 0. 0. 0. 1. 0. 0. 1. 0. 1. 0. 0. 0. 1. 1. 0. 0.
 1. 0. 1. 0. 1. 0. 1. 0. 1. 1. 1. 1. 1. 1. 0. 0. 0. 1. 0. 1. 0. 0. 0. 0.
 1. 1. 0. 0. 0. 0. 1. 0. 0. 0. 1. 1. 1. 0. 0. 0. 0. 0.]</t>
  </si>
  <si>
    <t>[1. 1. 0. 0. 1. 0. 0. 0. 1. 1. 1. 0. 0. 0. 1. 1. 1. 1. 1. 1. 0. 0. 1. 1.
 0. 1. 1. 1. 0. 1. 0. 0. 1. 0. 0. 1. 0. 0. 1. 1. 1. 1. 1. 0. 0. 0. 0. 0.
 0. 1. 1. 1. 0. 0. 1. 1. 0. 0. 0. 1. 1. 0. 0. 1. 1. 1.]</t>
  </si>
  <si>
    <t>[0. 0. 1. 1. 1. 0. 1. 1. 1. 0. 0. 1. 0. 1. 1. 1. 1. 1. 1. 1. 0. 0. 0. 0.
 0. 1. 1. 0. 1. 0. 1. 0. 0. 0. 0. 1. 0. 1. 1. 1. 0. 0. 0. 1. 0. 1. 1. 1.
 0. 0. 1. 0. 1. 1. 1. 1. 1. 1. 0. 1. 0. 0. 1. 1. 1. 0.]</t>
  </si>
  <si>
    <t>[0 1 0 1 1 1 1 0 1 0 1 0 0 1 1 0 0 0 0 0 1 0 1 0 0 1 1 0 0 1 0 1 0 1 1 0 0
 0 1 0 1 1 0 0 0 0 0 0 0 0 0 0 0 0 1 0 0 0 1 1 0 1 1 0 1 0]</t>
  </si>
  <si>
    <t>[1 1 0 1 0 0 1 0 1 0 0 0 0 0 1 0 0 0 1 0 0 1 0 0 1 0 1 0 0 1 0 0 1 0 0 0 1
 1 0 0 0 0 0 1 1 1 1 1 0 0 1 0 1 1 0 1 1 1 0 1 0 0 0 1 0 1]</t>
  </si>
  <si>
    <t>[0. 1. 1. 1. 0. 0. 1. 0. 0. 0. 1. 1. 1. 1. 1. 0. 0. 0. 1. 1. 1. 0. 1. 0.
 1. 0. 1. 1. 0. 1. 0. 1. 0. 0. 1. 1. 1. 0. 1. 1. 0. 1. 1. 1. 0. 1. 1. 0.
 0. 1. 1. 1. 1. 0. 1. 1. 0. 0. 1. 1. 0. 0. 1. 1. 1. 0.]</t>
  </si>
  <si>
    <t>[0. 1. 0. 1. 0. 0. 1. 0. 0. 0. 1. 1. 1. 1. 1. 0. 0. 0. 1. 0. 1. 0. 1. 0.
 1. 0. 1. 1. 0. 1. 0. 1. 0. 0. 1. 1. 1. 0. 0. 1. 0. 1. 1. 1. 0. 1. 0. 0.
 0. 1. 1. 1. 1. 0. 1. 0. 0. 0. 1. 1. 0. 0. 1. 1. 1. 0.]</t>
  </si>
  <si>
    <t>[1. 1. 1. 1. 1. 0. 1. 0. 0. 0. 1. 1. 1. 1. 1. 0. 0. 0. 1. 1. 1. 0. 1. 0.
 0. 1. 1. 1. 0. 1. 1. 1. 0. 0. 0. 1. 1. 0. 1. 1. 0. 0. 1. 1. 1. 0. 0. 0.
 1. 1. 1. 1. 1. 1. 0. 0. 0. 0. 1. 1. 0. 0. 1. 1. 1. 0.]</t>
  </si>
  <si>
    <t>[0. 1. 0. 0. 0. 1. 0. 1. 0. 0. 1. 1. 1. 1. 1. 0. 0. 1. 1. 1. 0. 1. 0. 1.
 1. 0. 1. 1. 0. 0. 1. 0. 1. 0. 1. 0. 0. 1. 0. 0. 1. 1. 0. 0. 1. 1. 1. 0.
 1. 0. 0. 1. 1. 0. 1. 1. 1. 1. 1. 1. 0. 0. 0. 0. 1. 0.]</t>
  </si>
  <si>
    <t>[1. 1. 0. 0. 0. 1. 0. 1. 1. 0. 1. 1. 1. 1. 1. 0. 0. 0. 1. 1. 0. 1. 0. 1.
 1. 0. 1. 1. 0. 0. 1. 0. 1. 0. 1. 0. 0. 1. 0. 0. 1. 1. 0. 0. 1. 1. 1. 0.
 1. 0. 0. 1. 1. 0. 0. 1. 1. 1. 1. 1. 0. 0. 1. 0. 0. 1.]</t>
  </si>
  <si>
    <t>[1. 1. 0. 0. 0. 1. 0. 1. 1. 0. 1. 1. 1. 1. 1. 0. 0. 0. 1. 1. 1. 1. 0. 1.
 1. 0. 1. 1. 0. 0. 1. 0. 1. 0. 1. 0. 0. 1. 0. 0. 1. 1. 0. 0. 1. 1. 1. 0.
 1. 0. 0. 1. 1. 0. 1. 1. 1. 1. 1. 1. 0. 0. 1. 1. 0. 1.]</t>
  </si>
  <si>
    <t>[1. 1. 0. 0. 0. 1. 0. 1. 1. 0. 1. 1. 1. 1. 0. 0. 0. 0. 1. 1. 1. 1. 0. 1.
 1. 0. 1. 1. 0. 0. 0. 0. 1. 0. 1. 0. 0. 1. 0. 0. 1. 1. 0. 0. 1. 1. 1. 0.
 1. 0. 0. 1. 1. 0. 1. 1. 1. 1. 1. 1. 0. 0. 1. 1. 0. 1.]</t>
  </si>
  <si>
    <t>[1. 1. 0. 0. 0. 1. 0. 1. 1. 0. 1. 1. 1. 1. 1. 0. 0. 0. 1. 1. 1. 1. 0. 1.
 1. 0. 1. 0. 0. 0. 1. 0. 1. 0. 1. 0. 0. 1. 0. 0. 1. 1. 0. 0. 1. 1. 1. 0.
 1. 0. 0. 1. 1. 0. 1. 1. 1. 1. 1. 1. 0. 0. 1. 1. 0. 1.]</t>
  </si>
  <si>
    <t>[1. 1. 0. 0. 0. 1. 0. 1. 1. 0. 1. 1. 1. 1. 1. 0. 0. 0. 1. 1. 0. 1. 0. 1.
 1. 0. 1. 0. 0. 0. 1. 0. 1. 0. 1. 0. 0. 1. 0. 0. 1. 1. 0. 0. 1. 1. 1. 0.
 1. 0. 0. 1. 1. 0. 1. 1. 1. 1. 1. 1. 0. 0. 1. 1. 0. 1.]</t>
  </si>
  <si>
    <t>[1. 1. 0. 0. 0. 1. 0. 1. 1. 0. 1. 1. 1. 1. 1. 0. 0. 0. 1. 1. 1. 1. 0. 0.
 1. 0. 1. 1. 0. 0. 1. 0. 1. 0. 1. 0. 0. 1. 0. 0. 1. 1. 0. 0. 1. 1. 1. 0.
 1. 0. 0. 1. 1. 0. 1. 1. 1. 1. 1. 1. 0. 0. 1. 1. 0. 1.]</t>
  </si>
  <si>
    <t>[1. 1. 0. 0. 0. 1. 0. 1. 1. 0. 1. 1. 1. 1. 1. 0. 0. 0. 1. 1. 1. 1. 0. 1.
 1. 0. 1. 1. 0. 0. 1. 0. 1. 0. 1. 0. 0. 1. 1. 0. 1. 1. 0. 0. 1. 1. 1. 0.
 1. 0. 0. 1. 1. 0. 1. 1. 1. 1. 1. 1. 0. 0. 1. 1. 0. 1.]</t>
  </si>
  <si>
    <t>[1. 1. 0. 1. 0. 1. 0. 1. 1. 0. 1. 1. 1. 1. 1. 0. 1. 0. 1. 1. 1. 1. 0. 1.
 0. 0. 1. 1. 0. 0. 1. 0. 1. 0. 1. 0. 0. 1. 1. 0. 1. 1. 0. 0. 1. 1. 1. 0.
 1. 0. 0. 1. 1. 0. 1. 1. 1. 1. 1. 1. 0. 0. 1. 1. 0. 1.]</t>
  </si>
  <si>
    <t>[1. 1. 0. 0. 0. 1. 0. 1. 1. 0. 1. 1. 1. 1. 1. 0. 0. 0. 1. 1. 1. 1. 0. 1.
 1. 0. 1. 1. 0. 0. 0. 0. 1. 0. 1. 0. 0. 1. 1. 0. 1. 1. 0. 0. 1. 1. 1. 0.
 1. 0. 0. 1. 1. 0. 1. 1. 1. 1. 1. 1. 0. 0. 1. 1. 0. 1.]</t>
  </si>
  <si>
    <t>[1. 1. 0. 0. 0. 1. 0. 1. 1. 0. 1. 1. 1. 1. 1. 0. 0. 0. 1. 1. 1. 0. 0. 1.
 1. 0. 1. 1. 0. 0. 1. 0. 1. 0. 1. 0. 0. 1. 1. 0. 1. 1. 0. 0. 1. 1. 1. 0.
 1. 0. 0. 1. 1. 0. 1. 1. 1. 1. 1. 1. 0. 0. 1. 1. 0. 1.]</t>
  </si>
  <si>
    <t>[1. 1. 0. 0. 0. 1. 0. 1. 1. 0. 1. 1. 1. 1. 1. 0. 0. 0. 1. 1. 0. 1. 0. 1.
 1. 0. 1. 1. 0. 0. 1. 0. 1. 0. 1. 0. 0. 1. 1. 0. 1. 1. 0. 0. 1. 1. 1. 0.
 1. 0. 0. 1. 1. 0. 1. 1. 1. 1. 1. 1. 0. 0. 1. 1. 0. 1.]</t>
  </si>
  <si>
    <t>[1. 1. 1. 1. 0. 0. 1. 1. 0. 1. 0. 1. 0. 0. 1. 0. 1. 0. 1. 1. 1. 1. 1. 1.
 0. 0. 1. 1. 0. 1. 0. 1. 0. 0. 0. 0. 1. 1. 1. 1. 0. 0. 0. 0. 1. 0. 1. 0.
 1. 1. 0. 1. 1. 0. 1. 0. 1. 1. 1. 0. 1. 0. 1. 1. 1. 0.]</t>
  </si>
  <si>
    <t>[1. 1. 1. 1. 0. 0. 0. 1. 0. 1. 0. 0. 0. 0. 1. 0. 1. 0. 1. 1. 1. 1. 1. 1.
 0. 0. 1. 1. 0. 1. 0. 1. 0. 0. 0. 0. 1. 1. 1. 1. 0. 0. 0. 0. 0. 0. 1. 0.
 1. 1. 0. 1. 0. 0. 1. 0. 1. 1. 1. 0. 1. 0. 0. 1. 1. 0.]</t>
  </si>
  <si>
    <t>[1. 1. 1. 1. 0. 0. 0. 1. 0. 1. 0. 0. 0. 1. 1. 0. 1. 0. 1. 1. 1. 1. 1. 1.
 0. 0. 1. 1. 0. 1. 0. 1. 0. 0. 0. 0. 1. 1. 1. 1. 0. 0. 0. 0. 0. 0. 1. 0.
 1. 1. 0. 1. 0. 0. 1. 0. 1. 1. 1. 0. 1. 0. 0. 1. 1. 0.]</t>
  </si>
  <si>
    <t>[1 0 0 1 0 1 0 1 0 1 0 1 1 1 1 0 1 1 1 1 1 1 0 1 1 1 1 0 1 1 1 0 1 1 1 0 1
 1 0 0 1 0 1 1 1 1 1 1 1 1 0 1 0 0 1 1 1 0 0 1 0 0 0 0 0 0]</t>
  </si>
  <si>
    <t>[0. 0. 1. 1. 1. 1. 1. 1. 1. 1. 0. 1. 1. 1. 0. 0. 0. 1. 1. 1. 0. 1. 1. 1.
 0. 1. 0. 0. 0. 1. 1. 0. 1. 1. 1. 1. 1. 0. 0. 0. 1. 1. 0. 1. 0. 1. 0. 1.
 1. 0. 0. 1. 0. 0. 0. 1. 0. 0. 0. 1. 1. 1. 1. 1. 0. 1.]</t>
  </si>
  <si>
    <t>[0. 0. 0. 0. 0. 1. 1. 1. 1. 1. 0. 1. 1. 0. 0. 0. 1. 1. 1. 1. 0. 0. 1. 0.
 0. 0. 0. 1. 0. 1. 1. 0. 1. 0. 0. 0. 0. 1. 0. 0. 1. 0. 1. 1. 0. 1. 1.]</t>
  </si>
  <si>
    <t>[0. 0. 0. 1. 0. 1. 1. 0. 0. 1. 1. 0. 1. 0. 1. 0. 0. 0. 1. 0. 0. 0. 0. 1.
 0. 0. 0. 1. 0. 1. 0. 0. 1. 1. 0. 1. 1. 1. 0. 0. 1. 0. 1. 0. 0. 1. 1.]</t>
  </si>
  <si>
    <t>[1. 1. 0. 1. 1. 1. 1. 1. 0. 1. 1. 0. 1. 0. 1. 0. 1. 0. 1. 1. 0. 0. 0. 1.
 0. 0. 0. 1. 0. 0. 0. 0. 0. 1. 0. 1. 0. 0. 0. 1. 1. 1. 1. 1. 1. 0. 1.]</t>
  </si>
  <si>
    <t>[1 1 1 1 0 0 1 0 1 1 0 1 0 1 1 1 0 1 0 1 1 0 0 0 1 1 1 1 0 0 1 0 1 1 0 0 1
 0 0 1 1 0 0 1 1 0 1]</t>
  </si>
  <si>
    <t>[0. 1. 1. 1. 1. 0. 1. 1. 1. 1. 1. 1. 1. 1. 1. 1. 1. 0. 0. 0. 0. 0. 1. 0.
 0. 0. 1. 0. 1. 1. 1. 1. 1. 1. 1. 0. 1. 0. 0. 1. 0. 1. 0. 1. 1. 0. 0.]</t>
  </si>
  <si>
    <t>[1 0 0 1 0 0 0 0 0 0 1 1 1 0 1 0 1 1 0 1 1 0 0 0 1 1 0 0 1 0 0 0 1 1 0 1 0
 0 1 0 1 1 1 0 0 1 1]</t>
  </si>
  <si>
    <t>[0. 0. 0. 1. 1. 0. 0. 0. 1. 0. 1. 1. 0. 0. 1. 1. 1. 1. 0. 0. 1. 0. 0. 1.
 1. 1. 0. 1. 1. 0. 1. 0. 1. 1. 0. 0. 0. 0. 1. 0. 1. 1. 1. 0. 1. 1. 1.]</t>
  </si>
  <si>
    <t>[0. 0. 0. 1. 1. 0. 0. 0. 1. 0. 1. 1. 0. 0. 1. 1. 1. 1. 0. 0. 1. 0. 0. 1.
 1. 1. 0. 1. 1. 0. 1. 0. 1. 1. 0. 0. 0. 0. 1. 0. 1. 1. 1. 0. 0. 1. 1.]</t>
  </si>
  <si>
    <t>[0. 0. 0. 1. 1. 0. 0. 1. 1. 0. 1. 1. 0. 0. 1. 1. 1. 1. 0. 0. 1. 0. 0. 1.
 1. 1. 0. 1. 1. 0. 1. 0. 1. 1. 0. 0. 0. 0. 1. 0. 1. 1. 1. 0. 1. 1. 1.]</t>
  </si>
  <si>
    <t>[0. 0. 0. 1. 1. 0. 0. 0. 1. 0. 1. 1. 0. 1. 1. 1. 1. 1. 0. 0. 1. 0. 0. 1.
 1. 1. 0. 1. 1. 0. 1. 0. 1. 1. 0. 0. 0. 0. 1. 0. 1. 1. 1. 0. 1. 1. 1.]</t>
  </si>
  <si>
    <t>[0. 0. 0. 1. 1. 0. 0. 1. 1. 0. 1. 1. 1. 0. 1. 1. 1. 1. 0. 0. 1. 0. 0. 1.
 1. 1. 0. 1. 1. 0. 1. 0. 1. 1. 0. 0. 0. 0. 1. 0. 1. 1. 1. 0. 1. 1. 1.]</t>
  </si>
  <si>
    <t>[0. 0. 0. 1. 1. 0. 0. 1. 1. 0. 1. 1. 0. 0. 1. 1. 1. 1. 1. 0. 1. 0. 0. 1.
 1. 1. 0. 1. 1. 0. 1. 0. 1. 1. 0. 0. 0. 0. 1. 0. 1. 1. 1. 0. 1. 1. 1.]</t>
  </si>
  <si>
    <t>[0. 0. 0. 1. 0. 0. 0. 1. 1. 0. 1. 1. 0. 0. 1. 1. 1. 1. 0. 0. 1. 0. 0. 1.
 1. 1. 0. 1. 1. 0. 1. 0. 1. 1. 0. 0. 0. 0. 1. 0. 1. 1. 1. 0. 1. 1. 1.]</t>
  </si>
  <si>
    <t>[0. 0. 0. 1. 1. 1. 0. 1. 1. 0. 1. 1. 1. 0. 1. 1. 1. 1. 0. 0. 1. 0. 0. 1.
 1. 1. 0. 1. 1. 0. 1. 0. 1. 1. 0. 0. 0. 0. 1. 0. 1. 1. 1. 0. 1. 1. 1.]</t>
  </si>
  <si>
    <t>[0. 0. 0. 1. 1. 0. 0. 1. 1. 0. 1. 1. 1. 0. 1. 1. 1. 1. 1. 0. 1. 0. 0. 1.
 1. 1. 0. 1. 1. 0. 1. 0. 1. 1. 0. 0. 0. 0. 1. 0. 1. 1. 1. 0. 1. 1. 1.]</t>
  </si>
  <si>
    <t>[0. 0. 0. 1. 1. 0. 0. 1. 1. 0. 1. 1. 0. 0. 1. 1. 0. 1. 0. 0. 1. 0. 0. 1.
 1. 1. 0. 1. 1. 0. 1. 0. 1. 0. 0. 0. 0. 0. 1. 0. 1. 1. 1. 0. 1. 1. 1.]</t>
  </si>
  <si>
    <t>[0. 0. 0. 1. 1. 0. 0. 0. 1. 0. 1. 1. 1. 0. 1. 1. 1. 1. 0. 0. 1. 0. 1. 1.
 1. 1. 0. 1. 1. 0. 1. 0. 1. 1. 0. 0. 0. 0. 0. 0. 1. 1. 1. 0. 1. 1. 1.]</t>
  </si>
  <si>
    <t>[0. 0. 0. 1. 1. 0. 0. 1. 1. 0. 1. 1. 1. 0. 1. 1. 1. 1. 1. 0. 1. 0. 0. 1.
 1. 1. 0. 1. 1. 0. 1. 0. 1. 1. 1. 0. 0. 0. 1. 0. 1. 1. 1. 0. 1. 0. 1.]</t>
  </si>
  <si>
    <t>[1. 0. 0. 1. 1. 0. 0. 0. 1. 0. 1. 1. 1. 0. 1. 1. 1. 1. 1. 0. 1. 0. 0. 1.
 1. 1. 0. 1. 1. 0. 1. 0. 1. 1. 1. 0. 0. 0. 1. 0. 1. 1. 1. 0. 1. 1. 1.]</t>
  </si>
  <si>
    <t>[0. 0. 0. 1. 1. 0. 0. 1. 1. 0. 1. 1. 1. 0. 1. 1. 1. 1. 0. 0. 1. 0. 0. 1.
 1. 1. 0. 0. 1. 0. 1. 0. 1. 1. 0. 0. 0. 0. 1. 0. 1. 1. 1. 0. 1. 1. 1.]</t>
  </si>
  <si>
    <t>[0. 1. 0. 1. 0. 0. 0. 0. 0. 1. 1. 1. 0. 0. 1. 0. 0. 1. 1. 1. 0. 1. 1. 0.
 1. 0. 1. 1. 1. 0. 0. 1. 1. 1. 1. 1. 1. 0. 1. 1. 1. 0. 1. 1. 0. 0. 1.]</t>
  </si>
  <si>
    <t>[0. 1. 1. 1. 1. 1. 0. 0. 0. 1. 1. 1. 1. 0. 0. 0. 1. 1. 0. 0. 1. 0. 1. 0.
 1. 0. 1. 1. 1. 0. 1. 1. 0. 0. 1. 1. 0. 1. 1. 1. 0. 0. 1. 0. 0. 1. 1.]</t>
  </si>
  <si>
    <t>[0. 1. 1. 1. 1. 1. 0. 0. 0. 1. 1. 1. 1. 0. 0. 0. 1. 1. 0. 0. 1. 0. 1. 0.
 1. 0. 1. 0. 1. 0. 1. 1. 1. 0. 1. 1. 0. 1. 1. 0. 0. 1. 1. 1. 0. 1. 1.]</t>
  </si>
  <si>
    <t>[0. 1. 1. 1. 1. 1. 1. 0. 0. 1. 1. 1. 1. 0. 0. 0. 1. 1. 0. 0. 1. 0. 1. 0.
 1. 0. 1. 0. 1. 0. 1. 1. 1. 0. 1. 1. 1. 1. 1. 0. 0. 0. 1. 1. 1. 1. 1.]</t>
  </si>
  <si>
    <t>[0. 1. 1. 1. 1. 1. 0. 0. 0. 1. 1. 1. 1. 0. 0. 0. 1. 1. 0. 0. 0. 0. 1. 0.
 1. 0. 1. 0. 1. 0. 1. 1. 1. 0. 1. 1. 0. 1. 1. 0. 0. 0. 1. 1. 1. 1. 1.]</t>
  </si>
  <si>
    <t>[0. 1. 1. 1. 1. 1. 0. 0. 0. 1. 1. 1. 1. 0. 0. 0. 1. 1. 0. 0. 1. 0. 1. 0.
 1. 0. 1. 0. 1. 0. 1. 1. 1. 0. 1. 1. 0. 1. 1. 0. 0. 0. 1. 1. 1. 1. 1.]</t>
  </si>
  <si>
    <t>[0. 1. 1. 1. 1. 1. 0. 0. 0. 1. 1. 1. 1. 0. 1. 0. 1. 1. 0. 0. 1. 0. 1. 0.
 1. 0. 1. 0. 1. 0. 1. 1. 1. 0. 1. 1. 1. 1. 1. 0. 0. 0. 1. 1. 1. 1. 1.]</t>
  </si>
  <si>
    <t>[0. 1. 1. 1. 1. 1. 1. 0. 0. 1. 1. 1. 1. 0. 1. 0. 1. 1. 0. 0. 1. 0. 1. 0.
 1. 0. 1. 0. 1. 0. 1. 1. 1. 0. 1. 1. 0. 1. 1. 0. 0. 0. 1. 1. 1. 1. 1.]</t>
  </si>
  <si>
    <t>[0. 1. 1. 1. 1. 1. 0. 0. 0. 1. 1. 1. 1. 0. 0. 1. 1. 1. 0. 0. 1. 0. 1. 0.
 1. 0. 1. 0. 1. 0. 1. 1. 1. 0. 1. 1. 0. 1. 1. 0. 0. 0. 1. 1. 1. 1. 1.]</t>
  </si>
  <si>
    <t>[0. 1. 1. 1. 1. 1. 1. 0. 1. 1. 1. 1. 1. 0. 0. 0. 1. 1. 0. 0. 1. 0. 1. 0.
 1. 1. 1. 0. 1. 0. 1. 1. 1. 0. 1. 1. 1. 1. 1. 0. 1. 0. 1. 1. 1. 1. 1.]</t>
  </si>
  <si>
    <t>[0. 1. 1. 1. 1. 1. 1. 1. 0. 1. 1. 1. 1. 0. 0. 1. 1. 1. 0. 0. 1. 0. 1. 0.
 1. 0. 1. 0. 1. 0. 1. 1. 1. 0. 1. 1. 0. 1. 1. 0. 0. 0. 1. 1. 1. 1. 1.]</t>
  </si>
  <si>
    <t>[0. 1. 1. 1. 1. 1. 1. 0. 0. 1. 1. 1. 1. 0. 0. 1. 1. 1. 0. 0. 1. 0. 1. 0.
 1. 0. 1. 0. 1. 0. 1. 1. 1. 0. 1. 1. 0. 1. 1. 0. 0. 0. 1. 1. 1. 1. 1.]</t>
  </si>
  <si>
    <t>[0. 1. 0. 1. 1. 1. 0. 0. 0. 1. 1. 1. 1. 0. 0. 0. 0. 1. 0. 0. 1. 0. 1. 0.
 1. 0. 1. 1. 0. 0. 1. 1. 1. 0. 1. 1. 0. 1. 0. 0. 0. 0. 1. 1. 1. 1. 1.]</t>
  </si>
  <si>
    <t>[0. 1. 1. 1. 1. 1. 0. 0. 0. 1. 1. 1. 1. 0. 0. 1. 1. 1. 0. 0. 1. 0. 1. 0.
 1. 0. 1. 0. 1. 0. 1. 1. 1. 0. 1. 1. 0. 1. 0. 0. 0. 0. 1. 1. 1. 1. 1.]</t>
  </si>
  <si>
    <t>[0. 1. 1. 1. 1. 1. 0. 0. 1. 1. 1. 1. 1. 1. 0. 1. 0. 1. 0. 0. 1. 0. 1. 0.
 1. 0. 1. 0. 1. 0. 1. 1. 1. 0. 1. 1. 0. 1. 1. 0. 1. 0. 1. 1. 1. 1. 1.]</t>
  </si>
  <si>
    <t>[0. 1. 1. 1. 1. 1. 0. 0. 0. 1. 1. 1. 1. 0. 0. 0. 0. 1. 0. 1. 1. 0. 1. 0.
 1. 0. 1. 0. 0. 0. 1. 0. 1. 0. 1. 1. 0. 1. 0. 0. 0. 0. 1. 1. 1. 1. 1.]</t>
  </si>
  <si>
    <t>[0. 1. 1. 1. 1. 1. 0. 0. 0. 1. 1. 1. 1. 0. 0. 0. 1. 1. 0. 0. 1. 0. 1. 0.
 1. 0. 1. 0. 1. 0. 1. 1. 1. 0. 1. 1. 0. 1. 0. 0. 0. 0. 1. 1. 1. 1. 1.]</t>
  </si>
  <si>
    <t>[0. 1. 1. 0. 1. 0. 0. 0. 0. 1. 1. 1. 1. 0. 0. 1. 1. 1. 0. 0. 1. 0. 1. 1.
 1. 0. 1. 0. 1. 0. 1. 1. 1. 0. 0. 1. 0. 1. 1. 0. 0. 0. 1. 1. 1. 1. 1.]</t>
  </si>
  <si>
    <t>[0. 1. 1. 0. 1. 0. 0. 0. 0. 1. 1. 1. 1. 0. 0. 1. 1. 1. 0. 0. 1. 0. 1. 1.
 1. 0. 1. 0. 1. 0. 1. 1. 1. 0. 0. 1. 1. 1. 1. 0. 0. 0. 1. 1. 1. 1. 1.]</t>
  </si>
  <si>
    <t>[0. 1. 1. 0. 1. 0. 0. 0. 1. 1. 1. 1. 1. 0. 0. 1. 1. 1. 0. 0. 1. 0. 1. 1.
 1. 0. 1. 0. 1. 0. 1. 1. 1. 0. 0. 1. 0. 1. 1. 0. 0. 0. 1. 1. 1. 1. 1.]</t>
  </si>
  <si>
    <t>[0. 1. 1. 0. 1. 0. 0. 0. 0. 1. 1. 1. 1. 0. 0. 1. 1. 1. 0. 0. 0. 0. 1. 0.
 1. 0. 1. 0. 1. 0. 1. 1. 1. 0. 0. 1. 1. 1. 1. 0. 0. 0. 1. 0. 1. 1. 1.]</t>
  </si>
  <si>
    <t>[0. 1. 1. 0. 1. 0. 0. 0. 0. 1. 1. 1. 1. 0. 0. 1. 1. 1. 0. 0. 1. 0. 1. 0.
 1. 0. 1. 0. 1. 0. 1. 1. 1. 0. 0. 1. 0. 1. 1. 0. 0. 0. 1. 0. 1. 1. 1.]</t>
  </si>
  <si>
    <t>[0. 1. 1. 0. 1. 0. 0. 0. 0. 1. 1. 1. 1. 0. 0. 1. 1. 1. 0. 0. 0. 0. 1. 0.
 0. 0. 1. 0. 1. 0. 1. 1. 1. 0. 1. 1. 0. 1. 1. 0. 0. 0. 1. 1. 1. 1. 1.]</t>
  </si>
  <si>
    <t>[0. 1. 1. 0. 1. 0. 1. 0. 0. 1. 1. 1. 1. 0. 0. 1. 1. 1. 0. 0. 1. 0. 1. 0.
 1. 0. 1. 0. 1. 0. 1. 1. 1. 0. 0. 1. 1. 1. 1. 0. 0. 1. 0. 0. 1. 1. 1.]</t>
  </si>
  <si>
    <t>[0. 1. 1. 0. 1. 0. 1. 0. 0. 1. 1. 1. 1. 0. 0. 1. 1. 1. 0. 0. 1. 0. 1. 0.
 1. 0. 1. 0. 1. 0. 0. 1. 1. 0. 0. 1. 0. 1. 1. 0. 0. 0. 1. 0. 0. 1. 1.]</t>
  </si>
  <si>
    <t>[0. 1. 1. 0. 1. 0. 0. 0. 0. 1. 1. 1. 1. 0. 0. 1. 1. 1. 0. 0. 1. 0. 1. 0.
 1. 0. 1. 0. 1. 0. 0. 1. 1. 0. 0. 1. 1. 1. 1. 0. 0. 0. 1. 0. 1. 1. 1.]</t>
  </si>
  <si>
    <t>[0. 1. 1. 0. 1. 0. 1. 0. 0. 1. 1. 1. 1. 0. 0. 1. 1. 1. 0. 0. 1. 0. 1. 0.
 1. 0. 1. 0. 1. 0. 1. 1. 1. 0. 0. 1. 0. 1. 1. 0. 0. 0. 1. 0. 1. 1. 1.]</t>
  </si>
  <si>
    <t>[0. 1. 1. 0. 1. 0. 1. 0. 1. 1. 1. 1. 1. 0. 0. 1. 1. 1. 0. 0. 0. 0. 1. 0.
 1. 0. 1. 0. 1. 0. 0. 1. 1. 0. 0. 1. 0. 1. 1. 0. 0. 0. 1. 0. 0. 1. 1.]</t>
  </si>
  <si>
    <t>[0. 1. 1. 0. 1. 0. 1. 0. 0. 1. 1. 1. 1. 1. 0. 1. 1. 1. 0. 0. 0. 0. 1. 0.
 1. 0. 1. 0. 1. 0. 0. 1. 1. 0. 0. 1. 0. 1. 1. 0. 0. 0. 1. 0. 0. 1. 1.]</t>
  </si>
  <si>
    <t>[0. 1. 0. 0. 1. 0. 0. 0. 0. 1. 1. 1. 1. 0. 0. 1. 1. 1. 0. 0. 0. 0. 1. 0.
 1. 0. 1. 0. 1. 0. 0. 1. 1. 0. 0. 1. 0. 1. 1. 0. 0. 0. 1. 0. 0. 1. 1.]</t>
  </si>
  <si>
    <t>[0. 1. 0. 0. 1. 0. 0. 0. 0. 1. 1. 1. 1. 0. 0. 1. 1. 1. 0. 0. 1. 0. 1. 0.
 1. 0. 1. 0. 1. 0. 0. 1. 1. 0. 0. 1. 0. 1. 1. 0. 0. 0. 1. 0. 0. 1. 1.]</t>
  </si>
  <si>
    <t>[0. 1. 1. 0. 1. 0. 0. 0. 0. 1. 1. 1. 1. 0. 0. 1. 1. 1. 0. 0. 0. 0. 1. 1.
 1. 0. 1. 0. 1. 0. 0. 1. 1. 0. 0. 0. 0. 1. 1. 0. 0. 0. 1. 0. 0. 1. 1.]</t>
  </si>
  <si>
    <t>[0. 1. 1. 0. 1. 0. 1. 0. 0. 1. 1. 1. 1. 0. 0. 1. 1. 1. 0. 0. 0. 0. 1. 0.
 1. 0. 1. 1. 1. 0. 0. 1. 1. 0. 0. 1. 1. 1. 1. 0. 0. 1. 1. 0. 0. 1. 1.]</t>
  </si>
  <si>
    <t>[0. 1. 1. 0. 1. 0. 1. 0. 1. 1. 1. 1. 1. 0. 0. 1. 1. 1. 0. 0. 0. 0. 1. 0.
 1. 0. 1. 0. 1. 0. 0. 1. 1. 0. 0. 1. 0. 1. 1. 0. 0. 0. 1. 0. 1. 1. 1.]</t>
  </si>
  <si>
    <t>[0. 1. 1. 0. 1. 0. 1. 0. 1. 1. 1. 1. 1. 0. 0. 1. 1. 1. 0. 0. 1. 0. 1. 0.
 1. 0. 1. 0. 1. 0. 0. 1. 1. 0. 0. 1. 1. 1. 1. 0. 0. 0. 1. 0. 1. 1. 1.]</t>
  </si>
  <si>
    <t>[0. 1. 1. 0. 1. 0. 1. 0. 0. 1. 1. 1. 1. 0. 0. 1. 1. 1. 0. 0. 0. 0. 1. 0.
 1. 0. 1. 0. 1. 0. 0. 1. 1. 0. 0. 1. 0. 1. 1. 0. 0. 0. 1. 0. 1. 1. 1.]</t>
  </si>
  <si>
    <t>[0. 1. 1. 0. 1. 0. 0. 0. 0. 1. 1. 1. 0. 0. 0. 1. 1. 1. 0. 0. 1. 0. 1. 0.
 1. 0. 1. 0. 1. 0. 0. 1. 1. 0. 0. 1. 1. 1. 1. 0. 0. 0. 1. 0. 1. 1. 1.]</t>
  </si>
  <si>
    <t>[0. 1. 1. 0. 1. 0. 0. 0. 0. 1. 1. 1. 1. 0. 0. 1. 1. 1. 0. 0. 0. 0. 1. 0.
 1. 0. 1. 0. 1. 0. 0. 1. 1. 0. 0. 1. 0. 1. 1. 0. 0. 0. 1. 0. 1. 1. 1.]</t>
  </si>
  <si>
    <t>[0. 1. 1. 0. 1. 0. 1. 0. 0. 1. 1. 1. 1. 0. 0. 1. 1. 1. 0. 0. 0. 0. 1. 0.
 1. 0. 1. 0. 1. 0. 0. 1. 1. 0. 0. 1. 0. 1. 1. 0. 0. 0. 1. 0. 0. 1. 1.]</t>
  </si>
  <si>
    <t>[0. 1. 1. 0. 1. 0. 0. 0. 1. 1. 1. 1. 1. 0. 0. 1. 1. 1. 0. 0. 1. 0. 1. 0.
 1. 0. 1. 0. 1. 0. 0. 1. 1. 0. 0. 1. 0. 1. 1. 0. 0. 0. 1. 0. 0. 1. 1.]</t>
  </si>
  <si>
    <t>[0. 1. 1. 0. 1. 0. 0. 0. 1. 1. 1. 1. 1. 0. 0. 1. 1. 0. 0. 0. 1. 0. 1. 0.
 1. 0. 1. 0. 1. 0. 0. 1. 1. 0. 0. 1. 0. 1. 1. 0. 0. 0. 1. 0. 1. 1. 1.]</t>
  </si>
  <si>
    <t>[0. 1. 1. 1. 1. 0. 1. 0. 1. 1. 1. 1. 1. 0. 0. 1. 1. 1. 0. 0. 1. 0. 1. 0.
 1. 0. 1. 0. 1. 0. 0. 1. 1. 0. 0. 1. 1. 1. 1. 0. 0. 0. 1. 0. 1. 1. 1.]</t>
  </si>
  <si>
    <t>[0. 1. 1. 0. 1. 0. 0. 0. 1. 1. 1. 1. 1. 0. 0. 1. 1. 1. 0. 0. 0. 0. 1. 0.
 1. 0. 1. 0. 1. 0. 0. 1. 1. 0. 0. 1. 0. 1. 1. 0. 0. 0. 1. 0. 1. 1. 1.]</t>
  </si>
  <si>
    <t>[0. 1. 1. 0. 1. 0. 0. 0. 0. 1. 1. 1. 1. 0. 0. 0. 1. 1. 0. 0. 0. 0. 1. 0.
 1. 0. 1. 0. 1. 0. 0. 1. 1. 0. 0. 1. 1. 1. 1. 0. 0. 0. 1. 0. 1. 1. 1.]</t>
  </si>
  <si>
    <t>[0. 1. 1. 0. 1. 0. 0. 0. 0. 1. 1. 1. 1. 0. 0. 1. 1. 1. 0. 0. 1. 0. 1. 0.
 1. 0. 1. 0. 1. 0. 0. 1. 1. 0. 0. 1. 0. 1. 1. 0. 0. 0. 1. 0. 1. 1. 1.]</t>
  </si>
  <si>
    <t>[1. 1. 1. 0. 1. 0. 1. 0. 1. 1. 1. 1. 1. 0. 0. 1. 1. 1. 0. 0. 0. 0. 1. 0.
 1. 0. 1. 0. 1. 0. 0. 1. 1. 0. 0. 1. 0. 1. 1. 0. 0. 0. 1. 0. 1. 1. 1.]</t>
  </si>
  <si>
    <t>[0. 1. 1. 0. 1. 0. 1. 0. 1. 1. 1. 1. 1. 0. 0. 1. 1. 1. 0. 0. 1. 0. 1. 0.
 1. 0. 1. 0. 1. 0. 0. 1. 1. 0. 0. 0. 0. 1. 1. 0. 0. 0. 1. 0. 1. 1. 1.]</t>
  </si>
  <si>
    <t>[0. 1. 1. 0. 1. 0. 1. 0. 0. 1. 1. 1. 1. 0. 0. 1. 1. 0. 0. 0. 1. 0. 1. 0.
 1. 0. 1. 0. 1. 0. 0. 1. 1. 0. 0. 1. 0. 1. 1. 0. 0. 0. 1. 0. 1. 1. 1.]</t>
  </si>
  <si>
    <t>[1. 1. 1. 0. 1. 0. 0. 0. 0. 1. 1. 1. 1. 0. 0. 1. 1. 0. 1. 0. 1. 0. 1. 0.
 1. 0. 1. 0. 1. 0. 0. 1. 1. 0. 0. 1. 0. 1. 1. 0. 0. 0. 1. 0. 1. 1. 1.]</t>
  </si>
  <si>
    <t>[0. 1. 1. 0. 0. 0. 0. 0. 1. 1. 1. 1. 1. 0. 0. 1. 1. 1. 1. 0. 1. 0. 1. 0.
 1. 0. 1. 0. 1. 0. 0. 1. 1. 0. 0. 1. 0. 1. 1. 0. 0. 0. 1. 0. 1. 1. 1.]</t>
  </si>
  <si>
    <t>[0. 1. 1. 0. 1. 0. 1. 0. 0. 1. 1. 1. 1. 0. 0. 1. 1. 0. 0. 0. 0. 0. 1. 0.
 1. 0. 1. 0. 1. 0. 0. 1. 1. 0. 0. 1. 0. 1. 1. 0. 0. 0. 1. 0. 1. 1. 1.]</t>
  </si>
  <si>
    <t>[0. 1. 1. 0. 1. 0. 1. 0. 0. 1. 1. 1. 0. 0. 0. 1. 1. 0. 0. 1. 1. 0. 1. 0.
 1. 0. 1. 0. 1. 0. 0. 1. 1. 0. 0. 1. 0. 1. 1. 0. 0. 0. 1. 0. 1. 1. 1.]</t>
  </si>
  <si>
    <t>[0. 1. 1. 0. 1. 0. 0. 0. 1. 1. 1. 1. 1. 0. 0. 1. 1. 1. 0. 0. 1. 0. 1. 0.
 1. 0. 1. 0. 1. 0. 0. 1. 1. 0. 0. 1. 0. 1. 1. 0. 0. 0. 1. 0. 1. 1. 1.]</t>
  </si>
  <si>
    <t>[0. 1. 1. 0. 1. 0. 0. 0. 0. 1. 1. 1. 1. 0. 0. 1. 1. 0. 0. 0. 1. 0. 1. 0.
 1. 0. 1. 0. 1. 0. 0. 1. 1. 0. 0. 1. 0. 1. 1. 0. 0. 0. 1. 0. 1. 1. 1.]</t>
  </si>
  <si>
    <t>[0. 0. 1. 0. 1. 0. 1. 0. 0. 1. 1. 1. 1. 0. 0. 1. 1. 1. 0. 0. 1. 0. 1. 0.
 1. 0. 1. 0. 1. 0. 0. 1. 1. 0. 0. 1. 0. 1. 1. 0. 0. 0. 1. 0. 1. 1. 1.]</t>
  </si>
  <si>
    <t>[0. 1. 1. 0. 1. 0. 1. 0. 0. 1. 1. 1. 1. 0. 1. 0. 1. 0. 0. 0. 1. 0. 1. 0.
 1. 0. 1. 0. 1. 0. 0. 1. 1. 0. 0. 1. 0. 1. 1. 0. 0. 0. 1. 0. 1. 1. 1.]</t>
  </si>
  <si>
    <t>[0. 1. 1. 0. 1. 0. 1. 1. 0. 1. 1. 1. 1. 0. 0. 1. 1. 0. 0. 0. 1. 0. 1. 0.
 1. 0. 1. 0. 1. 0. 0. 1. 1. 0. 0. 1. 0. 1. 1. 0. 0. 0. 1. 0. 1. 1. 1.]</t>
  </si>
  <si>
    <t>[0. 1. 1. 0. 1. 0. 1. 0. 1. 1. 1. 1. 1. 0. 0. 1. 1. 0. 0. 0. 1. 0. 1. 0.
 1. 0. 1. 0. 1. 0. 0. 1. 1. 0. 0. 0. 0. 1. 0. 0. 0. 0. 1. 0. 1. 1. 1.]</t>
  </si>
  <si>
    <t>[0. 1. 1. 0. 1. 0. 1. 0. 1. 1. 1. 1. 1. 0. 0. 1. 1. 0. 0. 1. 1. 0. 1. 0.
 1. 0. 1. 0. 1. 0. 0. 1. 1. 0. 0. 1. 0. 1. 1. 0. 0. 0. 1. 0. 1. 1. 1.]</t>
  </si>
  <si>
    <t>[0. 1. 1. 0. 1. 0. 1. 0. 0. 1. 1. 1. 1. 0. 0. 1. 1. 0. 0. 0. 0. 0. 1. 0.
 1. 0. 1. 0. 1. 0. 0. 1. 1. 0. 0. 1. 0. 0. 1. 0. 0. 0. 1. 0. 1. 1. 1.]</t>
  </si>
  <si>
    <t>[0. 1. 1. 0. 1. 0. 1. 0. 1. 1. 1. 1. 1. 0. 0. 1. 1. 0. 0. 0. 0. 0. 1. 0.
 1. 0. 1. 0. 1. 0. 0. 1. 1. 0. 0. 0. 0. 1. 1. 0. 0. 0. 1. 0. 0. 1. 1.]</t>
  </si>
  <si>
    <t>[0. 1. 1. 0. 1. 0. 1. 0. 1. 1. 1. 1. 1. 0. 0. 1. 1. 0. 0. 0. 0. 0. 1. 0.
 1. 0. 1. 0. 1. 0. 0. 1. 1. 0. 0. 1. 0. 1. 1. 0. 0. 0. 1. 0. 1. 1. 1.]</t>
  </si>
  <si>
    <t>[0. 1. 0. 0. 1. 0. 1. 0. 0. 1. 1. 1. 1. 0. 0. 1. 1. 0. 0. 0. 1. 0. 1. 0.
 1. 0. 1. 0. 1. 0. 0. 1. 1. 0. 0. 0. 0. 1. 1. 0. 0. 0. 1. 0. 1. 1. 1.]</t>
  </si>
  <si>
    <t>[0. 1. 1. 0. 1. 0. 1. 0. 0. 1. 1. 1. 1. 0. 0. 1. 1. 0. 0. 1. 1. 0. 1. 0.
 1. 0. 1. 0. 1. 0. 0. 1. 1. 0. 0. 0. 0. 1. 1. 0. 0. 0. 1. 0. 1. 1. 1.]</t>
  </si>
  <si>
    <t>[0. 1. 1. 1. 1. 0. 1. 0. 1. 1. 1. 1. 1. 0. 0. 1. 1. 1. 0. 0. 1. 0. 1. 0.
 1. 0. 1. 0. 1. 0. 0. 1. 1. 0. 0. 0. 0. 1. 1. 0. 0. 0. 1. 0. 1. 1. 1.]</t>
  </si>
  <si>
    <t>[0. 1. 1. 0. 1. 0. 1. 0. 0. 1. 1. 1. 1. 0. 0. 1. 1. 1. 0. 0. 1. 0. 1. 0.
 1. 0. 1. 0. 1. 0. 0. 1. 1. 0. 0. 0. 0. 1. 1. 0. 0. 0. 1. 0. 1. 1. 1.]</t>
  </si>
  <si>
    <t>[0. 1. 1. 0. 1. 0. 1. 0. 1. 1. 1. 1. 1. 0. 0. 1. 1. 1. 0. 0. 1. 0. 1. 0.
 1. 0. 1. 0. 1. 0. 0. 1. 1. 0. 0. 1. 0. 1. 1. 0. 0. 0. 1. 0. 1. 1. 1.]</t>
  </si>
  <si>
    <t>[0. 1. 0. 0. 1. 1. 1. 0. 1. 1. 1. 1. 1. 0. 0. 1. 1. 1. 0. 0. 0. 0. 1. 0.
 1. 0. 1. 0. 1. 0. 0. 1. 1. 0. 0. 0. 0. 1. 1. 0. 0. 0. 1. 0. 1. 1. 1.]</t>
  </si>
  <si>
    <t>[0. 1. 1. 0. 1. 0. 1. 1. 0. 1. 1. 1. 0. 0. 0. 1. 1. 0. 0. 0. 1. 0. 1. 0.
 1. 0. 1. 0. 1. 0. 0. 1. 1. 0. 0. 0. 0. 1. 1. 0. 0. 0. 1. 0. 1. 1. 1.]</t>
  </si>
  <si>
    <t>[0. 1. 1. 0. 1. 0. 1. 0. 0. 1. 1. 1. 1. 0. 0. 1. 1. 0. 0. 0. 0. 0. 1. 0.
 1. 0. 1. 0. 1. 0. 0. 1. 1. 0. 0. 0. 0. 1. 1. 0. 0. 0. 1. 0. 1. 1. 1.]</t>
  </si>
  <si>
    <t>[0. 1. 1. 0. 1. 0. 1. 0. 1. 1. 1. 1. 1. 0. 0. 1. 1. 0. 0. 0. 0. 0. 1. 0.
 1. 0. 1. 0. 1. 0. 0. 1. 1. 0. 0. 0. 0. 1. 1. 0. 0. 0. 1. 0. 1. 1. 1.]</t>
  </si>
  <si>
    <t>[0. 1. 1. 0. 1. 0. 1. 0. 0. 1. 1. 1. 1. 0. 0. 1. 1. 0. 0. 0. 0. 0. 1. 0.
 1. 0. 1. 0. 1. 0. 0. 1. 1. 0. 0. 0. 0. 0. 1. 0. 0. 0. 1. 0. 1. 1. 1.]</t>
  </si>
  <si>
    <t>[0. 1. 1. 0. 0. 0. 1. 0. 1. 1. 1. 1. 1. 0. 0. 1. 1. 0. 0. 0. 0. 0. 1. 0.
 1. 0. 1. 0. 1. 0. 0. 1. 1. 0. 0. 0. 0. 0. 1. 0. 0. 0. 1. 0. 0. 1. 1.]</t>
  </si>
  <si>
    <t>[0. 0. 1. 0. 1. 0. 1. 0. 1. 1. 1. 1. 1. 0. 0. 1. 1. 0. 0. 0. 0. 0. 1. 0.
 1. 0. 1. 0. 1. 0. 0. 1. 1. 0. 0. 1. 0. 0. 1. 0. 0. 0. 1. 0. 1. 1. 1.]</t>
  </si>
  <si>
    <t>[0. 1. 1. 0. 1. 0. 1. 0. 0. 1. 1. 1. 1. 0. 0. 1. 1. 0. 0. 0. 0. 0. 1. 0.
 1. 0. 1. 0. 1. 0. 0. 1. 1. 0. 0. 0. 0. 1. 1. 0. 0. 0. 1. 0. 0. 1. 1.]</t>
  </si>
  <si>
    <t>[0. 1. 1. 0. 1. 0. 1. 0. 1. 1. 1. 1. 1. 0. 0. 1. 1. 0. 0. 0. 0. 0. 1. 0.
 1. 0. 1. 0. 1. 0. 0. 1. 1. 0. 0. 1. 0. 0. 1. 0. 0. 0. 1. 0. 1. 1. 1.]</t>
  </si>
  <si>
    <t>[0. 1. 1. 0. 1. 0. 1. 0. 1. 1. 1. 1. 1. 0. 0. 1. 1. 0. 0. 0. 0. 0. 1. 0.
 1. 0. 1. 0. 1. 0. 0. 1. 1. 0. 0. 0. 0. 0. 1. 0. 0. 0. 1. 0. 1. 1. 1.]</t>
  </si>
  <si>
    <t>[0. 1. 1. 0. 1. 0. 1. 0. 0. 1. 1. 1. 1. 0. 0. 1. 1. 0. 0. 0. 0. 0. 1. 1.
 1. 0. 1. 0. 1. 0. 0. 1. 1. 0. 0. 0. 1. 1. 1. 0. 0. 0. 1. 0. 1. 1. 1.]</t>
  </si>
  <si>
    <t>[0. 1. 1. 0. 1. 0. 1. 0. 1. 1. 1. 1. 1. 0. 0. 1. 1. 0. 0. 0. 0. 0. 1. 0.
 1. 0. 1. 0. 1. 0. 0. 1. 1. 0. 0. 0. 0. 0. 1. 0. 0. 0. 1. 0. 0. 1. 1.]</t>
  </si>
  <si>
    <t>[0. 1. 1. 0. 1. 0. 1. 0. 1. 1. 1. 1. 1. 0. 0. 1. 1. 0. 0. 0. 0. 0. 1. 0.
 1. 1. 1. 0. 1. 0. 0. 1. 1. 0. 1. 1. 0. 0. 1. 0. 0. 0. 1. 0. 1. 1. 1.]</t>
  </si>
  <si>
    <t>[0. 1. 1. 0. 1. 0. 1. 0. 1. 1. 1. 1. 1. 0. 0. 1. 1. 0. 0. 0. 0. 0. 1. 0.
 1. 0. 1. 0. 1. 0. 0. 1. 1. 0. 0. 1. 0. 0. 1. 0. 0. 0. 1. 1. 1. 1. 1.]</t>
  </si>
  <si>
    <t>[0. 1. 1. 0. 1. 0. 1. 1. 1. 1. 1. 1. 1. 0. 0. 1. 1. 0. 1. 0. 0. 0. 1. 0.
 1. 0. 1. 0. 1. 0. 0. 1. 1. 0. 0. 1. 0. 1. 1. 0. 0. 0. 1. 0. 1. 1. 1.]</t>
  </si>
  <si>
    <t>[0. 1. 1. 0. 1. 1. 1. 0. 1. 1. 1. 1. 1. 0. 0. 1. 1. 0. 0. 0. 0. 0. 1. 0.
 1. 0. 1. 0. 1. 0. 0. 1. 1. 0. 0. 1. 0. 0. 1. 0. 0. 0. 1. 0. 1. 1. 1.]</t>
  </si>
  <si>
    <t>[0. 1. 1. 0. 1. 0. 1. 0. 0. 1. 1. 1. 1. 0. 0. 1. 1. 0. 0. 0. 0. 0. 1. 0.
 1. 0. 1. 0. 1. 0. 0. 1. 1. 0. 0. 1. 0. 1. 0. 0. 0. 0. 1. 0. 1. 1. 1.]</t>
  </si>
  <si>
    <t>[0. 1. 1. 0. 1. 0. 1. 0. 1. 1. 1. 1. 1. 0. 0. 1. 1. 0. 0. 0. 0. 0. 1. 0.
 1. 0. 1. 0. 1. 0. 0. 1. 1. 0. 0. 1. 0. 1. 0. 0. 0. 0. 1. 0. 1. 1. 1.]</t>
  </si>
  <si>
    <t>[0. 1. 1. 0. 1. 0. 1. 0. 1. 1. 1. 1. 1. 0. 0. 1. 1. 0. 0. 0. 0. 0. 1. 0.
 1. 0. 1. 0. 0. 0. 0. 1. 1. 0. 0. 1. 0. 1. 1. 0. 0. 0. 1. 0. 1. 1. 1.]</t>
  </si>
  <si>
    <t>[0. 1. 1. 0. 1. 0. 1. 0. 1. 1. 1. 1. 1. 0. 0. 1. 1. 0. 0. 0. 0. 0. 1. 0.
 1. 1. 1. 0. 1. 0. 0. 1. 1. 0. 0. 1. 0. 1. 1. 0. 0. 0. 1. 0. 1. 1. 1.]</t>
  </si>
  <si>
    <t>[0. 1. 1. 0. 1. 0. 1. 1. 1. 1. 1. 1. 1. 0. 0. 1. 1. 0. 0. 0. 0. 0. 1. 0.
 1. 0. 1. 0. 1. 0. 0. 1. 1. 0. 0. 1. 0. 0. 1. 0. 0. 0. 1. 0. 1. 1. 1.]</t>
  </si>
  <si>
    <t>[0. 1. 0. 0. 1. 1. 1. 0. 1. 1. 1. 1. 1. 0. 0. 1. 1. 0. 1. 0. 0. 0. 1. 0.
 1. 0. 1. 0. 1. 0. 0. 1. 1. 0. 0. 0. 0. 1. 1. 0. 0. 0. 1. 0. 1. 1. 1.]</t>
  </si>
  <si>
    <t>[0. 1. 1. 0. 1. 0. 1. 1. 1. 1. 1. 1. 1. 0. 0. 1. 1. 0. 0. 0. 0. 0. 1. 0.
 1. 0. 1. 0. 1. 0. 0. 1. 1. 0. 0. 1. 0. 0. 1. 0. 0. 0. 1. 1. 1. 1. 1.]</t>
  </si>
  <si>
    <t>[0. 1. 0. 1. 1. 0. 1. 1. 1. 1. 1. 1. 1. 0. 0. 1. 1. 0. 1. 0. 0. 0. 1. 0.
 1. 0. 1. 0. 1. 0. 0. 1. 1. 0. 0. 1. 0. 0. 1. 0. 0. 0. 1. 0. 1. 1. 1.]</t>
  </si>
  <si>
    <t>[0. 1. 1. 0. 1. 1. 1. 0. 1. 1. 1. 1. 1. 0. 0. 1. 1. 0. 1. 1. 0. 0. 1. 0.
 1. 0. 1. 0. 1. 0. 0. 1. 1. 0. 0. 1. 0. 0. 1. 0. 0. 0. 1. 0. 1. 1. 1.]</t>
  </si>
  <si>
    <t>[0. 1. 1. 0. 1. 1. 1. 1. 1. 1. 1. 1. 1. 0. 0. 1. 1. 0. 1. 0. 0. 0. 1. 0.
 1. 0. 1. 0. 1. 0. 0. 1. 1. 0. 0. 1. 0. 1. 1. 0. 0. 0. 1. 0. 1. 1. 1.]</t>
  </si>
  <si>
    <t>[0. 1. 1. 0. 1. 1. 1. 0. 1. 1. 1. 1. 1. 1. 0. 1. 1. 0. 1. 0. 0. 0. 1. 0.
 1. 0. 1. 0. 1. 0. 0. 1. 1. 0. 0. 1. 0. 1. 1. 0. 0. 0. 1. 0. 1. 1. 1.]</t>
  </si>
  <si>
    <t>[0. 1. 1. 0. 1. 1. 1. 0. 1. 1. 1. 1. 1. 0. 0. 1. 1. 0. 0. 0. 0. 0. 1. 0.
 1. 1. 1. 0. 1. 0. 0. 1. 1. 0. 0. 1. 0. 0. 1. 0. 0. 0. 1. 0. 1. 1. 1.]</t>
  </si>
  <si>
    <t>[0. 1. 1. 0. 1. 0. 1. 1. 1. 1. 1. 1. 1. 0. 0. 1. 1. 0. 1. 0. 0. 0. 1. 0.
 1. 0. 1. 0. 1. 0. 0. 1. 1. 0. 0. 1. 0. 0. 1. 0. 0. 0. 1. 0. 1. 1. 1.]</t>
  </si>
  <si>
    <t>[0. 1. 1. 0. 1. 1. 1. 0. 1. 1. 1. 1. 1. 0. 0. 1. 1. 0. 0. 0. 0. 0. 1. 0.
 1. 0. 1. 0. 1. 0. 0. 1. 1. 0. 0. 1. 0. 1. 0. 0. 0. 0. 1. 0. 1. 1. 1.]</t>
  </si>
  <si>
    <t>[0. 1. 1. 0. 1. 0. 1. 0. 1. 1. 1. 1. 1. 0. 0. 1. 1. 0. 0. 0. 0. 0. 1. 0.
 1. 1. 1. 0. 1. 0. 0. 1. 1. 0. 0. 1. 0. 0. 1. 0. 0. 0. 1. 0. 1. 1. 1.]</t>
  </si>
  <si>
    <t>[0. 1. 1. 0. 1. 1. 1. 0. 1. 1. 1. 1. 1. 0. 0. 0. 1. 0. 0. 0. 0. 0. 1. 0.
 1. 1. 1. 0. 1. 0. 0. 1. 1. 0. 0. 1. 0. 0. 1. 0. 0. 0. 1. 0. 1. 1. 1.]</t>
  </si>
  <si>
    <t>[0. 1. 1. 0. 1. 0. 1. 0. 1. 1. 1. 1. 1. 0. 0. 1. 1. 0. 0. 0. 0. 0. 1. 0.
 0. 0. 1. 0. 1. 0. 0. 1. 1. 0. 0. 1. 0. 1. 1. 0. 0. 0. 1. 0. 1. 1. 1.]</t>
  </si>
  <si>
    <t>[0. 1. 1. 0. 1. 0. 1. 0. 1. 1. 1. 1. 1. 0. 0. 1. 1. 0. 0. 0. 0. 0. 1. 1.
 1. 0. 1. 0. 1. 0. 0. 1. 1. 0. 0. 1. 0. 1. 1. 0. 0. 0. 1. 0. 1. 1. 1.]</t>
  </si>
  <si>
    <t>[0. 1. 1. 0. 1. 0. 1. 0. 1. 1. 1. 1. 1. 0. 0. 1. 1. 0. 0. 0. 1. 0. 1. 0.
 1. 0. 1. 0. 1. 0. 0. 1. 1. 0. 0. 1. 0. 1. 1. 0. 0. 0. 1. 0. 1. 1. 1.]</t>
  </si>
  <si>
    <t>[0. 1. 1. 0. 1. 0. 1. 0. 0. 1. 1. 1. 1. 0. 0. 1. 1. 0. 0. 0. 0. 0. 1. 1.
 0. 1. 1. 0. 1. 0. 0. 1. 1. 0. 0. 1. 0. 1. 1. 0. 0. 0. 1. 0. 1. 1. 1.]</t>
  </si>
  <si>
    <t>[0. 1. 1. 0. 1. 0. 1. 0. 1. 1. 1. 1. 1. 0. 0. 1. 1. 0. 0. 0. 0. 0. 1. 1.
 1. 1. 1. 0. 1. 0. 0. 1. 1. 0. 0. 1. 0. 1. 1. 0. 0. 0. 1. 0. 1. 1. 1.]</t>
  </si>
  <si>
    <t>[0. 1. 1. 0. 1. 0. 1. 0. 1. 1. 1. 1. 1. 0. 0. 1. 1. 0. 0. 0. 1. 0. 1. 1.
 1. 0. 1. 0. 1. 0. 0. 1. 1. 0. 0. 1. 0. 1. 1. 0. 0. 0. 1. 0. 1. 1. 1.]</t>
  </si>
  <si>
    <t>[0. 1. 1. 0. 1. 1. 1. 0. 1. 1. 1. 1. 1. 0. 0. 1. 1. 0. 0. 0. 0. 0. 1. 0.
 1. 0. 1. 0. 1. 0. 0. 1. 1. 0. 0. 1. 0. 1. 1. 0. 0. 0. 1. 0. 1. 1. 1.]</t>
  </si>
  <si>
    <t>[0. 1. 1. 0. 1. 0. 1. 0. 1. 1. 1. 1. 1. 0. 1. 1. 1. 0. 0. 0. 0. 0. 1. 0.
 1. 0. 1. 0. 1. 0. 0. 1. 1. 0. 0. 1. 0. 1. 1. 0. 0. 0. 1. 0. 1. 1. 1.]</t>
  </si>
  <si>
    <t>[0. 1. 1. 0. 1. 1. 1. 0. 1. 1. 1. 1. 1. 0. 0. 1. 1. 0. 0. 0. 0. 0. 1. 0.
 1. 1. 1. 0. 1. 0. 0. 1. 1. 0. 0. 0. 0. 0. 1. 0. 0. 0. 1. 0. 1. 1. 1.]</t>
  </si>
  <si>
    <t>[0. 1. 1. 0. 1. 1. 1. 0. 1. 1. 1. 1. 1. 0. 0. 1. 1. 0. 0. 0. 0. 0. 1. 1.
 1. 1. 1. 0. 1. 0. 0. 1. 1. 0. 0. 1. 0. 1. 1. 0. 0. 0. 1. 0. 1. 1. 1.]</t>
  </si>
  <si>
    <t>[0. 1. 1. 0. 1. 0. 1. 0. 1. 1. 1. 1. 1. 1. 0. 1. 1. 0. 0. 0. 0. 0. 1. 1.
 1. 1. 1. 0. 1. 0. 0. 1. 1. 0. 0. 1. 0. 1. 1. 1. 0. 0. 1. 0. 1. 1. 1.]</t>
  </si>
  <si>
    <t>[0. 1. 1. 0. 1. 1. 1. 0. 1. 1. 1. 1. 1. 0. 0. 1. 1. 0. 0. 0. 0. 0. 1. 0.
 1. 1. 1. 0. 1. 0. 0. 1. 1. 0. 0. 1. 0. 1. 1. 0. 0. 0. 1. 0. 1. 1. 1.]</t>
  </si>
  <si>
    <t>[0. 1. 1. 0. 1. 0. 1. 0. 0. 1. 1. 1. 1. 0. 0. 1. 1. 0. 0. 0. 0. 0. 1. 1.
 0. 1. 1. 0. 1. 0. 0. 1. 1. 0. 0. 1. 0. 0. 1. 0. 0. 0. 1. 0. 1. 1. 1.]</t>
  </si>
  <si>
    <t>[0. 1. 1. 0. 1. 0. 1. 0. 1. 1. 1. 1. 1. 1. 0. 1. 1. 0. 0. 0. 0. 0. 1. 1.
 1. 1. 1. 0. 1. 0. 0. 1. 1. 0. 0. 0. 0. 1. 1. 1. 0. 0. 1. 0. 1. 1. 1.]</t>
  </si>
  <si>
    <t>[0. 1. 1. 0. 0. 0. 1. 0. 1. 1. 1. 1. 1. 1. 0. 1. 1. 0. 0. 0. 0. 0. 1. 1.
 1. 1. 1. 0. 1. 0. 0. 1. 1. 0. 0. 1. 0. 1. 1. 1. 0. 0. 1. 0. 1. 1. 1.]</t>
  </si>
  <si>
    <t>[0. 1. 1. 0. 1. 0. 1. 0. 1. 1. 1. 1. 1. 1. 0. 1. 1. 0. 0. 0. 0. 0. 1. 0.
 1. 1. 1. 0. 1. 0. 0. 1. 1. 0. 0. 1. 0. 1. 1. 1. 0. 0. 1. 0. 1. 1. 1.]</t>
  </si>
  <si>
    <t>[0. 1. 1. 0. 1. 0. 1. 0. 1. 1. 1. 1. 1. 1. 0. 1. 1. 0. 0. 0. 0. 0. 1. 1.
 1. 1. 1. 0. 1. 0. 0. 1. 1. 0. 1. 1. 0. 1. 1. 1. 0. 0. 1. 0. 1. 1. 1.]</t>
  </si>
  <si>
    <t>[0. 1. 1. 0. 1. 0. 1. 0. 1. 1. 1. 1. 1. 1. 0. 1. 1. 0. 0. 0. 0. 0. 1. 1.
 1. 1. 1. 0. 1. 0. 1. 1. 1. 0. 0. 1. 0. 1. 1. 1. 0. 0. 1. 0. 1. 1. 1.]</t>
  </si>
  <si>
    <t>[0. 1. 1. 0. 1. 0. 1. 0. 1. 1. 1. 1. 1. 1. 0. 1. 1. 0. 0. 0. 0. 0. 1. 1.
 1. 0. 1. 0. 1. 0. 0. 1. 1. 0. 0. 1. 0. 1. 1. 1. 0. 0. 1. 0. 1. 1. 1.]</t>
  </si>
  <si>
    <t>[0. 1. 1. 0. 1. 0. 1. 0. 0. 1. 1. 1. 1. 1. 0. 1. 1. 0. 0. 0. 0. 0. 1. 1.
 1. 1. 1. 0. 1. 0. 0. 1. 1. 0. 0. 1. 0. 1. 1. 1. 0. 0. 1. 0. 1. 1. 1.]</t>
  </si>
  <si>
    <t>[0. 1. 1. 0. 1. 0. 1. 0. 1. 1. 1. 1. 1. 1. 0. 1. 1. 0. 0. 0. 0. 0. 1. 1.
 1. 1. 1. 0. 1. 0. 0. 1. 1. 0. 0. 1. 0. 1. 1. 1. 1. 0. 1. 0. 1. 1. 1.]</t>
  </si>
  <si>
    <t>[0. 1. 1. 0. 1. 0. 1. 0. 1. 1. 1. 1. 1. 0. 0. 1. 1. 0. 0. 0. 0. 0. 1. 1.
 1. 1. 1. 0. 1. 0. 0. 1. 1. 0. 0. 1. 0. 1. 1. 1. 0. 0. 1. 0. 1. 1. 1.]</t>
  </si>
  <si>
    <t>[0. 1. 1. 0. 1. 0. 1. 0. 1. 1. 1. 1. 1. 1. 0. 1. 0. 0. 0. 0. 0. 0. 1. 1.
 1. 1. 1. 0. 1. 0. 0. 1. 1. 0. 0. 1. 0. 1. 1. 1. 0. 0. 1. 0. 1. 1. 1.]</t>
  </si>
  <si>
    <t>[0. 1. 1. 0. 1. 0. 1. 0. 1. 1. 1. 1. 1. 1. 0. 1. 1. 0. 1. 0. 0. 0. 1. 1.
 1. 1. 1. 0. 1. 0. 0. 1. 1. 0. 0. 1. 0. 1. 1. 1. 0. 0. 1. 0. 1. 1. 1.]</t>
  </si>
  <si>
    <t>[0. 1. 1. 0. 1. 0. 1. 0. 1. 1. 1. 1. 1. 1. 0. 1. 1. 1. 0. 0. 0. 0. 1. 1.
 1. 1. 1. 0. 1. 0. 0. 1. 1. 0. 0. 1. 0. 1. 1. 0. 0. 0. 1. 0. 1. 1. 1.]</t>
  </si>
  <si>
    <t>[0. 1. 1. 0. 1. 1. 1. 0. 1. 1. 1. 1. 1. 1. 0. 1. 1. 0. 0. 0. 0. 0. 1. 1.
 1. 1. 1. 0. 1. 0. 0. 1. 1. 0. 0. 1. 0. 1. 1. 1. 0. 0. 1. 0. 1. 1. 1.]</t>
  </si>
  <si>
    <t>[0. 1. 1. 0. 1. 0. 1. 0. 0. 1. 1. 1. 1. 1. 0. 1. 1. 0. 0. 0. 0. 0. 1. 1.
 1. 0. 1. 0. 1. 0. 0. 1. 1. 0. 0. 1. 0. 1. 1. 1. 0. 0. 1. 0. 1. 1. 1.]</t>
  </si>
  <si>
    <t>[0. 1. 1. 0. 1. 0. 1. 0. 1. 1. 1. 1. 1. 1. 0. 1. 1. 0. 0. 0. 0. 0. 1. 1.
 0. 0. 1. 0. 1. 0. 0. 1. 1. 0. 0. 1. 0. 1. 1. 1. 0. 0. 1. 0. 1. 1. 1.]</t>
  </si>
  <si>
    <t>[0. 1. 1. 0. 1. 0. 1. 0. 1. 1. 1. 1. 1. 1. 0. 1. 1. 0. 1. 0. 0. 0. 1. 1.
 1. 0. 1. 0. 1. 0. 0. 1. 1. 0. 0. 1. 0. 1. 1. 1. 1. 1. 1. 0. 1. 1. 1.]</t>
  </si>
  <si>
    <t>[0. 1. 1. 0. 1. 0. 1. 0. 1. 1. 1. 1. 1. 1. 0. 1. 1. 0. 0. 0. 0. 0. 1. 1.
 1. 1. 1. 0. 1. 0. 0. 1. 1. 0. 0. 1. 1. 1. 1. 1. 0. 0. 1. 0. 1. 1. 1.]</t>
  </si>
  <si>
    <t>[0. 1. 1. 0. 1. 0. 1. 0. 1. 1. 1. 1. 1. 1. 0. 1. 0. 0. 0. 0. 0. 0. 1. 1.
 1. 0. 1. 0. 1. 0. 0. 1. 1. 0. 0. 1. 0. 1. 1. 1. 0. 0. 1. 0. 1. 1. 1.]</t>
  </si>
  <si>
    <t>[0. 1. 1. 1. 1. 0. 1. 0. 1. 1. 1. 1. 1. 1. 0. 1. 1. 0. 0. 0. 0. 0. 1. 1.
 1. 0. 1. 0. 1. 0. 0. 1. 1. 0. 0. 1. 0. 1. 1. 1. 0. 0. 1. 0. 1. 1. 1.]</t>
  </si>
  <si>
    <t>[0. 1. 1. 0. 1. 0. 0. 0. 1. 1. 1. 1. 1. 1. 0. 1. 0. 0. 0. 0. 0. 0. 1. 1.
 1. 0. 1. 0. 1. 0. 0. 1. 1. 0. 0. 0. 0. 1. 1. 0. 1. 0. 1. 0. 1. 1. 1.]</t>
  </si>
  <si>
    <t>[0. 1. 1. 0. 1. 0. 1. 0. 1. 1. 1. 1. 1. 1. 0. 1. 1. 0. 0. 0. 0. 0. 1. 1.
 1. 0. 1. 0. 1. 0. 0. 1. 1. 0. 0. 1. 0. 1. 1. 0. 0. 0. 1. 0. 1. 1. 1.]</t>
  </si>
  <si>
    <t>[1. 1. 1. 1. 1. 0. 1. 0. 1. 1. 1. 1. 1. 1. 0. 0. 1. 0. 0. 0. 0. 0. 1. 1.
 1. 0. 1. 0. 1. 0. 0. 1. 1. 0. 0. 1. 0. 1. 1. 1. 0. 0. 1. 0. 1. 1. 1.]</t>
  </si>
  <si>
    <t>[0. 1. 1. 0. 1. 0. 1. 0. 1. 1. 1. 1. 1. 1. 1. 1. 1. 0. 0. 0. 0. 0. 1. 1.
 1. 0. 1. 0. 1. 0. 0. 1. 1. 0. 0. 1. 0. 1. 1. 1. 0. 0. 1. 0. 1. 1. 1.]</t>
  </si>
  <si>
    <t>[0. 1. 1. 1. 1. 0. 1. 0. 1. 1. 1. 1. 1. 0. 0. 1. 1. 0. 0. 0. 0. 0. 1. 1.
 1. 0. 1. 0. 1. 0. 0. 1. 1. 0. 0. 1. 0. 1. 1. 1. 0. 0. 1. 0. 1. 1. 1.]</t>
  </si>
  <si>
    <t>[0. 1. 1. 1. 1. 0. 1. 0. 1. 1. 1. 1. 1. 1. 0. 1. 0. 0. 0. 0. 0. 0. 1. 1.
 1. 0. 1. 0. 1. 0. 0. 1. 1. 0. 0. 1. 0. 1. 1. 1. 0. 0. 1. 0. 1. 1. 1.]</t>
  </si>
  <si>
    <t>[1. 1. 1. 1. 1. 0. 1. 0. 1. 1. 1. 1. 1. 1. 0. 1. 0. 0. 0. 0. 0. 0. 1. 1.
 1. 0. 1. 0. 1. 0. 0. 1. 1. 0. 0. 1. 0. 1. 1. 1. 0. 0. 1. 0. 1. 1. 1.]</t>
  </si>
  <si>
    <t>[0. 1. 1. 0. 1. 0. 1. 0. 1. 1. 1. 1. 1. 0. 0. 1. 0. 0. 0. 0. 0. 0. 1. 1.
 1. 1. 1. 0. 1. 0. 0. 1. 1. 0. 0. 1. 0. 1. 1. 0. 0. 0. 1. 0. 1. 1. 1.]</t>
  </si>
  <si>
    <t>[1. 1. 1. 0. 1. 0. 1. 0. 1. 1. 1. 1. 1. 1. 0. 1. 0. 0. 0. 0. 0. 0. 1. 1.
 1. 0. 1. 0. 1. 0. 0. 1. 1. 0. 0. 1. 1. 1. 1. 1. 0. 0. 1. 0. 1. 1. 1.]</t>
  </si>
  <si>
    <t>[0. 1. 1. 0. 1. 0. 1. 0. 1. 1. 1. 1. 1. 1. 0. 1. 1. 0. 0. 0. 0. 0. 1. 1.
 1. 0. 1. 0. 0. 0. 0. 1. 1. 0. 0. 0. 0. 1. 1. 0. 0. 0. 1. 0. 1. 1. 1.]</t>
  </si>
  <si>
    <t>[0. 1. 1. 0. 1. 0. 1. 0. 1. 1. 1. 1. 1. 1. 0. 1. 1. 0. 0. 0. 0. 0. 1. 1.
 1. 0. 1. 0. 1. 0. 0. 1. 1. 0. 0. 1. 0. 1. 1. 0. 1. 0. 1. 0. 1. 1. 1.]</t>
  </si>
  <si>
    <t>[0. 1. 1. 0. 1. 0. 0. 0. 1. 1. 1. 1. 0. 1. 0. 1. 0. 0. 0. 0. 0. 0. 1. 0.
 1. 0. 1. 0. 1. 0. 0. 1. 1. 0. 0. 0. 0. 1. 1. 0. 1. 0. 1. 0. 1. 1. 1.]</t>
  </si>
  <si>
    <t>[0. 1. 1. 0. 1. 0. 0. 0. 1. 1. 1. 1. 1. 1. 0. 1. 1. 0. 0. 0. 0. 0. 1. 1.
 1. 0. 1. 0. 1. 0. 0. 1. 1. 0. 0. 1. 0. 1. 1. 0. 1. 0. 1. 0. 1. 1. 1.]</t>
  </si>
  <si>
    <t>[0. 1. 1. 0. 1. 0. 0. 0. 1. 1. 1. 1. 1. 1. 0. 1. 0. 0. 0. 0. 0. 0. 1. 1.
 1. 0. 1. 0. 1. 0. 0. 1. 1. 0. 0. 1. 0. 1. 1. 0. 0. 0. 1. 0. 1. 1. 1.]</t>
  </si>
  <si>
    <t>[0. 1. 1. 0. 1. 0. 1. 0. 1. 1. 1. 1. 1. 1. 0. 1. 0. 0. 0. 0. 0. 0. 1. 0.
 1. 0. 1. 0. 1. 0. 0. 1. 1. 0. 0. 0. 0. 1. 1. 0. 0. 0. 1. 0. 1. 1. 1.]</t>
  </si>
  <si>
    <t>[0. 1. 1. 0. 1. 0. 1. 0. 0. 1. 1. 1. 1. 1. 0. 1. 0. 0. 0. 0. 0. 0. 1. 1.
 1. 0. 1. 0. 1. 0. 0. 1. 1. 0. 0. 1. 0. 1. 1. 1. 0. 0. 1. 0. 1. 1. 1.]</t>
  </si>
  <si>
    <t>[0. 1. 1. 0. 1. 0. 0. 0. 1. 1. 1. 1. 0. 1. 0. 1. 0. 0. 0. 0. 0. 0. 1. 1.
 1. 0. 1. 0. 1. 0. 0. 1. 1. 0. 0. 0. 0. 1. 1. 0. 1. 0. 1. 0. 1. 1. 1.]</t>
  </si>
  <si>
    <t>[0. 1. 1. 0. 1. 0. 1. 0. 1. 1. 1. 1. 1. 1. 0. 1. 0. 0. 0. 0. 0. 0. 1. 0.
 1. 0. 1. 0. 1. 0. 0. 1. 1. 0. 0. 1. 0. 1. 1. 0. 1. 0. 1. 0. 1. 1. 1.]</t>
  </si>
  <si>
    <t>[1. 1. 1. 0. 1. 0. 0. 0. 1. 1. 1. 1. 1. 1. 0. 1. 0. 0. 0. 0. 0. 0. 1. 0.
 1. 0. 1. 0. 1. 0. 0. 1. 1. 0. 0. 1. 0. 1. 1. 0. 1. 0. 1. 0. 1. 1. 1.]</t>
  </si>
  <si>
    <t>[0. 1. 1. 0. 1. 0. 1. 0. 1. 1. 1. 1. 1. 1. 0. 1. 0. 0. 1. 0. 0. 0. 1. 0.
 1. 0. 1. 0. 1. 0. 0. 1. 1. 0. 0. 0. 0. 1. 1. 0. 1. 0. 1. 0. 1. 1. 1.]</t>
  </si>
  <si>
    <t>[0. 1. 1. 0. 1. 0. 1. 0. 1. 1. 1. 1. 1. 1. 0. 1. 1. 0. 0. 0. 0. 0. 1. 1.
 1. 0. 1. 0. 1. 0. 0. 1. 1. 0. 0. 0. 0. 1. 1. 0. 1. 0. 1. 0. 1. 1. 1.]</t>
  </si>
  <si>
    <t>[0. 1. 1. 0. 1. 0. 1. 0. 1. 1. 1. 1. 0. 1. 0. 1. 1. 0. 0. 0. 0. 0. 1. 1.
 1. 0. 1. 0. 1. 0. 0. 1. 1. 0. 0. 0. 0. 1. 1. 0. 1. 0. 1. 0. 1. 1. 1.]</t>
  </si>
  <si>
    <t>[0. 1. 1. 0. 1. 0. 1. 0. 1. 1. 1. 1. 0. 1. 0. 1. 1. 0. 0. 0. 0. 0. 1. 1.
 1. 0. 1. 0. 1. 0. 0. 1. 1. 0. 0. 1. 0. 1. 1. 0. 1. 0. 1. 0. 1. 1. 1.]</t>
  </si>
  <si>
    <t>[0. 1. 1. 0. 1. 0. 0. 0. 1. 1. 1. 1. 0. 1. 0. 1. 0. 0. 0. 0. 0. 0. 1. 1.
 1. 1. 1. 0. 1. 0. 0. 1. 1. 0. 0. 1. 0. 1. 1. 0. 1. 0. 1. 0. 1. 1. 1.]</t>
  </si>
  <si>
    <t>[0. 1. 1. 0. 1. 0. 1. 0. 1. 1. 1. 1. 0. 1. 0. 1. 1. 0. 0. 0. 0. 0. 1. 0.
 1. 0. 1. 0. 1. 0. 0. 1. 1. 0. 0. 1. 0. 1. 1. 0. 1. 0. 1. 0. 1. 1. 1.]</t>
  </si>
  <si>
    <t>[1. 1. 1. 0. 1. 0. 0. 0. 1. 1. 1. 1. 1. 1. 0. 1. 1. 0. 0. 0. 0. 0. 1. 0.
 1. 0. 1. 0. 1. 0. 0. 1. 1. 0. 0. 1. 0. 1. 1. 0. 1. 0. 1. 0. 1. 1. 1.]</t>
  </si>
  <si>
    <t>[0. 1. 1. 0. 1. 0. 1. 0. 1. 1. 1. 1. 1. 1. 0. 1. 1. 0. 0. 0. 0. 0. 1. 0.
 1. 0. 1. 0. 1. 0. 0. 1. 1. 0. 1. 1. 0. 1. 1. 0. 1. 0. 1. 0. 1. 1. 1.]</t>
  </si>
  <si>
    <t>[0. 1. 1. 0. 1. 0. 1. 0. 1. 1. 1. 1. 0. 1. 0. 1. 0. 0. 0. 0. 0. 0. 1. 1.
 1. 0. 1. 0. 1. 0. 0. 1. 1. 0. 0. 1. 0. 1. 1. 0. 1. 0. 1. 0. 1. 1. 1.]</t>
  </si>
  <si>
    <t>[1. 1. 1. 0. 1. 0. 1. 0. 1. 1. 1. 1. 1. 1. 0. 1. 0. 0. 0. 0. 1. 0. 1. 0.
 1. 0. 1. 0. 1. 0. 0. 1. 1. 0. 0. 1. 0. 1. 1. 0. 1. 0. 1. 0. 1. 1. 1.]</t>
  </si>
  <si>
    <t>[0. 1. 1. 0. 1. 0. 1. 0. 1. 1. 1. 1. 1. 1. 0. 1. 0. 0. 0. 0. 0. 0. 1. 0.
 1. 0. 1. 0. 1. 0. 0. 1. 1. 0. 0. 0. 0. 1. 1. 0. 1. 0. 1. 0. 1. 1. 1.]</t>
  </si>
  <si>
    <t>[0. 1. 1. 0. 1. 0. 0. 0. 1. 1. 1. 1. 1. 1. 0. 1. 0. 0. 1. 0. 0. 0. 1. 0.
 0. 0. 1. 0. 1. 0. 0. 1. 1. 0. 0. 1. 0. 1. 1. 0. 1. 0. 1. 0. 1. 1. 1.]</t>
  </si>
  <si>
    <t>[1. 1. 1. 0. 1. 0. 1. 0. 1. 1. 1. 1. 1. 1. 0. 1. 0. 0. 0. 0. 0. 0. 1. 0.
 1. 0. 1. 0. 1. 0. 0. 1. 1. 0. 0. 1. 0. 1. 1. 0. 1. 0. 1. 0. 1. 1. 1.]</t>
  </si>
  <si>
    <t>[1. 0. 1. 0. 1. 0. 1. 0. 1. 1. 1. 1. 1. 1. 0. 1. 0. 0. 0. 0. 0. 0. 1. 0.
 1. 0. 1. 0. 1. 0. 0. 1. 1. 0. 0. 1. 0. 1. 1. 0. 1. 0. 1. 0. 1. 1. 1.]</t>
  </si>
  <si>
    <t>[0. 1. 1. 0. 1. 0. 0. 0. 1. 1. 1. 1. 1. 1. 0. 1. 0. 0. 0. 0. 0. 0. 1. 0.
 1. 0. 1. 0. 1. 0. 0. 1. 1. 0. 0. 1. 1. 1. 1. 0. 1. 0. 1. 0. 1. 1. 1.]</t>
  </si>
  <si>
    <t>[0. 1. 1. 0. 1. 0. 0. 0. 1. 1. 1. 1. 1. 1. 0. 1. 0. 0. 1. 0. 0. 0. 1. 0.
 1. 0. 1. 0. 1. 0. 0. 1. 1. 0. 0. 0. 0. 1. 1. 0. 1. 0. 1. 0. 1. 1. 1.]</t>
  </si>
  <si>
    <t>[0. 1. 1. 0. 1. 1. 1. 0. 1. 1. 1. 1. 1. 1. 0. 1. 0. 0. 0. 0. 1. 0. 1. 0.
 1. 0. 1. 0. 1. 0. 0. 1. 1. 0. 0. 1. 0. 1. 1. 0. 1. 0. 1. 0. 1. 1. 1.]</t>
  </si>
  <si>
    <t>[1. 1. 1. 0. 1. 0. 1. 1. 1. 1. 1. 1. 1. 1. 0. 1. 0. 0. 0. 0. 0. 0. 1. 0.
 1. 0. 1. 0. 1. 0. 0. 1. 1. 0. 0. 1. 0. 1. 1. 0. 1. 0. 1. 0. 1. 1. 1.]</t>
  </si>
  <si>
    <t>[0. 1. 1. 0. 1. 0. 0. 0. 1. 1. 1. 1. 1. 1. 0. 1. 0. 0. 1. 0. 0. 0. 1. 0.
 1. 0. 1. 0. 1. 0. 1. 1. 1. 0. 0. 1. 0. 1. 1. 0. 1. 0. 1. 0. 1. 1. 1.]</t>
  </si>
  <si>
    <t>[0. 1. 1. 0. 1. 0. 0. 0. 1. 1. 1. 1. 1. 1. 0. 1. 0. 0. 1. 0. 0. 1. 1. 0.
 1. 0. 1. 0. 1. 0. 0. 1. 1. 0. 0. 1. 0. 1. 1. 0. 1. 0. 1. 0. 1. 1. 1.]</t>
  </si>
  <si>
    <t>[1. 0. 1. 0. 1. 0. 1. 0. 1. 1. 1. 1. 1. 1. 0. 1. 0. 0. 0. 0. 1. 0. 1. 0.
 1. 0. 1. 0. 1. 0. 0. 1. 1. 0. 0. 1. 0. 1. 1. 0. 1. 0. 1. 0. 1. 1. 1.]</t>
  </si>
  <si>
    <t>[1. 1. 1. 0. 1. 0. 1. 0. 1. 1. 1. 1. 1. 1. 0. 1. 0. 0. 0. 0. 1. 0. 1. 0.
 1. 0. 1. 0. 1. 0. 0. 1. 1. 0. 0. 1. 0. 1. 1. 0. 0. 0. 1. 0. 1. 1. 1.]</t>
  </si>
  <si>
    <t>[1. 0. 1. 0. 1. 0. 1. 0. 1. 1. 1. 1. 1. 1. 0. 1. 0. 0. 0. 0. 0. 0. 1. 1.
 1. 0. 1. 0. 1. 0. 0. 1. 1. 0. 0. 1. 0. 1. 1. 0. 1. 0. 1. 0. 1. 1. 1.]</t>
  </si>
  <si>
    <t>[1. 1. 1. 0. 1. 0. 0. 0. 1. 1. 1. 1. 1. 1. 0. 1. 0. 0. 0. 0. 1. 0. 1. 0.
 1. 0. 1. 0. 1. 0. 0. 1. 1. 0. 0. 0. 0. 1. 1. 0. 1. 0. 1. 0. 1. 1. 1.]</t>
  </si>
  <si>
    <t>[1. 1. 1. 0. 1. 0. 1. 0. 1. 1. 1. 1. 1. 1. 0. 1. 0. 1. 0. 0. 1. 0. 1. 0.
 1. 0. 1. 0. 1. 0. 0. 1. 1. 0. 0. 1. 0. 1. 1. 0. 1. 0. 1. 0. 1. 1. 1.]</t>
  </si>
  <si>
    <t>[1. 0. 1. 0. 1. 0. 1. 0. 1. 1. 1. 1. 1. 1. 0. 0. 0. 0. 0. 0. 1. 0. 1. 0.
 1. 0. 1. 0. 1. 0. 0. 1. 1. 0. 0. 1. 0. 1. 1. 0. 1. 0. 1. 0. 1. 1. 1.]</t>
  </si>
  <si>
    <t>[1. 1. 1. 0. 1. 0. 1. 0. 1. 1. 1. 1. 1. 1. 0. 0. 0. 0. 0. 0. 1. 0. 1. 0.
 1. 0. 1. 0. 1. 0. 0. 1. 1. 0. 0. 1. 0. 1. 1. 0. 1. 0. 1. 0. 1. 1. 1.]</t>
  </si>
  <si>
    <t>[1. 0. 1. 0. 1. 0. 1. 0. 1. 1. 1. 1. 1. 1. 0. 1. 0. 0. 0. 0. 1. 0. 1. 0.
 1. 0. 1. 0. 1. 0. 0. 1. 1. 0. 0. 1. 0. 1. 1. 0. 1. 0. 1. 1. 1. 1. 1.]</t>
  </si>
  <si>
    <t>[1. 0. 1. 0. 1. 0. 1. 1. 1. 1. 1. 1. 1. 1. 0. 1. 0. 0. 0. 0. 1. 0. 1. 0.
 1. 0. 1. 0. 1. 0. 0. 1. 1. 0. 0. 1. 0. 1. 1. 0. 1. 0. 1. 0. 1. 1. 1.]</t>
  </si>
  <si>
    <t>[1 1 1 1 0 0 1 0 0 0 0 1 1 1 1 1 0 1 1 0 1 0 0 1 0 0 0 0 1 0 1 1 1 0 1 1 0
 0 1 0 1 0 1 0 1 1 1]</t>
  </si>
  <si>
    <t>[0. 1. 0. 0. 0. 0. 1. 1. 0. 0. 1. 0. 1. 1. 1. 1. 0. 0. 0. 1. 0. 1. 1. 1.
 0. 1. 0. 1. 0. 1. 0. 1. 0. 1. 1. 1. 0. 0. 1. 1. 1. 1. 0. 1. 1. 1. 1.]</t>
  </si>
  <si>
    <t>[0. 1. 0. 0. 0. 0. 1. 1. 0. 0. 1. 0. 1. 1. 1. 1. 0. 0. 0. 1. 0. 1. 1. 1.
 0. 1. 0. 1. 0. 1. 0. 1. 0. 1. 1. 0. 0. 0. 1. 1. 1. 1. 0. 1. 1. 1. 1.]</t>
  </si>
  <si>
    <t>[0. 0. 1. 1. 0. 1. 0. 1. 1. 1. 1. 1. 1. 1. 1. 0. 0. 1. 1. 0. 0. 1. 1. 1.
 0. 0. 1. 0. 0. 0. 0. 1. 1. 0. 0. 1. 1. 1. 1. 0. 0. 1. 0. 1. 0. 0. 1.]</t>
  </si>
  <si>
    <t>[0. 0. 1. 1. 0. 1. 0. 1. 1. 1. 1. 1. 1. 0. 0. 0. 0. 1. 1. 1. 0. 1. 1. 1.
 1. 0. 1. 0. 0. 0. 0. 1. 1. 0. 0. 1. 1. 1. 1. 0. 0. 1. 0. 1. 0. 0. 1.]</t>
  </si>
  <si>
    <t>[0. 0. 1. 1. 0. 1. 0. 1. 1. 1. 1. 1. 1. 0. 0. 0. 0. 1. 1. 0. 0. 0. 1. 1.
 1. 0. 1. 0. 0. 0. 0. 1. 1. 0. 1. 1. 1. 1. 0. 0. 0. 1. 0. 1. 0. 1. 1.]</t>
  </si>
  <si>
    <t>[0. 0. 1. 1. 0. 1. 0. 1. 1. 1. 1. 1. 1. 0. 0. 0. 0. 1. 1. 1. 0. 1. 1. 1.
 1. 0. 1. 0. 0. 1. 0. 1. 1. 0. 0. 1. 1. 1. 1. 0. 0. 1. 0. 1. 0. 0. 1.]</t>
  </si>
  <si>
    <t>[0. 0. 1. 1. 0. 1. 0. 1. 1. 1. 1. 1. 1. 0. 1. 0. 0. 1. 1. 1. 0. 1. 1. 1.
 1. 0. 1. 0. 0. 0. 0. 1. 1. 0. 0. 1. 1. 1. 1. 0. 0. 1. 0. 1. 0. 0. 1.]</t>
  </si>
  <si>
    <t>[0. 0. 1. 1. 0. 1. 0. 1. 0. 1. 1. 1. 1. 0. 0. 0. 0. 1. 1. 1. 0. 1. 1. 1.
 1. 0. 1. 0. 0. 0. 0. 1. 1. 0. 0. 1. 1. 1. 1. 0. 0. 1. 0. 1. 0. 0. 1.]</t>
  </si>
  <si>
    <t>[0. 0. 1. 0. 0. 1. 0. 1. 1. 1. 1. 1. 1. 0. 0. 0. 0. 1. 1. 0. 0. 1. 1. 1.
 1. 0. 1. 0. 0. 0. 0. 1. 1. 0. 0. 1. 1. 1. 1. 0. 0. 1. 0. 1. 0. 0. 1.]</t>
  </si>
  <si>
    <t>[0. 0. 1. 1. 0. 1. 0. 1. 1. 1. 1. 1. 1. 1. 0. 0. 0. 1. 1. 1. 0. 1. 1. 0.
 1. 0. 1. 0. 0. 0. 0. 1. 1. 0. 0. 1. 1. 1. 1. 0. 0. 1. 0. 1. 0. 0. 1.]</t>
  </si>
  <si>
    <t>[0. 0. 1. 1. 0. 0. 0. 1. 1. 1. 1. 1. 1. 0. 0. 0. 0. 1. 1. 1. 0. 1. 1. 1.
 1. 0. 1. 0. 0. 0. 0. 1. 1. 0. 0. 1. 1. 1. 1. 0. 0. 1. 0. 1. 0. 0. 1.]</t>
  </si>
  <si>
    <t>[0. 0. 1. 1. 1. 1. 0. 1. 1. 1. 1. 1. 1. 0. 0. 0. 0. 1. 1. 1. 0. 1. 1. 0.
 1. 0. 1. 0. 0. 0. 0. 1. 1. 0. 1. 1. 1. 1. 1. 0. 0. 0. 0. 1. 0. 0. 1.]</t>
  </si>
  <si>
    <t>[0. 0. 1. 1. 1. 1. 0. 1. 1. 1. 1. 1. 1. 0. 0. 0. 0. 1. 1. 1. 0. 1. 1. 1.
 1. 0. 1. 0. 0. 0. 0. 1. 1. 0. 0. 1. 1. 1. 1. 0. 0. 1. 0. 1. 0. 0. 1.]</t>
  </si>
  <si>
    <t>[0. 0. 1. 1. 1. 1. 0. 1. 1. 1. 1. 1. 1. 0. 0. 0. 0. 1. 1. 1. 0. 1. 1. 1.
 1. 0. 1. 0. 0. 0. 0. 1. 1. 0. 1. 1. 0. 1. 1. 0. 0. 0. 0. 1. 0. 0. 1.]</t>
  </si>
  <si>
    <t>[0. 0. 1. 1. 0. 1. 0. 1. 1. 1. 1. 1. 0. 0. 0. 0. 0. 1. 1. 1. 0. 1. 1. 1.
 1. 0. 1. 0. 1. 0. 0. 1. 1. 1. 0. 1. 0. 1. 1. 0. 0. 0. 0. 1. 0. 0. 1.]</t>
  </si>
  <si>
    <t>[0. 0. 1. 1. 1. 1. 0. 1. 1. 1. 1. 1. 0. 0. 0. 0. 0. 1. 1. 1. 0. 0. 1. 1.
 1. 0. 1. 0. 1. 0. 0. 1. 1. 1. 0. 1. 0. 1. 0. 0. 0. 0. 0. 1. 0. 0. 1.]</t>
  </si>
  <si>
    <t>[0. 0. 1. 1. 1. 1. 0. 1. 1. 0. 1. 1. 1. 0. 0. 0. 0. 1. 1. 1. 0. 1. 1. 1.
 1. 0. 1. 0. 1. 0. 1. 0. 0. 0. 0. 1. 0. 1. 1. 0. 0. 0. 0. 1. 0. 1. 1.]</t>
  </si>
  <si>
    <t>[0. 1. 1. 1. 1. 1. 0. 1. 1. 0. 1. 1. 1. 0. 0. 0. 0. 1. 1. 1. 0. 1. 1. 1.
 1. 0. 1. 0. 0. 0. 1. 1. 0. 0. 0. 1. 0. 1. 1. 0. 0. 0. 0. 1. 0. 1. 1.]</t>
  </si>
  <si>
    <t>[0. 1. 1. 1. 1. 1. 0. 0. 1. 0. 1. 1. 1. 0. 1. 0. 0. 0. 1. 1. 0. 1. 1. 1.
 1. 0. 1. 0. 0. 0. 1. 0. 0. 0. 0. 1. 0. 1. 1. 0. 1. 0. 0. 1. 0. 1. 1.]</t>
  </si>
  <si>
    <t>[0. 1. 1. 1. 1. 1. 0. 1. 1. 0. 1. 1. 1. 0. 1. 0. 0. 1. 1. 0. 0. 1. 1. 1.
 1. 0. 1. 0. 0. 0. 1. 0. 1. 0. 0. 0. 0. 1. 1. 1. 0. 0. 0. 1. 0. 1. 1.]</t>
  </si>
  <si>
    <t>[0. 0. 1. 1. 1. 1. 0. 1. 1. 0. 1. 1. 1. 0. 1. 0. 0. 1. 0. 1. 0. 1. 1. 0.
 1. 1. 1. 0. 0. 0. 1. 0. 1. 0. 1. 0. 0. 1. 1. 1. 1. 0. 0. 0. 0. 1. 1.]</t>
  </si>
  <si>
    <t>[0. 0. 1. 1. 1. 1. 0. 1. 1. 0. 1. 0. 1. 0. 1. 0. 0. 1. 1. 1. 0. 1. 1. 0.
 1. 1. 1. 0. 0. 0. 1. 0. 0. 0. 1. 0. 0. 1. 1. 1. 1. 0. 0. 1. 0. 1. 1.]</t>
  </si>
  <si>
    <t>[0. 0. 1. 1. 1. 1. 0. 1. 1. 1. 1. 1. 0. 0. 1. 1. 0. 1. 1. 1. 0. 1. 1. 0.
 1. 1. 1. 0. 1. 0. 1. 0. 0. 0. 1. 0. 0. 1. 1. 0. 1. 0. 0. 1. 0. 1. 1.]</t>
  </si>
  <si>
    <t>[0. 0. 1. 1. 1. 1. 0. 1. 1. 0. 1. 1. 1. 0. 1. 1. 0. 1. 1. 1. 0. 1. 1. 0.
 1. 1. 1. 0. 0. 0. 1. 0. 0. 0. 1. 0. 0. 1. 1. 1. 1. 0. 0. 1. 0. 1. 1.]</t>
  </si>
  <si>
    <t>[0. 0. 1. 1. 1. 1. 0. 1. 1. 0. 0. 1. 0. 0. 0. 1. 0. 1. 1. 1. 0. 1. 1. 0.
 1. 1. 1. 0. 0. 0. 1. 0. 0. 0. 1. 0. 1. 1. 1. 1. 1. 0. 0. 1. 0. 1. 1.]</t>
  </si>
  <si>
    <t>[0. 0. 1. 1. 1. 1. 0. 1. 1. 1. 1. 1. 1. 0. 1. 1. 0. 1. 1. 1. 0. 1. 1. 0.
 1. 0. 1. 0. 1. 0. 1. 0. 0. 0. 1. 0. 0. 1. 1. 1. 1. 0. 0. 1. 0. 1. 1.]</t>
  </si>
  <si>
    <t>[0. 0. 1. 1. 1. 1. 0. 1. 1. 1. 1. 1. 1. 0. 1. 1. 0. 1. 1. 1. 0. 1. 1. 0.
 1. 1. 0. 0. 1. 0. 1. 0. 0. 0. 1. 0. 1. 1. 1. 1. 1. 0. 0. 0. 0. 1. 1.]</t>
  </si>
  <si>
    <t>[1. 0. 1. 1. 1. 1. 0. 1. 1. 1. 1. 1. 1. 0. 1. 1. 0. 1. 1. 1. 0. 1. 1. 0.
 1. 1. 1. 0. 0. 0. 1. 0. 0. 0. 1. 0. 1. 1. 0. 1. 1. 0. 0. 1. 0. 1. 1.]</t>
  </si>
  <si>
    <t>[0. 0. 1. 1. 1. 1. 0. 1. 1. 0. 1. 0. 1. 0. 1. 1. 0. 1. 1. 1. 1. 1. 1. 0.
 1. 1. 1. 0. 0. 0. 1. 0. 0. 0. 1. 0. 1. 1. 0. 1. 1. 0. 0. 1. 0. 1. 1.]</t>
  </si>
  <si>
    <t>[0. 0. 1. 1. 1. 1. 1. 1. 1. 1. 1. 1. 1. 0. 1. 1. 0. 1. 1. 1. 0. 1. 1. 0.
 1. 1. 1. 0. 0. 0. 1. 0. 0. 0. 1. 0. 1. 1. 0. 1. 1. 0. 0. 1. 0. 1. 1.]</t>
  </si>
  <si>
    <t>[1. 0. 1. 1. 1. 0. 0. 1. 1. 0. 1. 1. 1. 0. 1. 1. 0. 1. 1. 1. 0. 1. 1. 0.
 1. 1. 1. 0. 0. 0. 1. 0. 0. 0. 1. 0. 0. 1. 0. 1. 1. 0. 0. 1. 0. 1. 1.]</t>
  </si>
  <si>
    <t>[1. 0. 1. 1. 1. 1. 0. 1. 1. 0. 1. 1. 1. 0. 1. 1. 0. 1. 1. 1. 0. 1. 1. 0.
 1. 1. 1. 0. 0. 0. 1. 0. 0. 0. 1. 0. 1. 1. 0. 1. 1. 0. 0. 1. 0. 1. 1.]</t>
  </si>
  <si>
    <t>[1. 0. 1. 1. 1. 0. 0. 1. 0. 0. 1. 1. 1. 0. 1. 1. 0. 1. 1. 1. 0. 1. 1. 0.
 1. 1. 1. 0. 0. 0. 1. 0. 0. 0. 1. 0. 0. 1. 0. 1. 1. 0. 0. 1. 0. 1. 1.]</t>
  </si>
  <si>
    <t>[1. 0. 1. 1. 1. 0. 1. 1. 1. 0. 1. 1. 1. 0. 1. 1. 0. 1. 1. 1. 0. 1. 1. 0.
 1. 1. 1. 0. 0. 0. 1. 0. 0. 0. 1. 0. 0. 1. 0. 1. 1. 0. 0. 1. 0. 1. 1.]</t>
  </si>
  <si>
    <t>[1. 0. 1. 1. 1. 0. 0. 1. 1. 0. 1. 1. 1. 0. 1. 1. 0. 1. 1. 1. 0. 1. 1. 0.
 1. 1. 1. 0. 0. 0. 1. 0. 0. 0. 1. 0. 1. 1. 0. 1. 1. 0. 0. 1. 0. 1. 1.]</t>
  </si>
  <si>
    <t>[1. 0. 1. 1. 1. 0. 0. 1. 0. 0. 1. 1. 1. 0. 1. 1. 0. 1. 1. 1. 0. 1. 1. 0.
 1. 1. 1. 0. 0. 0. 1. 0. 0. 0. 1. 0. 1. 1. 0. 1. 1. 0. 0. 1. 0. 1. 1.]</t>
  </si>
  <si>
    <t>[1. 0. 1. 1. 1. 0. 0. 1. 0. 0. 1. 1. 1. 0. 1. 1. 0. 1. 1. 1. 0. 1. 1. 0.
 1. 1. 1. 0. 1. 0. 1. 0. 0. 0. 1. 0. 1. 1. 0. 1. 0. 1. 0. 1. 0. 1. 1.]</t>
  </si>
  <si>
    <t>[1. 0. 1. 1. 1. 0. 0. 1. 0. 0. 1. 1. 1. 0. 1. 1. 0. 1. 1. 1. 0. 1. 1. 0.
 1. 1. 1. 0. 1. 0. 1. 0. 0. 0. 1. 0. 1. 1. 0. 1. 1. 1. 0. 1. 0. 1. 1.]</t>
  </si>
  <si>
    <t>[0. 0. 1. 1. 1. 0. 0. 1. 1. 0. 1. 1. 1. 0. 1. 1. 0. 1. 1. 1. 0. 1. 1. 0.
 1. 1. 1. 0. 1. 0. 1. 0. 0. 0. 1. 0. 1. 1. 0. 1. 1. 1. 0. 1. 0. 1. 1.]</t>
  </si>
  <si>
    <t>[1. 0. 1. 1. 1. 0. 0. 1. 1. 0. 1. 1. 1. 0. 1. 1. 0. 1. 1. 1. 0. 1. 1. 0.
 1. 1. 1. 0. 1. 0. 1. 0. 0. 0. 1. 0. 1. 1. 0. 1. 1. 1. 0. 1. 0. 1. 1.]</t>
  </si>
  <si>
    <t>[1. 0. 1. 1. 1. 0. 0. 1. 0. 1. 1. 1. 1. 0. 1. 1. 0. 1. 1. 1. 0. 1. 1. 0.
 1. 1. 1. 0. 1. 0. 1. 0. 0. 0. 1. 0. 0. 1. 0. 1. 1. 1. 0. 1. 0. 1. 1.]</t>
  </si>
  <si>
    <t>[1. 0. 1. 1. 1. 0. 0. 1. 0. 0. 1. 0. 1. 0. 1. 1. 0. 1. 1. 1. 0. 1. 1. 0.
 1. 1. 1. 0. 1. 0. 1. 0. 0. 0. 1. 0. 0. 1. 0. 1. 1. 1. 0. 1. 0. 1. 1.]</t>
  </si>
  <si>
    <t>[1. 0. 1. 1. 1. 0. 1. 1. 0. 0. 1. 1. 1. 0. 1. 1. 0. 1. 1. 1. 0. 1. 1. 0.
 1. 1. 1. 0. 1. 0. 1. 0. 0. 0. 1. 0. 1. 1. 0. 1. 1. 1. 0. 1. 0. 1. 1.]</t>
  </si>
  <si>
    <t>[1. 0. 1. 1. 0. 0. 0. 1. 0. 0. 1. 0. 1. 0. 1. 1. 1. 1. 0. 1. 0. 1. 1. 0.
 1. 0. 1. 0. 1. 0. 1. 0. 0. 0. 1. 0. 1. 1. 0. 1. 1. 1. 0. 1. 0. 1. 1.]</t>
  </si>
  <si>
    <t>[1. 0. 1. 1. 1. 0. 0. 1. 0. 0. 1. 1. 1. 0. 1. 1. 1. 1. 0. 1. 0. 1. 1. 0.
 1. 1. 1. 0. 1. 0. 1. 0. 0. 0. 1. 0. 0. 1. 0. 0. 1. 1. 0. 1. 0. 1. 1.]</t>
  </si>
  <si>
    <t>[1. 1. 1. 1. 1. 0. 0. 1. 0. 0. 1. 1. 1. 0. 1. 1. 0. 1. 1. 1. 0. 1. 1. 0.
 1. 1. 1. 0. 1. 0. 1. 0. 0. 1. 1. 0. 1. 1. 0. 1. 1. 1. 0. 1. 0. 1. 1.]</t>
  </si>
  <si>
    <t>[1. 0. 1. 1. 1. 0. 1. 1. 0. 0. 1. 1. 1. 0. 1. 1. 1. 1. 0. 1. 0. 1. 1. 0.
 1. 1. 1. 0. 0. 1. 1. 0. 0. 0. 1. 0. 1. 1. 0. 1. 1. 1. 0. 1. 0. 1. 1.]</t>
  </si>
  <si>
    <t>[1. 1. 1. 1. 1. 0. 1. 1. 0. 0. 1. 1. 1. 0. 1. 1. 0. 1. 1. 1. 0. 1. 1. 0.
 1. 1. 1. 0. 1. 1. 1. 0. 0. 0. 1. 0. 1. 1. 0. 1. 1. 1. 0. 1. 0. 1. 1.]</t>
  </si>
  <si>
    <t>[0. 0. 0. 0. 1. 1. 0. 0. 1. 0. 0. 1. 1. 1. 1. 1. 1. 1. 1. 0. 1. 0. 1. 1.
 0. 0. 1. 1. 0. 0. 1. 1. 0. 0. 1. 0. 1. 1. 1. 0. 0. 0. 0. 0. 1. 1. 1.]</t>
  </si>
  <si>
    <t>[0. 1. 0. 0. 1. 1. 0. 1. 0. 1. 1. 1. 1. 1. 1. 0. 1. 0. 1. 0. 1. 0. 1. 1.
 0. 0. 1. 1. 1. 1. 0. 1. 0. 0. 0. 0. 0. 1. 1. 0. 0. 0. 1. 1. 1. 1. 1.]</t>
  </si>
  <si>
    <t>[0. 0. 1. 1. 0. 0. 1. 1. 1. 0. 0. 1. 1. 0. 1. 1. 0. 1. 0. 1. 0. 0. 0. 0.
 0. 1. 0. 0. 1. 0. 1. 1. 1. 1. 0. 1. 1. 0. 1. 0. 0. 0. 1. 1. 1. 0. 0.]</t>
  </si>
  <si>
    <t>[0. 1. 1. 1. 1. 1. 1. 1. 1. 0. 1. 1. 1. 0. 1. 1. 0. 1. 1. 0. 0. 0. 0. 0.
 0. 1. 0. 0. 1. 0. 0. 1. 1. 1. 0. 1. 1. 0. 1. 0. 0. 0. 1. 1. 0. 1. 0.]</t>
  </si>
  <si>
    <t>[1. 0. 1. 0. 1. 0. 1. 1. 0. 0. 1. 1. 1. 0. 1. 1. 0. 1. 1. 0. 0. 0. 1. 0.
 0. 1. 0. 0. 1. 0. 0. 1. 1. 1. 0. 1. 1. 0. 1. 0. 0. 0. 0. 0. 0. 1. 1.]</t>
  </si>
  <si>
    <t>[0 1 1 1 0 0 1 1 0 0 0 0 1 0 1 0 1 1 0 0 0 0 0 0 1 1 0 0 1 1 0 1 1 0 0 1 0
 0 1 1 0 1 0 0 0 1 1 1 1 0 1 0 1 0 0 0 1 1 1 1 0 0 0 0 1 1 0 0 1 0 0 1 1 1
 0 1 0 0 0 0 0 1 0 1 1 1 0 1 1 0 0 1 0 1 0 0 1 1 1 1 1 0 0 0 0 0 1 1 0 0 0
 1 1 1 0 0 1 1 1 1 1 0 0 0 1 1 0 0 1 1 1 0 1 0 1 0 1 1 0 1 1 0 0 0 1 0 1 1
 1 1 0 1 1 0 1 0 1 1 1 1 0 1 0 1 0 1 1 0 1 1 0 1 0 0 1 1 1 1 0 0 0 0 0 1 1
 0 0 1 0 0 0 1 0 0 0 0 1 0 1 1 1 1 0 0 0 0 1 1 0 0 1 0 0 0 0 1 0 0 1 1 0 0
 0 0 0 0 0 0 0 1 1 0 0 1 1 1 1 0 1 0 0 0 0 1 0 1 1 1 0 0 0 0 1 0 1 0 0 0 0
 0 0 1 0 1 0 1 1 1 0 1 0 0 0 1 1 0 1 1 0 1 1 0 0 0 0 1 1 1 0 0 1 1 0 1 0 1
 0 0 0 1 0 0 0 1 1 0 0 0 0 0 0 0 0 1 0 0 1 1 1 0 1 0 0 0 0 0 0 1 0 1 0 0 1
 1 1 1 0 1 1 0 1 0 1 0 0 1 1 0 1 1 0 0 1 0 1 0 0 0 0 0 0 0 0 1 1 0 1 0 1 1
 0 0 0 1 0 1 0 1 0 0 1 0 1 1 1 0 1 0 1 0 0 1 1 0 0 1 1 0 1 1 1 0 0 1 0 0 1
 1 0 0 1 1 1 0 1 0 1 0 1 1 1 0 1 0 0 1 0 1]</t>
  </si>
  <si>
    <t>[1 1 0 1 1 1 0 0 0 0 1 0 0 0 1 1 1 1 1 1 1 1 1 1 1 1 1 1 0 1 1 1 0 1 0 0 1
 0 1 1 0 0 0 0 0 1 0 1 1 0 0 1 0 0 1 0 1 0 1 0 0 1 1 1 1 1 1 1 0 1 0 0 0 1
 1 1 1 1 1 0 1 0 1 1 1 0 0 0 0 0 0 0 1 0 1 0 0 0 1 1 1 0 1 0 0 1 1 0 1 0 1
 1 0 1 0 1 1 0 1 0 1 0 1 0 0 0 0 0 0 1 1 1 0 1 0 1 1 0 0 0 0 1 1 0 1 1 1 1
 0 0 0 0 0 0 0 1 1 0 1 1 1 1 0 0 0 1 0 1 0 1 0 0 1 1 0 0 1 1 1 1 0 1 0 0 1
 1 1 0 0 0 1 1 0 1 0 1 0 0 1 0 1 1 1 1 0 0 0 1 1 0 1 1 0 1 1 1 1 0 1 0 0 1
 0 0 0 0 0 0 1 1 1 1 1 0 0 1 1 0 1 1 0 1 1 0 0 0 1 0 0 1 1 0 1 1 1 0 0 0 1
 0 0 1 0 1 0 0 0 0 0 0 0 1 1 1 0 1 0 0 0 0 1 1 1 0 1 0 0 0 0 1 1 0 0 0 1 1
 0 1 1 1 1 0 0 1 1 0 0 1 1 0 0 1 1 1 1 1 0 1 0 0 0 0 0 1 0 0 0 1 0 0 0 1 0
 1 1 0 0 1 0 1 0 1 1 0 1 1 1 0 1 1 0 1 0 0 1 1 0 0 0 0 0 1 1 0 0 0 0 1 1 0
 0 0 1 0 0 1 1 0 1 0 1 1 1 1 1 0 0 1 1 1 0 1 1 1 0 0 1 0 1 1 0 0 0 0 0 0 0
 1 1 1 0 0 0 1 0 1 1 1 1 0 1 1 0 0 1 0 1 1]</t>
  </si>
  <si>
    <t>[0. 1. 1. 1. 0. 1. 1. 1. 1. 0. 1. 0. 1. 1. 1. 0. 1. 0. 1. 1. 1. 1. 1. 0.
 1. 0. 0. 0. 1. 0. 0. 1. 0. 0. 0. 0. 0. 0. 0. 0. 1. 0. 0. 1. 1. 0. 0. 1.
 1. 0. 0. 1. 1. 1. 0. 0. 1. 0. 0. 1. 0. 0. 0. 1. 1. 0. 1. 1. 1. 0. 1. 1.
 1. 0. 1. 0. 0. 0. 0. 1. 1. 0. 1. 1. 0. 1. 0. 1. 1. 1. 1. 0. 1. 0. 1. 1.
 0. 0. 1. 0. 1. 1. 1. 0. 0. 0. 1. 0. 0. 0. 1. 0. 1. 1. 0. 0. 0. 1. 1. 0.
 0. 0. 0. 0. 1. 0. 1. 0. 0. 0. 0. 1. 1. 0. 1. 1. 1. 1. 0. 1. 1. 0. 0. 1.
 0. 0. 1. 0. 1. 0. 1. 1. 1. 1. 0. 1. 0. 0. 1. 1. 1. 0. 1. 1. 1. 0. 0. 1.
 1. 0. 1. 0. 1. 0. 1. 0. 0. 0. 0. 1. 1. 0. 1. 0. 0. 0. 1. 0. 1. 0. 1. 1.
 1. 1. 0. 0. 1. 0. 1. 0. 1. 1. 0. 1. 1. 0. 1. 0. 1. 0. 0. 1. 0. 0. 0. 1.
 0. 0. 0. 0. 1. 0. 1. 0. 1. 1. 0. 1. 1. 0. 1. 0. 1. 0. 0. 0. 0. 1. 1. 0.
 1. 1. 0. 1. 1. 0. 0. 0. 1. 1. 0. 0. 1. 0. 1. 0. 0. 0. 0. 0. 1. 1. 0. 0.
 1. 0. 0. 0. 0. 1. 1. 1. 1. 1. 0. 1. 0. 0. 1. 1. 0. 0. 0. 1. 1. 0. 0. 1.
 1. 0. 0. 0. 1. 1. 0. 0. 1. 1. 0. 1. 0. 0. 1. 1. 0. 0. 0. 0. 0. 1. 0. 0.
 1. 1. 0. 0. 1. 1. 0. 1. 1. 0. 1. 0. 1. 1. 1. 0. 0. 1. 0. 0. 1. 0. 1. 0.
 1. 0. 1. 0. 0. 1. 0. 1. 0. 0. 1. 1. 1. 0. 1. 0. 1. 0. 0. 1. 1. 0. 1. 0.
 1. 1. 1. 1. 1. 0. 1. 1. 0. 0. 1. 0. 1. 1. 0. 1. 0. 1. 1. 0. 1. 0. 0. 0.
 0. 1. 1. 1. 0. 1. 0. 0. 0. 0. 0. 1. 0. 0. 0. 0. 1. 1. 0. 0. 1. 0. 1. 0.
 1. 1. 0. 0. 1. 0. 0. 0. 1. 1. 1. 1. 0. 0. 0. 0. 1. 1. 0. 0.]</t>
  </si>
  <si>
    <t>[0. 1. 0. 1. 0. 1. 1. 1. 1. 0. 1. 0. 1. 1. 1. 0. 1. 0. 1. 1. 1. 1. 1. 0.
 1. 0. 1. 0. 1. 0. 0. 1. 0. 0. 0. 0. 0. 0. 0. 0. 1. 0. 0. 1. 1. 0. 0. 1.
 1. 0. 0. 1. 1. 1. 0. 0. 1. 0. 0. 1. 0. 0. 0. 1. 1. 0. 1. 1. 1. 0. 1. 1.
 1. 0. 1. 0. 0. 0. 0. 1. 1. 0. 1. 1. 0. 1. 0. 1. 1. 1. 1. 1. 1. 0. 1. 1.
 0. 0. 1. 0. 1. 1. 1. 0. 0. 0. 1. 0. 0. 0. 1. 0. 1. 1. 0. 0. 0. 1. 1. 0.
 0. 0. 0. 0. 1. 0. 1. 0. 0. 0. 0. 1. 1. 0. 1. 1. 1. 1. 0. 1. 1. 0. 1. 1.
 0. 0. 1. 0. 1. 0. 1. 1. 1. 1. 0. 1. 0. 0. 1. 1. 1. 0. 1. 1. 1. 0. 0. 1.
 1. 0. 1. 0. 1. 0. 1. 0. 0. 0. 0. 1. 1. 0. 1. 0. 1. 0. 1. 0. 1. 0. 1. 1.
 1. 1. 0. 0. 1. 0. 1. 0. 1. 0. 0. 1. 1. 0. 1. 0. 1. 0. 1. 1. 0. 0. 0. 1.
 0. 0. 0. 0. 1. 0. 1. 0. 1. 1. 0. 1. 1. 1. 1. 0. 1. 0. 0. 0. 0. 1. 1. 0.
 1. 1. 0. 1. 1. 0. 0. 0. 1. 1. 0. 0. 1. 0. 1. 0. 0. 0. 0. 0. 1. 1. 0. 0.
 1. 0. 0. 0. 0. 1. 1. 1. 1. 1. 0. 1. 0. 0. 1. 1. 0. 0. 0. 1. 1. 0. 0. 1.
 1. 0. 0. 0. 1. 1. 0. 0. 1. 1. 0. 1. 0. 0. 1. 1. 0. 1. 0. 0. 0. 1. 0. 0.
 1. 1. 1. 0. 1. 1. 0. 1. 1. 0. 1. 0. 1. 1. 1. 0. 0. 1. 0. 0. 1. 0. 1. 0.
 1. 0. 1. 0. 0. 1. 0. 1. 0. 0. 1. 1. 1. 0. 1. 0. 1. 0. 0. 1. 1. 0. 1. 0.
 1. 1. 1. 1. 1. 0. 1. 1. 0. 0. 1. 0. 1. 1. 0. 1. 1. 1. 1. 0. 1. 0. 0. 0.
 0. 1. 1. 1. 0. 1. 0. 0. 0. 0. 0. 1. 0. 0. 0. 0. 1. 1. 0. 0. 1. 0. 1. 0.
 1. 1. 0. 0. 1. 0. 0. 0. 1. 1. 1. 1. 0. 0. 0. 0. 1. 1. 0. 0.]</t>
  </si>
  <si>
    <t>[0. 1. 0. 0. 0. 1. 1. 1. 1. 0. 1. 0. 1. 1. 1. 0. 1. 0. 1. 1. 1. 1. 1. 0.
 1. 0. 1. 0. 1. 1. 0. 0. 0. 0. 0. 0. 0. 0. 0. 0. 1. 0. 0. 1. 1. 0. 0. 0.
 1. 0. 0. 1. 1. 1. 0. 0. 1. 0. 0. 1. 0. 0. 0. 1. 1. 0. 1. 1. 1. 0. 1. 1.
 1. 0. 1. 0. 0. 0. 1. 1. 1. 0. 1. 1. 0. 1. 0. 1. 1. 1. 1. 1. 1. 0. 1. 1.
 0. 0. 1. 0. 1. 1. 1. 0. 0. 0. 1. 0. 0. 0. 1. 0. 1. 1. 0. 0. 0. 1. 1. 0.
 0. 0. 0. 0. 1. 0. 1. 0. 0. 0. 0. 1. 1. 0. 1. 1. 1. 1. 0. 1. 1. 0. 1. 1.
 0. 0. 1. 0. 1. 0. 1. 1. 1. 1. 0. 1. 0. 0. 1. 1. 1. 0. 1. 1. 1. 0. 0. 1.
 1. 0. 1. 0. 1. 0. 1. 0. 0. 0. 0. 1. 1. 1. 1. 0. 0. 0. 1. 1. 1. 0. 1. 0.
 1. 1. 0. 0. 1. 0. 1. 0. 1. 1. 0. 1. 0. 0. 1. 0. 1. 0. 1. 1. 0. 0. 0. 1.
 0. 1. 0. 0. 1. 0. 1. 0. 1. 1. 1. 1. 1. 0. 1. 0. 1. 0. 0. 0. 0. 1. 1. 0.
 1. 1. 0. 1. 1. 0. 0. 0. 1. 1. 0. 0. 1. 0. 1. 0. 0. 0. 0. 0. 1. 1. 0. 0.
 1. 0. 0. 0. 0. 1. 1. 1. 1. 1. 0. 1. 0. 0. 1. 1. 0. 0. 0. 1. 1. 0. 0. 1.
 1. 1. 0. 0. 1. 1. 0. 0. 1. 1. 0. 1. 0. 0. 1. 1. 0. 1. 0. 0. 0. 1. 1. 0.
 1. 1. 1. 0. 1. 1. 0. 1. 1. 0. 1. 0. 1. 1. 1. 0. 0. 1. 0. 0. 0. 0. 1. 0.
 1. 0. 1. 0. 0. 1. 0. 1. 0. 0. 1. 1. 1. 0. 1. 0. 1. 0. 0. 1. 1. 0. 1. 0.
 1. 1. 1. 1. 1. 0. 1. 1. 0. 0. 1. 0. 1. 1. 0. 1. 0. 1. 1. 0. 1. 0. 0. 0.
 0. 1. 1. 1. 0. 1. 0. 0. 0. 0. 0. 1. 0. 0. 0. 0. 1. 1. 0. 0. 1. 0. 1. 0.
 1. 1. 0. 0. 1. 0. 0. 0. 1. 1. 1. 1. 0. 0. 0. 0. 1. 1. 0. 0.]</t>
  </si>
  <si>
    <t>[0 1 0 0 1 1 1 1 0 1 0 1 1 0 1 0 1 0 1 1 0 0 1 0 0 0 0 0 1 1 1 0 0 0 1 0 1
 0 0 1 0 1 0 0 0 1 0 1 1 0 0 0 1 1 0 1 1 1 1 0 0 1 1 0 1 1 0 0 1 1 0 0 0 0
 0 0 1 0 1 0 1 0 1 0 0 0 0 1 0 0 1 1 1 0 0 1 0 0 1 0 0 1 1 0 1 1 1 1 1 1 1
 0 0 1 1 0 0 0 0 0 0 1 0 1 0 1 0 0 0 0 0 1 0 0 0 0 1 1 0 0 1 1 1 0 1 1 1 1
 1 1 0 0 1 1 1 1 1 0 0 0 0 1 1 1 0 1 1 1 0 1 0 1 0 1 0 0 0 0 0 1 0 0 0 1 1
 1 0 0 0 1 0 0 1 1 0 1 1 0 1 0 0 1 1 1 0 1 0 1 1 1 1 1 0 0 1 1 1 0 1 0 1 1
 0 1 1 1 1 0 1 1 1 1 0 0 1 0 1 0 1 0 1 0 1 1 0 0 0 0 0 0 0 0 0 0 1 0 0 1 1
 0 1 1 0 1 1 1 0 0 1 0 1 0 0 0 0 1 0 0 1 1 0 1 0 1 0 1 1 1 1 1 0 0 1 1 1 1
 1 1 1 0 1 0 1 0 0 0 0 1 0 1 0 1 1 0 1 1 0 1 1 0 1 1 1 0 0 1 1 1 1 0 0 0 1
 1 1 1 1 0 0 1 1 0 1 0 0 1 1 0 0 0 0 1 1 1 0 0 0 0 0 1 1 1 1 1 1 1 0 1 1 1
 0 0 1 1 1 0 0 1 1 0 0 1 0 0 0 1 1 0 0 0 1 0 0 0 0 0 1 1 0 0 1 1 0 1 1 1 0
 0 1 0 1 1 1 0 0 0 0 1 0 1 1 0 1 1 0 1 0 0]</t>
  </si>
  <si>
    <t>[0. 1. 0. 0. 0. 0. 0. 1. 1. 1. 0. 1. 0. 0. 1. 0. 1. 0. 1. 1. 0. 1. 0. 0.
 1. 1. 1. 0. 1. 1. 0. 1. 1. 1. 1. 0. 1. 1. 1. 1. 1. 0. 0. 0. 1. 0. 0. 1.
 1. 1. 1. 1. 0. 1. 0. 0. 0. 1. 0. 1. 0. 0. 1. 0. 0. 1. 0. 0. 0. 0. 1. 1.
 1. 1. 1. 0. 1. 0. 1. 1. 0. 1. 0. 0. 1. 0. 0. 1. 0. 1. 1. 1. 0. 1. 1. 0.
 0. 0. 1. 0. 0. 1. 1. 1. 0. 1. 1. 0. 1. 1. 1. 0. 0. 1. 1. 0. 1. 0. 0. 1.
 1. 0. 1. 0. 1. 0. 0. 1. 1. 0. 1. 0. 1. 1. 0. 1. 0. 0. 1. 1. 0. 0. 0. 1.
 1. 0. 1. 1. 1. 0. 1. 1. 1. 1. 1. 1. 0. 1. 0. 0. 1. 0. 0. 0. 0. 0. 0. 1.
 1. 0. 0. 0. 0. 1. 0. 1. 0. 0. 1. 1. 1. 1. 1. 0. 0. 0. 0. 1. 1. 1. 1. 0.
 1. 0. 1. 1. 0. 1. 1. 0. 1. 1. 1. 1. 0. 0. 0. 1. 1. 0. 0. 1. 1. 0. 0. 1.
 0. 0. 0. 0. 0. 0. 0. 0. 1. 1. 1. 0. 1. 0. 0. 0. 1. 0. 1. 0. 0. 1. 1. 1.
 1. 0. 0. 1. 1. 0. 1. 1. 0. 1. 1. 1. 0. 0. 0. 0. 1. 0. 0. 1. 0. 1. 0. 0.
 0. 0. 1. 1. 1. 0. 0. 0. 0. 1. 0. 0. 0. 0. 0. 0. 0. 0. 1. 0. 1. 1. 0. 1.
 0. 1. 0. 0. 1. 1. 1. 1. 1. 1. 0. 1. 1. 0. 1. 1. 1. 0. 0. 1. 0. 0. 1. 0.
 0. 0. 0. 0. 0. 0. 0. 1. 1. 0. 0. 0. 0. 0. 1. 1. 1. 0. 0. 0. 1. 1. 1. 0.
 0. 1. 1. 0. 0. 1. 0. 1. 0. 1. 0. 1. 1. 0. 1. 1. 0. 0. 1. 1. 0. 1. 1. 1.
 1. 1. 1. 0. 1. 1. 0. 1. 1. 1. 1. 0. 0. 0. 0. 0. 0. 0. 0. 0. 1. 0. 0. 1.
 0. 1. 0. 0. 0. 0. 0. 0. 1. 0. 1. 1. 1. 0. 0. 1. 1. 1. 0. 1. 0. 0. 0. 1.
 0. 1. 1. 0. 0. 1. 1. 1. 0. 0. 0. 0. 0. 0. 0. 1. 1. 0. 1. 1.]</t>
  </si>
  <si>
    <t>[0. 1. 0. 0. 0. 0. 0. 1. 1. 1. 1. 1. 0. 0. 0. 0. 0. 0. 1. 0. 1. 1. 0. 0.
 0. 1. 1. 1. 1. 1. 0. 0. 0. 1. 0. 0. 1. 1. 1. 1. 1. 0. 0. 0. 0. 0. 1. 1.
 1. 1. 0. 1. 0. 0. 0. 0. 1. 0. 1. 1. 0. 0. 0. 0. 0. 1. 1. 0. 0. 0. 1. 0.
 1. 1. 1. 0. 0. 1. 1. 1. 0. 1. 0. 1. 1. 1. 1. 1. 0. 0. 1. 1. 0. 1. 1. 0.
 0. 0. 0. 1. 0. 1. 1. 1. 0. 1. 1. 0. 1. 1. 1. 0. 0. 1. 1. 0. 0. 0. 0. 1.
 1. 0. 0. 1. 0. 0. 0. 1. 0. 1. 0. 0. 1. 0. 0. 0. 0. 0. 1. 1. 0. 0. 1. 1.
 1. 0. 1. 0. 1. 0. 1. 1. 1. 1. 0. 1. 0. 1. 0. 0. 0. 0. 0. 1. 1. 0. 1. 0.
 1. 0. 1. 0. 0. 1. 1. 1. 0. 0. 0. 1. 0. 1. 1. 1. 0. 0. 1. 1. 1. 1. 1. 0.
 1. 1. 0. 0. 0. 1. 1. 0. 0. 0. 1. 1. 0. 0. 0. 0. 1. 0. 0. 1. 1. 0. 0. 1.
 0. 0. 0. 1. 1. 0. 0. 0. 1. 1. 0. 0. 1. 0. 0. 0. 0. 0. 1. 0. 0. 0. 1. 0.
 1. 1. 0. 1. 1. 0. 0. 1. 1. 1. 0. 1. 0. 1. 0. 0. 1. 1. 1. 0. 0. 0. 0. 0.
 0. 0. 1. 1. 1. 0. 1. 0. 1. 1. 1. 0. 1. 1. 0. 0. 0. 0. 1. 0. 1. 1. 0. 1.
 0. 1. 0. 0. 1. 0. 1. 1. 1. 1. 0. 1. 1. 0. 1. 0. 1. 1. 0. 1. 0. 0. 1. 0.
 0. 0. 0. 0. 0. 0. 0. 1. 0. 0. 0. 1. 1. 0. 0. 1. 1. 0. 0. 0. 0. 1. 1. 1.
 0. 1. 1. 1. 1. 1. 0. 1. 1. 1. 0. 1. 0. 0. 1. 1. 0. 0. 1. 1. 0. 1. 1. 1.
 1. 0. 1. 0. 1. 0. 0. 1. 1. 1. 1. 1. 1. 1. 0. 1. 1. 0. 0. 0. 0. 0. 0. 1.
 0. 0. 0. 1. 0. 0. 0. 0. 0. 0. 1. 0. 1. 0. 0. 1. 1. 0. 0. 1. 0. 1. 0. 1.
 1. 1. 1. 1. 0. 1. 1. 1. 0. 0. 0. 0. 0. 0. 0. 1. 1. 0. 1. 1.]</t>
  </si>
  <si>
    <t>[0. 1. 0. 1. 1. 1. 0. 0. 0. 1. 1. 0. 0. 0. 0. 1. 1. 1. 1. 0. 1. 0. 0. 0.
 0. 0. 1. 0. 0. 1. 0. 1. 0. 1. 1. 0. 1. 1. 0. 1. 1. 0. 0. 0. 0. 0. 0. 0.
 1. 1. 0. 1. 0. 0. 0. 0. 0. 1. 1. 1. 0. 0. 0. 1. 1. 1. 0. 1. 0. 0. 0. 0.
 1. 1. 1. 0. 0. 0. 1. 1. 1. 0. 1. 0. 0. 1. 1. 1. 0. 0. 0. 1. 0. 1. 1. 1.
 1. 0. 0. 0. 1. 1. 0. 1. 0. 1. 1. 0. 1. 0. 0. 0. 1. 1. 0. 0. 1. 0. 1. 0.
 1. 1. 1. 0. 0. 0. 1. 0. 1. 1. 1. 0. 1. 1. 1. 1. 0. 1. 0. 1. 1. 1. 1. 0.
 1. 1. 0. 0. 0. 0. 1. 1. 0. 1. 1. 1. 0. 1. 1. 1. 1. 1. 0. 0. 1. 1. 0. 1.
 1. 0. 0. 0. 1. 0. 0. 0. 0. 1. 1. 0. 1. 0. 0. 1. 0. 0. 0. 1. 0. 0. 0. 0.
 1. 1. 1. 1. 1. 0. 0. 0. 0. 0. 0. 0. 0. 1. 1. 0. 0. 0. 0. 1. 1. 1. 1. 1.
 1. 1. 1. 0. 1. 0. 1. 1. 0. 1. 1. 0. 0. 1. 0. 0. 0. 0. 0. 0. 1. 1. 0. 0.
 0. 1. 0. 1. 1. 0. 1. 0. 0. 1. 0. 0. 0. 1. 1. 1. 1. 0. 0. 0. 0. 0. 0. 0.
 0. 1. 1. 0. 1. 0. 1. 1. 0. 1. 0. 0. 1. 1. 1. 1. 0. 0. 0. 0. 1. 1. 0. 1.
 0. 0. 0. 1. 1. 0. 1. 0. 1. 0. 1. 0. 1. 0. 0. 0. 0. 1. 0. 0. 0. 0. 0. 1.
 0. 1. 0. 0. 1. 0. 0. 0. 0. 0. 0. 1. 0. 0. 0. 1. 1. 0. 1. 1. 0. 0. 0. 1.
 1. 1. 0. 1. 0. 0. 0. 0. 1. 1. 1. 1. 1. 1. 0. 1. 0. 1. 1. 1. 1. 0. 1. 0.
 0. 0. 1. 0. 1. 1. 1. 1. 0. 0. 0. 1. 1. 0. 1. 0. 1. 0. 0. 1. 1. 0. 0. 1.
 1. 0. 0. 1. 0. 0. 0. 1. 1. 0. 1. 1. 1. 0. 1. 1. 1. 0. 1. 0. 1. 1. 0. 1.
 1. 1. 0. 0. 0. 0. 0. 0. 1. 1. 1. 1. 0. 1. 0. 1. 1. 1. 1. 1.]</t>
  </si>
  <si>
    <t>[0. 1. 0. 0. 1. 0. 1. 0. 1. 0. 0. 1. 1. 0. 1. 1. 1. 1. 1. 0. 0. 1. 1. 1.
 1. 1. 0. 0. 1. 1. 1. 1. 0. 0. 0. 1. 0. 0. 0. 0. 1. 0. 0. 0. 0. 1. 1. 1.
 1. 0. 0. 1. 1. 1. 0. 1. 0. 1. 0. 0. 1. 1. 1. 1. 1. 0. 1. 0. 1. 0. 0. 1.
 1. 0. 0. 0. 0. 1. 1. 1. 1. 0. 1. 0. 1. 1. 1. 0. 0. 1. 1. 0. 1. 1. 1. 0.
 0. 0. 1. 1. 1. 0. 1. 1. 1. 0. 0. 0. 1. 1. 1. 0. 1. 0. 1. 1. 1. 0. 1. 0.
 1. 0. 1. 0. 1. 0. 0. 1. 1. 0. 0. 1. 0. 0. 0. 1. 0. 0. 0. 0. 1. 1. 1. 0.
 0. 1. 1. 1. 0. 1. 0. 0. 1. 0. 0. 1. 1. 0. 0. 1. 0. 1. 1. 0. 0. 0. 0. 0.
 1. 1. 0. 0. 1. 1. 0. 0. 0. 0. 1. 1. 0. 0. 1. 1. 0. 1. 1. 1. 0. 0. 1. 0.
 0. 0. 1. 0. 0. 0. 0. 0. 1. 0. 0. 0. 1. 0. 1. 0. 0. 1. 1. 0. 0. 0. 0. 0.
 0. 0. 1. 1. 0. 0. 0. 1. 1. 0. 0. 1. 0. 1. 1. 1. 1. 1. 1. 1. 0. 1. 1. 1.
 1. 0. 0. 1. 0. 0. 0. 0. 1. 1. 1. 1. 0. 1. 1. 0. 1. 1. 1. 0. 0. 0. 1. 1.
 1. 0. 1. 1. 1. 0. 1. 0. 1. 0. 1. 0. 0. 1. 0. 0. 0. 1. 0. 1. 1. 0. 1. 1.
 1. 0. 1. 0. 1. 0. 1. 1. 0. 1. 1. 1. 1. 0. 0. 0. 1. 1. 1. 0. 0. 0. 0. 0.
 0. 1. 0. 0. 1. 0. 1. 0. 0. 1. 1. 1. 1. 1. 1. 1. 1. 0. 0. 1. 0. 0. 1. 1.
 1. 0. 1. 0. 1. 1. 1. 1. 1. 0. 0. 1. 1. 1. 0. 1. 1. 1. 0. 0. 0. 0. 1. 0.
 1. 1. 1. 1. 1. 1. 0. 0. 1. 1. 0. 1. 0. 1. 1. 1. 0. 1. 1. 1. 0. 0. 0. 0.
 0. 1. 1. 0. 0. 1. 1. 0. 0. 0. 1. 0. 0. 0. 1. 1. 0. 0. 0. 0. 0. 1. 0. 0.
 0. 0. 1. 0. 0. 1. 1. 0. 0. 1. 0. 1. 0. 0. 1. 1. 1. 1. 1. 1.]</t>
  </si>
  <si>
    <t>[1 0 0 0 1 1 0 1 1 1 1 1 0 1 1 1 0 1 1 0 1 1 1 0 1 1 0 0 1 0 0 1 1 0 1 0 0
 0 0 0 1 1 0 0 1 0 1 0 1 0 1 0 1 0 0 0 1 1 1 1 0 0 1 1 0 0 0 0 0 1 1 1 0 1
 1 1 1 0 0 1 0 1 1 1 1 0 0 1 0 0 1 1 0 0 0 1 1 0 0 0 1 0 0 0 1 1 1 1 0 1 0
 1 1 1 0 0 0 1 0 1 1 1 0 1 0 1 1 0 0 0 1 0 0 0 1 0 0 0 0 1 1 1 0 1 1 1 1 0
 0 1 1 1 0 0 0 1 0 1 1 0 0 0 0 0 1 1 0 1 1 1 0 0 0 0 1 1 1 1 1 1 1 1 0 1 0
 1 1 1 1 1 1 0 0 1 0 0 0 0 1 0 1 1 0 1 1 0 0 0 0 0 0 1 1 1 1 0 0 0 0 1 1 1
 1 1 0 1 0 1 1 0 0 0 0 1 0 0 1 0 1 1 0 0 1 1 1 1 1 0 0 1 1 0 1 1 0 0 0 1 0
 0 0 0 1 0 0 1 1 1 1 0 0 1 1 1 1 1 0 1 1 0 1 1 1 1 0 0 0 1 0 1 1 1 1 0 1 0
 1 0 1 1 1 0 1 0 0 0 1 1 1 1 1 0 1 1 0 1 1 0 1 1 1 0 1 0 1 0 0 0 1 1 1 0 0
 1 1 1 0 0 0 0 0 1 0 0 0 0 1 0 1 1 0 0 0 0 1 1 0 1 0 1 0 1 1 1 1 0 1 0 1 0
 1 1 1 0 1 1 0 1 1 0 0 1 1 1 0 1 1 0 0 0 0 0 1 0 1 1 0 1 1 1 0 1 0 1 1 0 1
 0 1 1 0 0 0 1 0 0 1 0 1 0 0 0 0 1 1 1 0 0]</t>
  </si>
  <si>
    <t>[1. 0. 0. 1. 0. 1. 1. 1. 1. 0. 1. 0. 0. 0. 0. 1. 1. 0. 0. 0. 1. 1. 0. 0.
 1. 1. 0. 0. 1. 0. 1. 0. 0. 1. 0. 0. 0. 0. 0. 0. 1. 0. 0. 1. 0. 1. 0. 1.
 0. 1. 0. 0. 0. 1. 0. 0. 0. 0. 0. 0. 1. 1. 1. 0. 0. 0. 0. 0. 1. 1. 1. 0.
 1. 1. 1. 0. 1. 1. 0. 1. 1. 0. 1. 0. 1. 1. 1. 1. 0. 1. 0. 1. 0. 1. 0. 1.
 0. 0. 1. 0. 1. 1. 0. 1. 0. 1. 0. 1. 1. 0. 1. 1. 0. 1. 0. 0. 1. 1. 1. 1.
 1. 0. 1. 1. 1. 0. 0. 1. 0. 0. 0. 1. 0. 0. 1. 0. 0. 0. 1. 1. 0. 1. 0. 1.
 0. 0. 1. 1. 0. 1. 0. 1. 1. 1. 0. 1. 0. 1. 0. 0. 1. 0. 0. 1. 0. 1. 1. 1.
 0. 1. 0. 1. 1. 0. 0. 0. 0. 0. 1. 0. 0. 0. 0. 1. 1. 1. 1. 0. 0. 0. 1. 0.
 0. 0. 1. 1. 1. 1. 1. 1. 1. 0. 1. 1. 1. 0. 1. 1. 1. 1. 0. 1. 1. 1. 1. 1.
 0. 1. 0. 1. 1. 1. 0. 1. 1. 0. 0. 1. 0. 0. 1. 1. 0. 1. 0. 0. 0. 0. 1. 1.
 1. 1. 0. 0. 0. 0. 1. 1. 1. 0. 0. 0. 1. 0. 0. 1. 1. 0. 0. 0. 1. 0. 0. 1.
 1. 0. 0. 1. 0. 1. 1. 0. 0. 1. 0. 0. 0. 0. 1. 1. 0. 0. 1. 0. 0. 0. 0. 0.
 1. 1. 0. 0. 1. 0. 1. 1. 0. 1. 1. 1. 1. 0. 1. 1. 0. 0. 0. 0. 1. 1. 0. 0.
 0. 0. 0. 1. 1. 1. 0. 0. 0. 0. 0. 1. 0. 1. 1. 1. 1. 0. 0. 0. 0. 1. 0. 0.
 1. 0. 0. 0. 1. 1. 0. 0. 0. 1. 1. 0. 0. 0. 0. 1. 1. 1. 0. 1. 1. 0. 1. 0.
 1. 0. 0. 0. 1. 1. 1. 0. 1. 0. 0. 0. 1. 1. 0. 1. 1. 1. 1. 0. 0. 0. 0. 0.
 1. 1. 0. 0. 1. 0. 1. 0. 0. 0. 0. 0. 1. 1. 1. 0. 0. 1. 1. 1. 1. 1. 0. 1.
 1. 0. 1. 0. 1. 0. 1. 1. 0. 0. 0. 1. 0. 0. 0. 1. 1. 0. 0. 1.]</t>
  </si>
  <si>
    <t>[1. 0. 0. 1. 0. 1. 1. 1. 1. 0. 1. 0. 0. 1. 0. 0. 1. 0. 0. 0. 1. 1. 0. 0.
 1. 1. 0. 1. 1. 0. 1. 0. 0. 0. 0. 1. 0. 0. 0. 0. 1. 1. 0. 1. 0. 0. 1. 1.
 1. 1. 0. 0. 0. 1. 1. 0. 0. 1. 0. 1. 1. 1. 1. 0. 0. 0. 1. 0. 1. 1. 1. 0.
 1. 1. 1. 0. 1. 1. 0. 1. 1. 0. 1. 0. 1. 0. 1. 1. 1. 0. 0. 1. 0. 1. 1. 1.
 1. 0. 1. 0. 0. 1. 0. 1. 0. 1. 0. 1. 1. 0. 1. 0. 0. 1. 0. 0. 1. 1. 1. 1.
 1. 0. 0. 1. 0. 0. 0. 0. 0. 0. 0. 1. 0. 0. 1. 0. 0. 0. 1. 1. 0. 0. 0. 1.
 0. 0. 1. 1. 0. 1. 0. 1. 1. 1. 0. 1. 0. 1. 0. 0. 1. 0. 1. 1. 0. 1. 1. 1.
 0. 1. 0. 1. 1. 0. 0. 0. 1. 0. 1. 0. 0. 0. 0. 1. 1. 0. 1. 0. 0. 1. 1. 0.
 0. 0. 1. 1. 0. 1. 1. 1. 0. 1. 1. 1. 1. 0. 1. 0. 1. 1. 0. 0. 0. 1. 1. 1.
 0. 1. 0. 1. 1. 1. 0. 1. 0. 0. 0. 1. 0. 0. 1. 1. 0. 1. 0. 0. 0. 1. 1. 1.
 1. 1. 0. 0. 0. 0. 1. 1. 1. 0. 0. 0. 1. 0. 0. 0. 1. 0. 0. 0. 1. 0. 0. 1.
 1. 0. 0. 1. 0. 1. 0. 0. 0. 1. 0. 0. 0. 0. 1. 1. 0. 0. 1. 0. 0. 0. 0. 1.
 0. 1. 0. 1. 0. 0. 1. 1. 0. 1. 1. 1. 1. 0. 0. 1. 0. 0. 0. 0. 1. 1. 0. 0.
 0. 0. 0. 1. 1. 1. 0. 1. 0. 0. 0. 1. 0. 1. 1. 1. 1. 0. 0. 0. 1. 1. 0. 0.
 1. 0. 0. 1. 1. 1. 0. 0. 0. 1. 1. 0. 0. 0. 0. 1. 1. 1. 0. 0. 1. 0. 1. 0.
 1. 0. 0. 0. 1. 1. 0. 0. 1. 1. 0. 0. 0. 1. 0. 0. 1. 1. 1. 0. 0. 1. 0. 0.
 0. 1. 0. 0. 1. 1. 1. 0. 1. 1. 1. 0. 1. 1. 1. 0. 1. 1. 1. 1. 1. 1. 0. 0.
 0. 0. 1. 0. 1. 1. 1. 1. 0. 0. 0. 1. 1. 0. 0. 1. 0. 0. 1. 1.]</t>
  </si>
  <si>
    <t>[1. 0. 0. 1. 0. 1. 1. 1. 1. 0. 1. 0. 0. 1. 0. 0. 1. 0. 0. 0. 1. 1. 0. 0.
 1. 1. 0. 1. 1. 0. 1. 0. 0. 0. 0. 1. 0. 0. 0. 0. 1. 1. 0. 0. 0. 0. 1. 1.
 1. 1. 0. 0. 0. 1. 1. 0. 0. 1. 0. 1. 1. 1. 1. 0. 0. 0. 1. 0. 1. 1. 1. 0.
 1. 1. 1. 0. 1. 1. 0. 1. 1. 0. 1. 0. 1. 0. 1. 1. 1. 0. 0. 1. 0. 1. 1. 1.
 1. 0. 1. 0. 0. 1. 0. 1. 0. 1. 0. 1. 1. 0. 1. 0. 0. 1. 0. 0. 1. 1. 1. 0.
 1. 0. 0. 1. 0. 0. 0. 1. 0. 0. 0. 1. 0. 0. 1. 0. 0. 0. 1. 1. 0. 1. 0. 1.
 0. 0. 1. 1. 0. 1. 0. 1. 1. 1. 0. 1. 0. 1. 0. 0. 1. 0. 1. 1. 0. 1. 1. 1.
 0. 1. 0. 1. 1. 0. 0. 0. 1. 0. 1. 0. 0. 0. 0. 1. 1. 0. 1. 0. 0. 1. 1. 0.
 0. 0. 1. 1. 0. 1. 1. 0. 1. 1. 1. 1. 1. 0. 1. 0. 1. 1. 0. 0. 0. 1. 1. 1.
 0. 1. 0. 1. 1. 1. 0. 1. 0. 0. 0. 1. 0. 0. 1. 1. 0. 1. 0. 0. 0. 1. 1. 1.
 1. 1. 0. 0. 0. 0. 0. 1. 1. 0. 0. 0. 0. 0. 0. 0. 1. 0. 0. 0. 1. 0. 0. 1.
 1. 0. 0. 1. 0. 1. 0. 0. 0. 1. 0. 0. 0. 0. 1. 1. 0. 0. 0. 0. 0. 0. 0. 1.
 0. 1. 0. 1. 0. 0. 1. 1. 0. 1. 1. 1. 1. 0. 0. 1. 0. 0. 0. 0. 1. 1. 0. 0.
 0. 0. 0. 1. 1. 1. 0. 1. 0. 0. 0. 1. 0. 1. 1. 1. 1. 0. 0. 0. 1. 1. 0. 0.
 1. 0. 0. 1. 1. 1. 0. 0. 0. 1. 1. 0. 0. 0. 0. 1. 1. 1. 0. 0. 1. 0. 1. 0.
 1. 0. 0. 0. 1. 1. 0. 0. 1. 1. 0. 0. 0. 1. 0. 0. 1. 1. 1. 0. 0. 1. 0. 0.
 0. 1. 0. 0. 1. 0. 1. 0. 1. 1. 1. 0. 1. 0. 1. 0. 0. 1. 1. 1. 1. 1. 0. 0.
 0. 0. 1. 0. 1. 1. 1. 1. 0. 0. 0. 1. 1. 0. 0. 1. 0. 0. 1. 1.]</t>
  </si>
  <si>
    <t>[1. 0. 1. 1. 0. 1. 1. 1. 1. 0. 1. 0. 0. 1. 0. 0. 1. 0. 0. 0. 0. 1. 0. 0.
 1. 1. 0. 1. 1. 0. 1. 0. 0. 0. 0. 1. 0. 0. 0. 0. 1. 1. 0. 1. 0. 0. 1. 1.
 1. 1. 0. 0. 0. 1. 1. 0. 0. 1. 0. 1. 1. 1. 1. 0. 0. 0. 1. 0. 1. 1. 1. 0.
 1. 1. 1. 0. 1. 1. 0. 1. 1. 0. 1. 0. 1. 0. 1. 1. 1. 1. 0. 1. 0. 1. 1. 1.
 1. 0. 1. 0. 0. 1. 0. 1. 0. 1. 0. 1. 1. 0. 1. 0. 0. 1. 0. 0. 1. 1. 1. 0.
 1. 0. 0. 1. 0. 0. 0. 1. 0. 0. 0. 1. 0. 0. 1. 0. 0. 0. 1. 1. 0. 0. 0. 1.
 0. 0. 1. 0. 0. 1. 0. 1. 1. 1. 0. 1. 1. 1. 0. 0. 1. 0. 1. 1. 0. 1. 1. 1.
 0. 1. 0. 1. 1. 0. 0. 0. 1. 0. 1. 0. 0. 0. 0. 1. 1. 1. 1. 0. 0. 1. 1. 0.
 0. 0. 1. 1. 0. 1. 1. 0. 1. 1. 1. 1. 1. 0. 1. 0. 1. 1. 0. 0. 0. 0. 1. 1.
 0. 1. 0. 1. 0. 1. 0. 1. 0. 0. 0. 1. 0. 0. 1. 1. 0. 1. 0. 0. 0. 1. 1. 1.
 1. 1. 0. 0. 0. 0. 0. 1. 1. 0. 0. 0. 0. 0. 0. 0. 1. 0. 0. 0. 1. 0. 0. 1.
 1. 0. 0. 1. 0. 1. 0. 0. 0. 1. 0. 0. 0. 0. 1. 1. 0. 0. 0. 0. 0. 0. 0. 1.
 0. 1. 0. 1. 0. 0. 1. 1. 0. 1. 1. 1. 1. 0. 0. 1. 0. 0. 0. 0. 1. 1. 0. 0.
 0. 0. 0. 1. 1. 1. 0. 1. 0. 0. 0. 1. 0. 1. 1. 1. 1. 0. 0. 0. 1. 1. 0. 0.
 1. 0. 0. 1. 1. 1. 0. 0. 0. 1. 1. 0. 0. 0. 0. 1. 1. 1. 0. 0. 1. 0. 1. 0.
 1. 0. 0. 0. 1. 1. 0. 0. 1. 1. 0. 0. 0. 1. 0. 0. 1. 1. 1. 0. 0. 1. 0. 0.
 0. 1. 0. 0. 1. 0. 1. 0. 1. 1. 1. 0. 1. 1. 1. 0. 0. 1. 0. 1. 0. 1. 1. 1.
 0. 0. 1. 0. 1. 1. 1. 1. 0. 1. 0. 1. 1. 0. 0. 0. 0. 0. 1. 1.]</t>
  </si>
  <si>
    <t>[0. 1. 0. 1. 0. 1. 0. 1. 0. 0. 1. 0. 0. 0. 1. 0. 0. 0. 1. 0. 0. 1. 0. 0.
 0. 1. 0. 0. 0. 0. 0. 1. 0. 0. 1. 0. 1. 1. 1. 1. 1. 1. 0. 1. 1. 0. 1. 0.
 1. 0. 1. 0. 0. 1. 0. 1. 0. 1. 1. 0. 0. 1. 0. 1. 0. 0. 0. 1. 0. 1. 0. 0.
 1. 0. 1. 1. 0. 1. 1. 1. 1. 1. 0. 0. 0. 1. 0. 1. 0. 1. 1. 1. 0. 0. 1. 1.
 1. 0. 1. 0. 0. 1. 1. 1. 1. 0. 0. 0. 1. 1. 0. 1. 0. 0. 0. 1. 1. 0. 1. 1.
 0. 0. 0. 0. 0. 1. 1. 0. 1. 0. 0. 0. 0. 1. 0. 1. 1. 1. 0. 0. 0. 0. 0. 1.
 0. 1. 0. 0. 1. 1. 0. 0. 0. 1. 1. 1. 1. 0. 1. 1. 1. 1. 0. 1. 1. 0. 1. 0.
 1. 1. 0. 1. 1. 0. 1. 1. 0. 1. 1. 0. 1. 0. 0. 0. 0. 0. 0. 1. 1. 1. 0. 1.
 0. 1. 1. 1. 0. 1. 0. 0. 0. 0. 0. 0. 1. 0. 0. 0. 1. 1. 1. 0. 1. 0. 0. 1.
 0. 0. 1. 1. 0. 0. 0. 0. 1. 1. 1. 0. 0. 0. 0. 1. 1. 0. 0. 0. 0. 1. 1. 1.
 0. 1. 0. 1. 0. 0. 0. 0. 1. 1. 1. 0. 1. 1. 1. 0. 1. 1. 0. 1. 1. 0. 0. 0.
 0. 0. 1. 1. 0. 0. 0. 1. 1. 0. 0. 1. 1. 0. 0. 1. 1. 1. 0. 1. 1. 1. 1. 1.
 1. 1. 1. 0. 0. 1. 0. 0. 0. 0. 0. 1. 1. 0. 1. 0. 0. 0. 0. 0. 1. 1. 1. 1.
 0. 0. 0. 0. 0. 0. 1. 1. 0. 1. 1. 1. 0. 0. 1. 0. 0. 0. 1. 1. 0. 1. 0. 0.
 1. 0. 0. 1. 0. 1. 1. 1. 1. 0. 0. 1. 0. 1. 0. 1. 1. 0. 1. 0. 1. 1. 1. 0.
 1. 1. 1. 1. 0. 1. 0. 0. 0. 1. 1. 0. 1. 0. 0. 0. 0. 0. 1. 1. 1. 1. 1. 0.
 0. 0. 0. 1. 0. 0. 1. 1. 1. 1. 1. 1. 0. 0. 1. 1. 1. 1. 0. 1. 0. 0. 0. 0.
 1. 0. 0. 0. 1. 1. 0. 1. 0. 1. 1. 0. 0. 0. 1. 0. 1. 1. 0. 1.]</t>
  </si>
  <si>
    <t>Seed</t>
  </si>
  <si>
    <t>Has same error rate and is better</t>
  </si>
  <si>
    <t>Total individuals found</t>
  </si>
  <si>
    <t>Percentage of better individuals</t>
  </si>
  <si>
    <t>Improvement/Deterioration</t>
  </si>
  <si>
    <t>Best improvement</t>
  </si>
  <si>
    <t>Worse deterioration</t>
  </si>
  <si>
    <t>Average improvement</t>
  </si>
  <si>
    <t>Average deterioration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</si>
</sst>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Alignment="1"/>
    <xf numFmtId="10" fontId="0" fillId="0" borderId="0" xfId="1" applyNumberFormat="1" applyFont="1"/>
    <xf numFmtId="2" fontId="0" fillId="0" borderId="0" xfId="0" applyNumberFormat="1"/>
    <xf numFmtId="164" fontId="0" fillId="0" borderId="0" xfId="0" applyNumberFormat="1"/>
  </cellXfs>
  <cellStyles count="2">
    <cellStyle name="Normal" xfId="0" builtinId="0"/>
    <cellStyle name="Percent" xfId="1" builtinId="5"/>
  </cellStyles>
  <dxfs count="36">
    <dxf>
      <numFmt numFmtId="0" formatCode="General"/>
    </dxf>
    <dxf>
      <numFmt numFmtId="2" formatCode="0.00"/>
    </dxf>
    <dxf>
      <numFmt numFmtId="164" formatCode="0.0000"/>
    </dxf>
    <dxf>
      <numFmt numFmtId="2" formatCode="0.00"/>
    </dxf>
    <dxf>
      <numFmt numFmtId="2" formatCode="0.00"/>
    </dxf>
    <dxf>
      <numFmt numFmtId="164" formatCode="0.0000"/>
    </dxf>
    <dxf>
      <numFmt numFmtId="0" formatCode="General"/>
    </dxf>
    <dxf>
      <numFmt numFmtId="2" formatCode="0.00"/>
    </dxf>
    <dxf>
      <numFmt numFmtId="164" formatCode="0.0000"/>
    </dxf>
    <dxf>
      <numFmt numFmtId="2" formatCode="0.00"/>
    </dxf>
    <dxf>
      <numFmt numFmtId="2" formatCode="0.00"/>
    </dxf>
    <dxf>
      <numFmt numFmtId="164" formatCode="0.0000"/>
    </dxf>
    <dxf>
      <numFmt numFmtId="0" formatCode="General"/>
    </dxf>
    <dxf>
      <numFmt numFmtId="2" formatCode="0.00"/>
    </dxf>
    <dxf>
      <numFmt numFmtId="164" formatCode="0.0000"/>
    </dxf>
    <dxf>
      <numFmt numFmtId="2" formatCode="0.00"/>
    </dxf>
    <dxf>
      <numFmt numFmtId="2" formatCode="0.00"/>
    </dxf>
    <dxf>
      <numFmt numFmtId="164" formatCode="0.0000"/>
    </dxf>
    <dxf>
      <numFmt numFmtId="0" formatCode="General"/>
    </dxf>
    <dxf>
      <numFmt numFmtId="2" formatCode="0.00"/>
    </dxf>
    <dxf>
      <numFmt numFmtId="164" formatCode="0.0000"/>
    </dxf>
    <dxf>
      <numFmt numFmtId="2" formatCode="0.00"/>
    </dxf>
    <dxf>
      <numFmt numFmtId="2" formatCode="0.00"/>
    </dxf>
    <dxf>
      <numFmt numFmtId="164" formatCode="0.0000"/>
    </dxf>
    <dxf>
      <numFmt numFmtId="0" formatCode="General"/>
    </dxf>
    <dxf>
      <numFmt numFmtId="2" formatCode="0.00"/>
    </dxf>
    <dxf>
      <numFmt numFmtId="164" formatCode="0.0000"/>
    </dxf>
    <dxf>
      <numFmt numFmtId="2" formatCode="0.00"/>
    </dxf>
    <dxf>
      <numFmt numFmtId="2" formatCode="0.00"/>
    </dxf>
    <dxf>
      <numFmt numFmtId="164" formatCode="0.0000"/>
    </dxf>
    <dxf>
      <numFmt numFmtId="0" formatCode="General"/>
    </dxf>
    <dxf>
      <numFmt numFmtId="2" formatCode="0.00"/>
    </dxf>
    <dxf>
      <numFmt numFmtId="164" formatCode="0.0000"/>
    </dxf>
    <dxf>
      <numFmt numFmtId="2" formatCode="0.00"/>
    </dxf>
    <dxf>
      <numFmt numFmtId="2" formatCode="0.00"/>
    </dxf>
    <dxf>
      <numFmt numFmtId="164" formatCode="0.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D81490-754A-4D4C-95B6-E27656AB8E06}" name="Table1" displayName="Table1" ref="A1:H14" totalsRowShown="0">
  <autoFilter ref="A1:H14" xr:uid="{34D81490-754A-4D4C-95B6-E27656AB8E06}"/>
  <tableColumns count="8">
    <tableColumn id="1" xr3:uid="{71425640-3291-44E8-BC4D-E40DD93BEB3B}" name="Seed"/>
    <tableColumn id="2" xr3:uid="{AD106ABF-F72D-433C-B249-CD9490D1111B}" name="Genome"/>
    <tableColumn id="3" xr3:uid="{4F99CC78-4608-4FAE-810B-FBEAE0A110EA}" name="EA Fitness" dataDxfId="35"/>
    <tableColumn id="4" xr3:uid="{A6D6B631-2266-4AEF-AC2F-888C35D75248}" name="Benchmark mean accuracy" dataDxfId="34"/>
    <tableColumn id="5" xr3:uid="{8F3FDACE-B07B-4E42-B543-14BB5807B5B3}" name="Best Individual mean accuracy" dataDxfId="33"/>
    <tableColumn id="6" xr3:uid="{EAE2658D-21A3-4D06-A29C-A3C1D8729D26}" name="F value" dataDxfId="32"/>
    <tableColumn id="8" xr3:uid="{0BD18C2D-6D11-4020-8DCA-6E4AA86290C4}" name="Improvement/Deterioration" dataDxfId="31">
      <calculatedColumnFormula>Table1[[#This Row],[Best Individual mean accuracy]]-Table1[[#This Row],[Benchmark mean accuracy]]</calculatedColumnFormula>
    </tableColumn>
    <tableColumn id="7" xr3:uid="{052639CE-A381-45BA-BA99-9EDD80F436EB}" name="Has same error rate and is better" dataDxfId="30">
      <calculatedColumnFormula>IF(AND(Table1[[#This Row],[F value]]&lt;4.74,Table1[[#This Row],[Best Individual mean accuracy]]&gt;Table1[[#This Row],[Benchmark mean accuracy]]),"Yes","No")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1F048E7-C62B-42EA-A7AB-5D880329F93B}" name="Table2" displayName="Table2" ref="A1:H141" totalsRowShown="0">
  <autoFilter ref="A1:H141" xr:uid="{91F048E7-C62B-42EA-A7AB-5D880329F93B}"/>
  <tableColumns count="8">
    <tableColumn id="1" xr3:uid="{1143BDA0-A5F5-4B56-9E56-08F63CC20125}" name="Seed"/>
    <tableColumn id="2" xr3:uid="{D5ED00FF-4263-4422-A431-A5BE63866370}" name="Genome"/>
    <tableColumn id="3" xr3:uid="{C6AD4FDC-5514-4DAD-9DD2-7AA6C8F53CFF}" name="EA Fitness" dataDxfId="29"/>
    <tableColumn id="4" xr3:uid="{4A82D22E-AD9B-4AC4-9293-10ECC262AADD}" name="Benchmark mean accuracy" dataDxfId="28"/>
    <tableColumn id="5" xr3:uid="{6EBD3A3A-7BD8-44BF-9882-11754DB5F965}" name="Best Individual mean accuracy" dataDxfId="27"/>
    <tableColumn id="6" xr3:uid="{00555A6B-2866-4F1F-8DF6-CB309A2D34FE}" name="F value" dataDxfId="26"/>
    <tableColumn id="9" xr3:uid="{4B57C14D-B6AA-451E-AF42-C1B23B04DD4D}" name="Improvement/Deterioration" dataDxfId="25">
      <calculatedColumnFormula>Table2[[#This Row],[Best Individual mean accuracy]]-Table2[[#This Row],[Benchmark mean accuracy]]</calculatedColumnFormula>
    </tableColumn>
    <tableColumn id="7" xr3:uid="{577EFFB6-447B-4B74-B2E8-0A8F074AB957}" name="Has same error rate and is better" dataDxfId="24">
      <calculatedColumnFormula>IF(AND(Table2[[#This Row],[F value]]&lt;4.74,Table2[[#This Row],[Best Individual mean accuracy]]&gt;Table2[[#This Row],[Benchmark mean accuracy]]),"Yes","No")</calculatedColumnFormula>
    </tableColumn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D5BFD5A-9578-416E-ABAD-81EC2896A287}" name="Table3" displayName="Table3" ref="A1:H289" totalsRowShown="0">
  <autoFilter ref="A1:H289" xr:uid="{ED5BFD5A-9578-416E-ABAD-81EC2896A287}"/>
  <tableColumns count="8">
    <tableColumn id="1" xr3:uid="{9DAB8D05-F107-49D1-BF4A-96664BD58E45}" name="Seed"/>
    <tableColumn id="2" xr3:uid="{74AE9F83-8E53-42F8-9EF2-3FCD63C93C46}" name="Genome"/>
    <tableColumn id="3" xr3:uid="{4720C7D5-78BE-4DA2-9B70-054E4930A8B5}" name="EA Fitness" dataDxfId="23"/>
    <tableColumn id="4" xr3:uid="{BFA126A7-8F7A-408F-B0F3-A29E1AB61F03}" name="Benchmark mean accuracy" dataDxfId="22"/>
    <tableColumn id="5" xr3:uid="{55EDB3BC-CDB3-4440-ADFF-388CD36CC0E1}" name="Best Individual mean accuracy" dataDxfId="21"/>
    <tableColumn id="6" xr3:uid="{B33C4156-20D3-431A-A08F-D389AA4ABB0D}" name="F value" dataDxfId="20"/>
    <tableColumn id="8" xr3:uid="{17AD8443-B32F-4413-B5AA-AF0C07FE8B98}" name="Improvement/Deterioration" dataDxfId="19">
      <calculatedColumnFormula>Table3[[#This Row],[Best Individual mean accuracy]]-Table3[[#This Row],[Benchmark mean accuracy]]</calculatedColumnFormula>
    </tableColumn>
    <tableColumn id="7" xr3:uid="{A862AD16-2267-4EFD-A451-33EA348EF81A}" name="Has same error rate and is better" dataDxfId="18">
      <calculatedColumnFormula>IF(AND(Table3[[#This Row],[F value]]&lt;4.74,Table3[[#This Row],[Best Individual mean accuracy]]&gt;Table3[[#This Row],[Benchmark mean accuracy]]),"Yes","No")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5CD2D84-57BA-4C94-BF66-C09F6004E49E}" name="Table4" displayName="Table4" ref="A1:H35" totalsRowShown="0">
  <autoFilter ref="A1:H35" xr:uid="{65CD2D84-57BA-4C94-BF66-C09F6004E49E}"/>
  <tableColumns count="8">
    <tableColumn id="1" xr3:uid="{BEE208D7-5ADA-442D-A42F-E85C4A714C2E}" name="Seed"/>
    <tableColumn id="2" xr3:uid="{3F62066E-EE9D-4CDC-8ADC-E614DA230D5E}" name="Genome"/>
    <tableColumn id="6" xr3:uid="{CF7629E8-755E-421E-B702-17AF2F47F68B}" name="EA Fitness" dataDxfId="17"/>
    <tableColumn id="7" xr3:uid="{CEAF0D77-1D03-4759-A2FF-868D6A866BC9}" name="Benchmark mean accuracy" dataDxfId="16"/>
    <tableColumn id="8" xr3:uid="{FA4A43DB-CCD6-44B0-9D58-B3A7D5392C0F}" name="Best Individual mean accuracy" dataDxfId="15"/>
    <tableColumn id="9" xr3:uid="{1B20BA38-DF80-437F-8BDC-BCE62905903A}" name="F value" dataDxfId="14"/>
    <tableColumn id="4" xr3:uid="{3A5F4333-BB93-4DE9-A839-C9E1DD548F45}" name="Improvement/Deterioration" dataDxfId="13">
      <calculatedColumnFormula>Table4[[#This Row],[Best Individual mean accuracy]]-Table4[[#This Row],[Benchmark mean accuracy]]</calculatedColumnFormula>
    </tableColumn>
    <tableColumn id="3" xr3:uid="{D365DDBF-18E7-4666-9AF9-CF58F10F3788}" name="Has same error rate and is better" dataDxfId="12">
      <calculatedColumnFormula>IF(AND(Table4[[#This Row],[F value]]&lt;4.74,Table4[[#This Row],[Best Individual mean accuracy]]&gt;Table4[[#This Row],[Benchmark mean accuracy]]),"Yes","No")</calculatedColumnFormula>
    </tableColumn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6184E6E-72EA-4450-AEEA-7D14E1D5E0D5}" name="Table5" displayName="Table5" ref="A1:H254" totalsRowShown="0">
  <autoFilter ref="A1:H254" xr:uid="{B6184E6E-72EA-4450-AEEA-7D14E1D5E0D5}"/>
  <tableColumns count="8">
    <tableColumn id="1" xr3:uid="{E9FEF661-E8FE-4910-BEC0-17952153FF15}" name="Seed"/>
    <tableColumn id="2" xr3:uid="{1B60C4B7-D8CA-4208-A302-084FE61088AE}" name="Genome"/>
    <tableColumn id="3" xr3:uid="{37801C2B-C6D1-472C-AC4D-8DF406827EFB}" name="EA Fitness" dataDxfId="11"/>
    <tableColumn id="4" xr3:uid="{C22F59CB-86C2-409E-A53A-AE6F612B4AE5}" name="Benchmark mean accuracy" dataDxfId="10"/>
    <tableColumn id="5" xr3:uid="{A59AFBA8-3D9C-4191-8CB0-99BB129D45E3}" name="Best Individual mean accuracy" dataDxfId="9"/>
    <tableColumn id="6" xr3:uid="{4FF10E9E-830A-43C4-B2EA-2847CCA643CD}" name="F value" dataDxfId="8"/>
    <tableColumn id="8" xr3:uid="{B5D51DEC-24EB-437A-AE4C-B00104D35987}" name="Improvement/Deterioration" dataDxfId="7">
      <calculatedColumnFormula>Table5[[#This Row],[Best Individual mean accuracy]]-Table5[[#This Row],[Benchmark mean accuracy]]</calculatedColumnFormula>
    </tableColumn>
    <tableColumn id="7" xr3:uid="{FF53CEAB-2A56-4172-ADA1-8B9147DB1469}" name="Has same error rate and is better" dataDxfId="6">
      <calculatedColumnFormula>IF(AND(Table5[[#This Row],[F value]]&lt;4.74,Table5[[#This Row],[Best Individual mean accuracy]]&gt;Table5[[#This Row],[Benchmark mean accuracy]]),"Yes","No")</calculatedColumnFormula>
    </tableColumn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2AC5EAA-6F9B-4991-9EE3-A0BE0CE4A016}" name="Table7" displayName="Table7" ref="A1:H17" totalsRowShown="0">
  <autoFilter ref="A1:H17" xr:uid="{12AC5EAA-6F9B-4991-9EE3-A0BE0CE4A016}"/>
  <tableColumns count="8">
    <tableColumn id="1" xr3:uid="{C28D0E53-BCF5-44E1-BD94-AD57F451276C}" name="Seed"/>
    <tableColumn id="2" xr3:uid="{66E27E41-9807-4CAA-BD88-438B53BD1986}" name="Genome"/>
    <tableColumn id="3" xr3:uid="{90247B74-1DA1-4C8E-936D-0F603008A824}" name="EA Fitness" dataDxfId="5"/>
    <tableColumn id="4" xr3:uid="{B5059BBE-B3F7-44A1-B840-9F83D4FFD648}" name="Benchmark mean accuracy" dataDxfId="4"/>
    <tableColumn id="5" xr3:uid="{43C8C6C0-3C93-48F5-92F1-E9B0B4AB8D9A}" name="Best Individual mean accuracy" dataDxfId="3"/>
    <tableColumn id="6" xr3:uid="{66A6F2FF-D131-4C17-B61F-F5FC8D21BCA1}" name="F value" dataDxfId="2"/>
    <tableColumn id="8" xr3:uid="{856F4398-9B54-49BE-B977-FDA497568352}" name="Improvement/Deterioration" dataDxfId="1">
      <calculatedColumnFormula>Table7[[#This Row],[Best Individual mean accuracy]]-Table7[[#This Row],[Benchmark mean accuracy]]</calculatedColumnFormula>
    </tableColumn>
    <tableColumn id="7" xr3:uid="{CBF756AF-F7BB-409D-B392-688CE5CDD40C}" name="Has same error rate and is better" dataDxfId="0">
      <calculatedColumnFormula>IF(AND(Table7[[#This Row],[F value]]&lt;4.74,Table7[[#This Row],[Best Individual mean accuracy]]&gt;Table7[[#This Row],[Benchmark mean accuracy]]),"Yes","No")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20EDD-6F04-4745-8A3E-8D43708D9864}">
  <dimension ref="A1:K14"/>
  <sheetViews>
    <sheetView topLeftCell="H1" workbookViewId="0">
      <selection activeCell="J5" sqref="J5:K9"/>
    </sheetView>
  </sheetViews>
  <sheetFormatPr defaultRowHeight="14.4" x14ac:dyDescent="0.55000000000000004"/>
  <cols>
    <col min="2" max="2" width="9.26171875" customWidth="1"/>
    <col min="3" max="3" width="11.1015625" style="4" bestFit="1" customWidth="1"/>
    <col min="4" max="4" width="24.578125" style="3" bestFit="1" customWidth="1"/>
    <col min="5" max="5" width="27.5234375" style="3" bestFit="1" customWidth="1"/>
    <col min="6" max="6" width="8.62890625" style="4" bestFit="1" customWidth="1"/>
    <col min="7" max="7" width="26.05078125" style="3" bestFit="1" customWidth="1"/>
    <col min="8" max="8" width="29.734375" bestFit="1" customWidth="1"/>
    <col min="10" max="10" width="25.734375" bestFit="1" customWidth="1"/>
  </cols>
  <sheetData>
    <row r="1" spans="1:11" x14ac:dyDescent="0.55000000000000004">
      <c r="A1" t="s">
        <v>749</v>
      </c>
      <c r="B1" t="s">
        <v>0</v>
      </c>
      <c r="C1" s="4" t="s">
        <v>1</v>
      </c>
      <c r="D1" s="3" t="s">
        <v>2</v>
      </c>
      <c r="E1" s="3" t="s">
        <v>3</v>
      </c>
      <c r="F1" s="4" t="s">
        <v>4</v>
      </c>
      <c r="G1" s="3" t="s">
        <v>753</v>
      </c>
      <c r="H1" t="s">
        <v>750</v>
      </c>
    </row>
    <row r="2" spans="1:11" x14ac:dyDescent="0.55000000000000004">
      <c r="A2">
        <v>10</v>
      </c>
      <c r="B2" t="s">
        <v>5</v>
      </c>
      <c r="C2" s="4">
        <v>0.65384615384615297</v>
      </c>
      <c r="D2" s="3">
        <v>72.403846153846104</v>
      </c>
      <c r="E2" s="3">
        <v>58.076923076923002</v>
      </c>
      <c r="F2" s="4">
        <v>2.1823568136932101</v>
      </c>
      <c r="G2" s="3">
        <f>Table1[[#This Row],[Best Individual mean accuracy]]-Table1[[#This Row],[Benchmark mean accuracy]]</f>
        <v>-14.326923076923102</v>
      </c>
      <c r="H2" t="str">
        <f>IF(AND(Table1[[#This Row],[F value]]&lt;4.74,Table1[[#This Row],[Best Individual mean accuracy]]&gt;Table1[[#This Row],[Benchmark mean accuracy]]),"Yes","No")</f>
        <v>No</v>
      </c>
      <c r="J2" t="s">
        <v>751</v>
      </c>
      <c r="K2">
        <f>COUNT(Table1[Best Individual mean accuracy])</f>
        <v>13</v>
      </c>
    </row>
    <row r="3" spans="1:11" x14ac:dyDescent="0.55000000000000004">
      <c r="A3">
        <v>175</v>
      </c>
      <c r="B3" t="s">
        <v>6</v>
      </c>
      <c r="C3" s="4">
        <v>0.80769230769230704</v>
      </c>
      <c r="D3" s="3">
        <v>72.692307692307693</v>
      </c>
      <c r="E3" s="3">
        <v>55.769230769230703</v>
      </c>
      <c r="F3" s="4">
        <v>12.9047619047619</v>
      </c>
      <c r="G3" s="3">
        <f>Table1[[#This Row],[Best Individual mean accuracy]]-Table1[[#This Row],[Benchmark mean accuracy]]</f>
        <v>-16.923076923076991</v>
      </c>
      <c r="H3" t="str">
        <f>IF(AND(Table1[[#This Row],[F value]]&lt;4.74,Table1[[#This Row],[Best Individual mean accuracy]]&gt;Table1[[#This Row],[Benchmark mean accuracy]]),"Yes","No")</f>
        <v>No</v>
      </c>
      <c r="J3" t="s">
        <v>752</v>
      </c>
      <c r="K3" s="2">
        <f>COUNTIF(Table1[Has same error rate and is better],"=Yes")/K2</f>
        <v>0</v>
      </c>
    </row>
    <row r="4" spans="1:11" x14ac:dyDescent="0.55000000000000004">
      <c r="A4">
        <v>247</v>
      </c>
      <c r="B4" t="s">
        <v>7</v>
      </c>
      <c r="C4" s="4">
        <v>0.71153846153846101</v>
      </c>
      <c r="D4" s="3">
        <v>72.692307692307594</v>
      </c>
      <c r="E4" s="3">
        <v>56.442307692307601</v>
      </c>
      <c r="F4" s="4">
        <v>1.49330284220842</v>
      </c>
      <c r="G4" s="3">
        <f>Table1[[#This Row],[Best Individual mean accuracy]]-Table1[[#This Row],[Benchmark mean accuracy]]</f>
        <v>-16.249999999999993</v>
      </c>
      <c r="H4" t="str">
        <f>IF(AND(Table1[[#This Row],[F value]]&lt;4.74,Table1[[#This Row],[Best Individual mean accuracy]]&gt;Table1[[#This Row],[Benchmark mean accuracy]]),"Yes","No")</f>
        <v>No</v>
      </c>
    </row>
    <row r="5" spans="1:11" x14ac:dyDescent="0.55000000000000004">
      <c r="A5">
        <v>300</v>
      </c>
      <c r="B5" t="s">
        <v>8</v>
      </c>
      <c r="C5" s="4">
        <v>0.84615384615384603</v>
      </c>
      <c r="D5" s="3">
        <v>74.134615384615302</v>
      </c>
      <c r="E5" s="3">
        <v>56.826923076923002</v>
      </c>
      <c r="F5" s="4">
        <v>4.4896551724137899</v>
      </c>
      <c r="G5" s="3">
        <f>Table1[[#This Row],[Best Individual mean accuracy]]-Table1[[#This Row],[Benchmark mean accuracy]]</f>
        <v>-17.307692307692299</v>
      </c>
      <c r="H5" t="str">
        <f>IF(AND(Table1[[#This Row],[F value]]&lt;4.74,Table1[[#This Row],[Best Individual mean accuracy]]&gt;Table1[[#This Row],[Benchmark mean accuracy]]),"Yes","No")</f>
        <v>No</v>
      </c>
      <c r="J5" t="s">
        <v>754</v>
      </c>
      <c r="K5">
        <f>_xlfn.MAXIFS(Table1[Improvement/Deterioration],Table1[F value],"&lt;4.74")</f>
        <v>-13.365384615384606</v>
      </c>
    </row>
    <row r="6" spans="1:11" x14ac:dyDescent="0.55000000000000004">
      <c r="A6">
        <v>465</v>
      </c>
      <c r="B6" t="s">
        <v>9</v>
      </c>
      <c r="C6" s="4">
        <v>0.76923076923076905</v>
      </c>
      <c r="D6" s="3">
        <v>80.288461538461505</v>
      </c>
      <c r="E6" s="3">
        <v>63.653846153846096</v>
      </c>
      <c r="F6" s="4">
        <v>3.8905803996194002</v>
      </c>
      <c r="G6" s="3">
        <f>Table1[[#This Row],[Best Individual mean accuracy]]-Table1[[#This Row],[Benchmark mean accuracy]]</f>
        <v>-16.634615384615408</v>
      </c>
      <c r="H6" t="str">
        <f>IF(AND(Table1[[#This Row],[F value]]&lt;4.74,Table1[[#This Row],[Best Individual mean accuracy]]&gt;Table1[[#This Row],[Benchmark mean accuracy]]),"Yes","No")</f>
        <v>No</v>
      </c>
      <c r="J6" t="s">
        <v>755</v>
      </c>
      <c r="K6">
        <f>_xlfn.MINIFS(Table1[Improvement/Deterioration],Table1[F value],"&lt;4.74")</f>
        <v>-21.153846153846203</v>
      </c>
    </row>
    <row r="7" spans="1:11" x14ac:dyDescent="0.55000000000000004">
      <c r="A7">
        <v>465</v>
      </c>
      <c r="B7" t="s">
        <v>10</v>
      </c>
      <c r="C7" s="4">
        <v>0.76923076923076905</v>
      </c>
      <c r="D7" s="3">
        <v>74.230769230769198</v>
      </c>
      <c r="E7" s="3">
        <v>56.634615384615302</v>
      </c>
      <c r="F7" s="4">
        <v>3.6201427438540801</v>
      </c>
      <c r="G7" s="3">
        <f>Table1[[#This Row],[Best Individual mean accuracy]]-Table1[[#This Row],[Benchmark mean accuracy]]</f>
        <v>-17.596153846153896</v>
      </c>
      <c r="H7" t="str">
        <f>IF(AND(Table1[[#This Row],[F value]]&lt;4.74,Table1[[#This Row],[Best Individual mean accuracy]]&gt;Table1[[#This Row],[Benchmark mean accuracy]]),"Yes","No")</f>
        <v>No</v>
      </c>
    </row>
    <row r="8" spans="1:11" x14ac:dyDescent="0.55000000000000004">
      <c r="A8">
        <v>465</v>
      </c>
      <c r="B8" t="s">
        <v>11</v>
      </c>
      <c r="C8" s="4">
        <v>0.76923076923076905</v>
      </c>
      <c r="D8" s="3">
        <v>75</v>
      </c>
      <c r="E8" s="3">
        <v>53.846153846153797</v>
      </c>
      <c r="F8" s="4">
        <v>4.0825309491059096</v>
      </c>
      <c r="G8" s="3">
        <f>Table1[[#This Row],[Best Individual mean accuracy]]-Table1[[#This Row],[Benchmark mean accuracy]]</f>
        <v>-21.153846153846203</v>
      </c>
      <c r="H8" t="str">
        <f>IF(AND(Table1[[#This Row],[F value]]&lt;4.74,Table1[[#This Row],[Best Individual mean accuracy]]&gt;Table1[[#This Row],[Benchmark mean accuracy]]),"Yes","No")</f>
        <v>No</v>
      </c>
      <c r="J8" t="s">
        <v>756</v>
      </c>
      <c r="K8" t="e">
        <f>AVERAGEIFS(Table1[Improvement/Deterioration],Table1[Improvement/Deterioration],"&gt;0",Table1[F value],"&lt;4.74")</f>
        <v>#DIV/0!</v>
      </c>
    </row>
    <row r="9" spans="1:11" x14ac:dyDescent="0.55000000000000004">
      <c r="A9">
        <v>574</v>
      </c>
      <c r="B9" t="s">
        <v>12</v>
      </c>
      <c r="C9" s="4">
        <v>0.69230769230769196</v>
      </c>
      <c r="D9" s="3">
        <v>76.153846153846104</v>
      </c>
      <c r="E9" s="3">
        <v>62.788461538461497</v>
      </c>
      <c r="F9" s="4">
        <v>1.8724002248454099</v>
      </c>
      <c r="G9" s="3">
        <f>Table1[[#This Row],[Best Individual mean accuracy]]-Table1[[#This Row],[Benchmark mean accuracy]]</f>
        <v>-13.365384615384606</v>
      </c>
      <c r="H9" t="str">
        <f>IF(AND(Table1[[#This Row],[F value]]&lt;4.74,Table1[[#This Row],[Best Individual mean accuracy]]&gt;Table1[[#This Row],[Benchmark mean accuracy]]),"Yes","No")</f>
        <v>No</v>
      </c>
      <c r="J9" t="s">
        <v>757</v>
      </c>
      <c r="K9">
        <f>AVERAGEIFS(Table1[Improvement/Deterioration],Table1[Improvement/Deterioration],"&lt;0",Table1[F value],"&lt;4.74")</f>
        <v>-16.559829059829081</v>
      </c>
    </row>
    <row r="10" spans="1:11" x14ac:dyDescent="0.55000000000000004">
      <c r="A10">
        <v>663</v>
      </c>
      <c r="B10" t="s">
        <v>13</v>
      </c>
      <c r="C10" s="4">
        <v>0.84615384615384603</v>
      </c>
      <c r="D10" s="3">
        <v>75.384615384615401</v>
      </c>
      <c r="E10" s="3">
        <v>56.057692307692299</v>
      </c>
      <c r="F10" s="4">
        <v>5.1509433962264097</v>
      </c>
      <c r="G10" s="3">
        <f>Table1[[#This Row],[Best Individual mean accuracy]]-Table1[[#This Row],[Benchmark mean accuracy]]</f>
        <v>-19.326923076923102</v>
      </c>
      <c r="H10" t="str">
        <f>IF(AND(Table1[[#This Row],[F value]]&lt;4.74,Table1[[#This Row],[Best Individual mean accuracy]]&gt;Table1[[#This Row],[Benchmark mean accuracy]]),"Yes","No")</f>
        <v>No</v>
      </c>
    </row>
    <row r="11" spans="1:11" x14ac:dyDescent="0.55000000000000004">
      <c r="A11">
        <v>750</v>
      </c>
      <c r="B11" t="s">
        <v>14</v>
      </c>
      <c r="C11" s="4">
        <v>0.67307692307692302</v>
      </c>
      <c r="D11" s="3">
        <v>76.057692307692307</v>
      </c>
      <c r="E11" s="3">
        <v>61.730769230769198</v>
      </c>
      <c r="F11" s="4">
        <v>2.4357414448669199</v>
      </c>
      <c r="G11" s="3">
        <f>Table1[[#This Row],[Best Individual mean accuracy]]-Table1[[#This Row],[Benchmark mean accuracy]]</f>
        <v>-14.326923076923109</v>
      </c>
      <c r="H11" t="str">
        <f>IF(AND(Table1[[#This Row],[F value]]&lt;4.74,Table1[[#This Row],[Best Individual mean accuracy]]&gt;Table1[[#This Row],[Benchmark mean accuracy]]),"Yes","No")</f>
        <v>No</v>
      </c>
    </row>
    <row r="12" spans="1:11" x14ac:dyDescent="0.55000000000000004">
      <c r="A12">
        <v>750</v>
      </c>
      <c r="B12" t="s">
        <v>15</v>
      </c>
      <c r="C12" s="4">
        <v>0.67307692307692302</v>
      </c>
      <c r="D12" s="3">
        <v>73.942307692307693</v>
      </c>
      <c r="E12" s="3">
        <v>54.134615384615302</v>
      </c>
      <c r="F12" s="4">
        <v>13.218085106382899</v>
      </c>
      <c r="G12" s="3">
        <f>Table1[[#This Row],[Best Individual mean accuracy]]-Table1[[#This Row],[Benchmark mean accuracy]]</f>
        <v>-19.807692307692392</v>
      </c>
      <c r="H12" t="str">
        <f>IF(AND(Table1[[#This Row],[F value]]&lt;4.74,Table1[[#This Row],[Best Individual mean accuracy]]&gt;Table1[[#This Row],[Benchmark mean accuracy]]),"Yes","No")</f>
        <v>No</v>
      </c>
    </row>
    <row r="13" spans="1:11" x14ac:dyDescent="0.55000000000000004">
      <c r="A13">
        <v>891</v>
      </c>
      <c r="B13" t="s">
        <v>16</v>
      </c>
      <c r="C13" s="4">
        <v>0.82692307692307598</v>
      </c>
      <c r="D13" s="3">
        <v>72.115384615384599</v>
      </c>
      <c r="E13" s="3">
        <v>53.557692307692299</v>
      </c>
      <c r="F13" s="4">
        <v>6.4345864661654</v>
      </c>
      <c r="G13" s="3">
        <f>Table1[[#This Row],[Best Individual mean accuracy]]-Table1[[#This Row],[Benchmark mean accuracy]]</f>
        <v>-18.557692307692299</v>
      </c>
      <c r="H13" t="str">
        <f>IF(AND(Table1[[#This Row],[F value]]&lt;4.74,Table1[[#This Row],[Best Individual mean accuracy]]&gt;Table1[[#This Row],[Benchmark mean accuracy]]),"Yes","No")</f>
        <v>No</v>
      </c>
    </row>
    <row r="14" spans="1:11" x14ac:dyDescent="0.55000000000000004">
      <c r="A14">
        <v>928</v>
      </c>
      <c r="B14" t="s">
        <v>17</v>
      </c>
      <c r="C14" s="4">
        <v>0.78846153846153799</v>
      </c>
      <c r="D14" s="3">
        <v>75.096153846153797</v>
      </c>
      <c r="E14" s="3">
        <v>57.019230769230703</v>
      </c>
      <c r="F14" s="4">
        <v>2.6752519596864501</v>
      </c>
      <c r="G14" s="3">
        <f>Table1[[#This Row],[Best Individual mean accuracy]]-Table1[[#This Row],[Benchmark mean accuracy]]</f>
        <v>-18.076923076923094</v>
      </c>
      <c r="H14" t="str">
        <f>IF(AND(Table1[[#This Row],[F value]]&lt;4.74,Table1[[#This Row],[Best Individual mean accuracy]]&gt;Table1[[#This Row],[Benchmark mean accuracy]]),"Yes","No")</f>
        <v>No</v>
      </c>
    </row>
  </sheetData>
  <pageMargins left="0.7" right="0.7" top="0.75" bottom="0.75" header="0.3" footer="0.3"/>
  <pageSetup orientation="portrait" horizontalDpi="90" verticalDpi="9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520FC-B438-4DE0-970E-E334C79B39B2}">
  <dimension ref="A1:K141"/>
  <sheetViews>
    <sheetView topLeftCell="F1" workbookViewId="0">
      <selection activeCell="J5" sqref="J5:K9"/>
    </sheetView>
  </sheetViews>
  <sheetFormatPr defaultRowHeight="14.4" x14ac:dyDescent="0.55000000000000004"/>
  <cols>
    <col min="2" max="2" width="9.26171875" customWidth="1"/>
    <col min="3" max="3" width="11.1015625" style="4" bestFit="1" customWidth="1"/>
    <col min="4" max="4" width="24.578125" style="3" bestFit="1" customWidth="1"/>
    <col min="5" max="5" width="27.5234375" style="3" bestFit="1" customWidth="1"/>
    <col min="6" max="6" width="8.83984375" style="4"/>
    <col min="7" max="7" width="9.1015625" style="3" customWidth="1"/>
    <col min="8" max="8" width="29.734375" bestFit="1" customWidth="1"/>
  </cols>
  <sheetData>
    <row r="1" spans="1:11" x14ac:dyDescent="0.55000000000000004">
      <c r="A1" t="s">
        <v>749</v>
      </c>
      <c r="B1" t="s">
        <v>0</v>
      </c>
      <c r="C1" s="4" t="s">
        <v>1</v>
      </c>
      <c r="D1" s="3" t="s">
        <v>2</v>
      </c>
      <c r="E1" s="3" t="s">
        <v>3</v>
      </c>
      <c r="F1" s="4" t="s">
        <v>4</v>
      </c>
      <c r="G1" s="3" t="s">
        <v>753</v>
      </c>
      <c r="H1" t="s">
        <v>750</v>
      </c>
    </row>
    <row r="2" spans="1:11" x14ac:dyDescent="0.55000000000000004">
      <c r="A2">
        <v>10</v>
      </c>
      <c r="B2" t="s">
        <v>18</v>
      </c>
      <c r="C2" s="4">
        <v>1</v>
      </c>
      <c r="D2" s="3">
        <v>96.966292134831406</v>
      </c>
      <c r="E2" s="3">
        <v>65.842696629213407</v>
      </c>
      <c r="F2" s="4">
        <v>3.47081098138213</v>
      </c>
      <c r="G2" s="3">
        <f>Table2[[#This Row],[Best Individual mean accuracy]]-Table2[[#This Row],[Benchmark mean accuracy]]</f>
        <v>-31.123595505617999</v>
      </c>
      <c r="H2" t="str">
        <f>IF(AND(Table2[[#This Row],[F value]]&lt;4.74,Table2[[#This Row],[Best Individual mean accuracy]]&gt;Table2[[#This Row],[Benchmark mean accuracy]]),"Yes","No")</f>
        <v>No</v>
      </c>
      <c r="J2" t="s">
        <v>751</v>
      </c>
      <c r="K2">
        <f>COUNT(Table2[Best Individual mean accuracy])</f>
        <v>140</v>
      </c>
    </row>
    <row r="3" spans="1:11" x14ac:dyDescent="0.55000000000000004">
      <c r="A3">
        <v>175</v>
      </c>
      <c r="B3" t="s">
        <v>19</v>
      </c>
      <c r="C3" s="4">
        <v>0.93333333333333302</v>
      </c>
      <c r="D3" s="3">
        <v>97.640449438202197</v>
      </c>
      <c r="E3" s="3">
        <v>59.213483146067396</v>
      </c>
      <c r="F3" s="4">
        <v>9.1140109890109802</v>
      </c>
      <c r="G3" s="3">
        <f>Table2[[#This Row],[Best Individual mean accuracy]]-Table2[[#This Row],[Benchmark mean accuracy]]</f>
        <v>-38.4269662921348</v>
      </c>
      <c r="H3" t="str">
        <f>IF(AND(Table2[[#This Row],[F value]]&lt;4.74,Table2[[#This Row],[Best Individual mean accuracy]]&gt;Table2[[#This Row],[Benchmark mean accuracy]]),"Yes","No")</f>
        <v>No</v>
      </c>
      <c r="J3" t="s">
        <v>752</v>
      </c>
      <c r="K3" s="2">
        <f>COUNTIF(Table2[Has same error rate and is better],"=Yes")/K2</f>
        <v>0</v>
      </c>
    </row>
    <row r="4" spans="1:11" x14ac:dyDescent="0.55000000000000004">
      <c r="A4">
        <v>175</v>
      </c>
      <c r="B4" t="s">
        <v>20</v>
      </c>
      <c r="C4" s="4">
        <v>0.93333333333333302</v>
      </c>
      <c r="D4" s="3">
        <v>96.966292134831406</v>
      </c>
      <c r="E4" s="3">
        <v>64.044943820224702</v>
      </c>
      <c r="F4" s="4">
        <v>4.0928544134505103</v>
      </c>
      <c r="G4" s="3">
        <f>Table2[[#This Row],[Best Individual mean accuracy]]-Table2[[#This Row],[Benchmark mean accuracy]]</f>
        <v>-32.921348314606703</v>
      </c>
      <c r="H4" t="str">
        <f>IF(AND(Table2[[#This Row],[F value]]&lt;4.74,Table2[[#This Row],[Best Individual mean accuracy]]&gt;Table2[[#This Row],[Benchmark mean accuracy]]),"Yes","No")</f>
        <v>No</v>
      </c>
    </row>
    <row r="5" spans="1:11" x14ac:dyDescent="0.55000000000000004">
      <c r="A5">
        <v>175</v>
      </c>
      <c r="B5" t="s">
        <v>21</v>
      </c>
      <c r="C5" s="4">
        <v>0.93333333333333302</v>
      </c>
      <c r="D5" s="3">
        <v>96.741573033707795</v>
      </c>
      <c r="E5" s="3">
        <v>62.584269662921301</v>
      </c>
      <c r="F5" s="4">
        <v>12.7244897959183</v>
      </c>
      <c r="G5" s="3">
        <f>Table2[[#This Row],[Best Individual mean accuracy]]-Table2[[#This Row],[Benchmark mean accuracy]]</f>
        <v>-34.157303370786494</v>
      </c>
      <c r="H5" t="str">
        <f>IF(AND(Table2[[#This Row],[F value]]&lt;4.74,Table2[[#This Row],[Best Individual mean accuracy]]&gt;Table2[[#This Row],[Benchmark mean accuracy]]),"Yes","No")</f>
        <v>No</v>
      </c>
      <c r="J5" t="s">
        <v>754</v>
      </c>
      <c r="K5">
        <f>_xlfn.MAXIFS(Table2[Improvement/Deterioration],Table2[F value],"&lt;4.74")</f>
        <v>-10.898876404494303</v>
      </c>
    </row>
    <row r="6" spans="1:11" x14ac:dyDescent="0.55000000000000004">
      <c r="A6">
        <v>175</v>
      </c>
      <c r="B6" t="s">
        <v>22</v>
      </c>
      <c r="C6" s="4">
        <v>0.93333333333333302</v>
      </c>
      <c r="D6" s="3">
        <v>96.179775280898795</v>
      </c>
      <c r="E6" s="3">
        <v>63.258426966292099</v>
      </c>
      <c r="F6" s="4">
        <v>5.3203831825438996</v>
      </c>
      <c r="G6" s="3">
        <f>Table2[[#This Row],[Best Individual mean accuracy]]-Table2[[#This Row],[Benchmark mean accuracy]]</f>
        <v>-32.921348314606696</v>
      </c>
      <c r="H6" t="str">
        <f>IF(AND(Table2[[#This Row],[F value]]&lt;4.74,Table2[[#This Row],[Best Individual mean accuracy]]&gt;Table2[[#This Row],[Benchmark mean accuracy]]),"Yes","No")</f>
        <v>No</v>
      </c>
      <c r="J6" t="s">
        <v>755</v>
      </c>
      <c r="K6">
        <f>_xlfn.MINIFS(Table2[Improvement/Deterioration],Table2[F value],"&lt;4.74")</f>
        <v>-38.651685393258397</v>
      </c>
    </row>
    <row r="7" spans="1:11" x14ac:dyDescent="0.55000000000000004">
      <c r="A7">
        <v>247</v>
      </c>
      <c r="B7" t="s">
        <v>23</v>
      </c>
      <c r="C7" s="4">
        <v>0.97777777777777697</v>
      </c>
      <c r="D7" s="3">
        <v>96.8539325842696</v>
      </c>
      <c r="E7" s="3">
        <v>63.595505617977501</v>
      </c>
      <c r="F7" s="4">
        <v>3.5699517574086799</v>
      </c>
      <c r="G7" s="3">
        <f>Table2[[#This Row],[Best Individual mean accuracy]]-Table2[[#This Row],[Benchmark mean accuracy]]</f>
        <v>-33.258426966292099</v>
      </c>
      <c r="H7" t="str">
        <f>IF(AND(Table2[[#This Row],[F value]]&lt;4.74,Table2[[#This Row],[Best Individual mean accuracy]]&gt;Table2[[#This Row],[Benchmark mean accuracy]]),"Yes","No")</f>
        <v>No</v>
      </c>
    </row>
    <row r="8" spans="1:11" x14ac:dyDescent="0.55000000000000004">
      <c r="A8">
        <v>247</v>
      </c>
      <c r="B8" t="s">
        <v>24</v>
      </c>
      <c r="C8" s="4">
        <v>0.97777777777777697</v>
      </c>
      <c r="D8" s="3">
        <v>96.179775280898795</v>
      </c>
      <c r="E8" s="3">
        <v>68.202247191011196</v>
      </c>
      <c r="F8" s="4">
        <v>8.7140058765915693</v>
      </c>
      <c r="G8" s="3">
        <f>Table2[[#This Row],[Best Individual mean accuracy]]-Table2[[#This Row],[Benchmark mean accuracy]]</f>
        <v>-27.977528089887599</v>
      </c>
      <c r="H8" t="str">
        <f>IF(AND(Table2[[#This Row],[F value]]&lt;4.74,Table2[[#This Row],[Best Individual mean accuracy]]&gt;Table2[[#This Row],[Benchmark mean accuracy]]),"Yes","No")</f>
        <v>No</v>
      </c>
      <c r="J8" t="s">
        <v>756</v>
      </c>
      <c r="K8" t="e">
        <f>AVERAGEIFS(Table2[Improvement/Deterioration],Table2[Improvement/Deterioration],"&gt;0",Table2[F value],"&lt;4.74")</f>
        <v>#DIV/0!</v>
      </c>
    </row>
    <row r="9" spans="1:11" x14ac:dyDescent="0.55000000000000004">
      <c r="A9">
        <v>247</v>
      </c>
      <c r="B9" t="s">
        <v>25</v>
      </c>
      <c r="C9" s="4">
        <v>0.97777777777777697</v>
      </c>
      <c r="D9" s="3">
        <v>95.955056179775298</v>
      </c>
      <c r="E9" s="3">
        <v>66.067415730337004</v>
      </c>
      <c r="F9" s="4">
        <v>2.0786420283626899</v>
      </c>
      <c r="G9" s="3">
        <f>Table2[[#This Row],[Best Individual mean accuracy]]-Table2[[#This Row],[Benchmark mean accuracy]]</f>
        <v>-29.887640449438294</v>
      </c>
      <c r="H9" t="str">
        <f>IF(AND(Table2[[#This Row],[F value]]&lt;4.74,Table2[[#This Row],[Best Individual mean accuracy]]&gt;Table2[[#This Row],[Benchmark mean accuracy]]),"Yes","No")</f>
        <v>No</v>
      </c>
      <c r="J9" t="s">
        <v>757</v>
      </c>
      <c r="K9">
        <f>AVERAGEIFS(Table2[Improvement/Deterioration],Table2[Improvement/Deterioration],"&lt;0",Table2[F value],"&lt;4.74")</f>
        <v>-21.706520695284738</v>
      </c>
    </row>
    <row r="10" spans="1:11" x14ac:dyDescent="0.55000000000000004">
      <c r="A10">
        <v>247</v>
      </c>
      <c r="B10" t="s">
        <v>26</v>
      </c>
      <c r="C10" s="4">
        <v>0.97777777777777697</v>
      </c>
      <c r="D10" s="3">
        <v>97.303370786516794</v>
      </c>
      <c r="E10" s="3">
        <v>61.235955056179698</v>
      </c>
      <c r="F10" s="4">
        <v>3.4379642365887202</v>
      </c>
      <c r="G10" s="3">
        <f>Table2[[#This Row],[Best Individual mean accuracy]]-Table2[[#This Row],[Benchmark mean accuracy]]</f>
        <v>-36.067415730337096</v>
      </c>
      <c r="H10" t="str">
        <f>IF(AND(Table2[[#This Row],[F value]]&lt;4.74,Table2[[#This Row],[Best Individual mean accuracy]]&gt;Table2[[#This Row],[Benchmark mean accuracy]]),"Yes","No")</f>
        <v>No</v>
      </c>
    </row>
    <row r="11" spans="1:11" x14ac:dyDescent="0.55000000000000004">
      <c r="A11">
        <v>247</v>
      </c>
      <c r="B11" t="s">
        <v>27</v>
      </c>
      <c r="C11" s="4">
        <v>0.97777777777777697</v>
      </c>
      <c r="D11" s="3">
        <v>96.179775280898795</v>
      </c>
      <c r="E11" s="3">
        <v>74.157303370786494</v>
      </c>
      <c r="F11" s="4">
        <v>2.4018003273322401</v>
      </c>
      <c r="G11" s="3">
        <f>Table2[[#This Row],[Best Individual mean accuracy]]-Table2[[#This Row],[Benchmark mean accuracy]]</f>
        <v>-22.022471910112301</v>
      </c>
      <c r="H11" t="str">
        <f>IF(AND(Table2[[#This Row],[F value]]&lt;4.74,Table2[[#This Row],[Best Individual mean accuracy]]&gt;Table2[[#This Row],[Benchmark mean accuracy]]),"Yes","No")</f>
        <v>No</v>
      </c>
    </row>
    <row r="12" spans="1:11" x14ac:dyDescent="0.55000000000000004">
      <c r="A12">
        <v>247</v>
      </c>
      <c r="B12" t="s">
        <v>28</v>
      </c>
      <c r="C12" s="4">
        <v>0.97777777777777697</v>
      </c>
      <c r="D12" s="3">
        <v>96.516853932584198</v>
      </c>
      <c r="E12" s="3">
        <v>76.8539325842696</v>
      </c>
      <c r="F12" s="4">
        <v>3.8668363019508001</v>
      </c>
      <c r="G12" s="3">
        <f>Table2[[#This Row],[Best Individual mean accuracy]]-Table2[[#This Row],[Benchmark mean accuracy]]</f>
        <v>-19.662921348314597</v>
      </c>
      <c r="H12" t="str">
        <f>IF(AND(Table2[[#This Row],[F value]]&lt;4.74,Table2[[#This Row],[Best Individual mean accuracy]]&gt;Table2[[#This Row],[Benchmark mean accuracy]]),"Yes","No")</f>
        <v>No</v>
      </c>
    </row>
    <row r="13" spans="1:11" x14ac:dyDescent="0.55000000000000004">
      <c r="A13">
        <v>247</v>
      </c>
      <c r="B13" t="s">
        <v>29</v>
      </c>
      <c r="C13" s="4">
        <v>0.97777777777777697</v>
      </c>
      <c r="D13" s="3">
        <v>95.955056179775198</v>
      </c>
      <c r="E13" s="3">
        <v>63.595505617977501</v>
      </c>
      <c r="F13" s="4">
        <v>3.8754745634016698</v>
      </c>
      <c r="G13" s="3">
        <f>Table2[[#This Row],[Best Individual mean accuracy]]-Table2[[#This Row],[Benchmark mean accuracy]]</f>
        <v>-32.359550561797697</v>
      </c>
      <c r="H13" t="str">
        <f>IF(AND(Table2[[#This Row],[F value]]&lt;4.74,Table2[[#This Row],[Best Individual mean accuracy]]&gt;Table2[[#This Row],[Benchmark mean accuracy]]),"Yes","No")</f>
        <v>No</v>
      </c>
    </row>
    <row r="14" spans="1:11" x14ac:dyDescent="0.55000000000000004">
      <c r="A14">
        <v>247</v>
      </c>
      <c r="B14" t="s">
        <v>30</v>
      </c>
      <c r="C14" s="4">
        <v>0.97777777777777697</v>
      </c>
      <c r="D14" s="3">
        <v>95.955056179775198</v>
      </c>
      <c r="E14" s="3">
        <v>60.786516853932497</v>
      </c>
      <c r="F14" s="4">
        <v>6.7989163154726002</v>
      </c>
      <c r="G14" s="3">
        <f>Table2[[#This Row],[Best Individual mean accuracy]]-Table2[[#This Row],[Benchmark mean accuracy]]</f>
        <v>-35.168539325842701</v>
      </c>
      <c r="H14" t="str">
        <f>IF(AND(Table2[[#This Row],[F value]]&lt;4.74,Table2[[#This Row],[Best Individual mean accuracy]]&gt;Table2[[#This Row],[Benchmark mean accuracy]]),"Yes","No")</f>
        <v>No</v>
      </c>
    </row>
    <row r="15" spans="1:11" x14ac:dyDescent="0.55000000000000004">
      <c r="A15">
        <v>247</v>
      </c>
      <c r="B15" t="s">
        <v>31</v>
      </c>
      <c r="C15" s="4">
        <v>0.97777777777777697</v>
      </c>
      <c r="D15" s="3">
        <v>97.078651685393197</v>
      </c>
      <c r="E15" s="3">
        <v>62.584269662921301</v>
      </c>
      <c r="F15" s="4">
        <v>12.7757225433526</v>
      </c>
      <c r="G15" s="3">
        <f>Table2[[#This Row],[Best Individual mean accuracy]]-Table2[[#This Row],[Benchmark mean accuracy]]</f>
        <v>-34.494382022471896</v>
      </c>
      <c r="H15" t="str">
        <f>IF(AND(Table2[[#This Row],[F value]]&lt;4.74,Table2[[#This Row],[Best Individual mean accuracy]]&gt;Table2[[#This Row],[Benchmark mean accuracy]]),"Yes","No")</f>
        <v>No</v>
      </c>
    </row>
    <row r="16" spans="1:11" x14ac:dyDescent="0.55000000000000004">
      <c r="A16">
        <v>247</v>
      </c>
      <c r="B16" t="s">
        <v>32</v>
      </c>
      <c r="C16" s="4">
        <v>0.97777777777777697</v>
      </c>
      <c r="D16" s="3">
        <v>96.966292134831406</v>
      </c>
      <c r="E16" s="3">
        <v>64.719101123595493</v>
      </c>
      <c r="F16" s="4">
        <v>13.2062780269058</v>
      </c>
      <c r="G16" s="3">
        <f>Table2[[#This Row],[Best Individual mean accuracy]]-Table2[[#This Row],[Benchmark mean accuracy]]</f>
        <v>-32.247191011235913</v>
      </c>
      <c r="H16" t="str">
        <f>IF(AND(Table2[[#This Row],[F value]]&lt;4.74,Table2[[#This Row],[Best Individual mean accuracy]]&gt;Table2[[#This Row],[Benchmark mean accuracy]]),"Yes","No")</f>
        <v>No</v>
      </c>
    </row>
    <row r="17" spans="1:8" x14ac:dyDescent="0.55000000000000004">
      <c r="A17">
        <v>247</v>
      </c>
      <c r="B17" t="s">
        <v>33</v>
      </c>
      <c r="C17" s="4">
        <v>0.97777777777777697</v>
      </c>
      <c r="D17" s="3">
        <v>95.393258426966298</v>
      </c>
      <c r="E17" s="3">
        <v>66.404494382022406</v>
      </c>
      <c r="F17" s="4">
        <v>3.6538139145012498</v>
      </c>
      <c r="G17" s="3">
        <f>Table2[[#This Row],[Best Individual mean accuracy]]-Table2[[#This Row],[Benchmark mean accuracy]]</f>
        <v>-28.988764044943892</v>
      </c>
      <c r="H17" t="str">
        <f>IF(AND(Table2[[#This Row],[F value]]&lt;4.74,Table2[[#This Row],[Best Individual mean accuracy]]&gt;Table2[[#This Row],[Benchmark mean accuracy]]),"Yes","No")</f>
        <v>No</v>
      </c>
    </row>
    <row r="18" spans="1:8" x14ac:dyDescent="0.55000000000000004">
      <c r="A18">
        <v>247</v>
      </c>
      <c r="B18" t="s">
        <v>34</v>
      </c>
      <c r="C18" s="4">
        <v>0.97777777777777697</v>
      </c>
      <c r="D18" s="3">
        <v>95.730337078651701</v>
      </c>
      <c r="E18" s="3">
        <v>64.719101123595493</v>
      </c>
      <c r="F18" s="4">
        <v>1.91369150779896</v>
      </c>
      <c r="G18" s="3">
        <f>Table2[[#This Row],[Best Individual mean accuracy]]-Table2[[#This Row],[Benchmark mean accuracy]]</f>
        <v>-31.011235955056208</v>
      </c>
      <c r="H18" t="str">
        <f>IF(AND(Table2[[#This Row],[F value]]&lt;4.74,Table2[[#This Row],[Best Individual mean accuracy]]&gt;Table2[[#This Row],[Benchmark mean accuracy]]),"Yes","No")</f>
        <v>No</v>
      </c>
    </row>
    <row r="19" spans="1:8" x14ac:dyDescent="0.55000000000000004">
      <c r="A19">
        <v>247</v>
      </c>
      <c r="B19" t="s">
        <v>35</v>
      </c>
      <c r="C19" s="4">
        <v>0.97777777777777697</v>
      </c>
      <c r="D19" s="3">
        <v>96.966292134831406</v>
      </c>
      <c r="E19" s="3">
        <v>71.685393258426899</v>
      </c>
      <c r="F19" s="4">
        <v>2.3546124166958902</v>
      </c>
      <c r="G19" s="3">
        <f>Table2[[#This Row],[Best Individual mean accuracy]]-Table2[[#This Row],[Benchmark mean accuracy]]</f>
        <v>-25.280898876404507</v>
      </c>
      <c r="H19" t="str">
        <f>IF(AND(Table2[[#This Row],[F value]]&lt;4.74,Table2[[#This Row],[Best Individual mean accuracy]]&gt;Table2[[#This Row],[Benchmark mean accuracy]]),"Yes","No")</f>
        <v>No</v>
      </c>
    </row>
    <row r="20" spans="1:8" x14ac:dyDescent="0.55000000000000004">
      <c r="A20">
        <v>300</v>
      </c>
      <c r="B20" t="s">
        <v>36</v>
      </c>
      <c r="C20" s="4">
        <v>0.93333333333333302</v>
      </c>
      <c r="D20" s="3">
        <v>96.292134831460601</v>
      </c>
      <c r="E20" s="3">
        <v>82.134831460674107</v>
      </c>
      <c r="F20" s="4">
        <v>3.0781671159029602</v>
      </c>
      <c r="G20" s="3">
        <f>Table2[[#This Row],[Best Individual mean accuracy]]-Table2[[#This Row],[Benchmark mean accuracy]]</f>
        <v>-14.157303370786494</v>
      </c>
      <c r="H20" t="str">
        <f>IF(AND(Table2[[#This Row],[F value]]&lt;4.74,Table2[[#This Row],[Best Individual mean accuracy]]&gt;Table2[[#This Row],[Benchmark mean accuracy]]),"Yes","No")</f>
        <v>No</v>
      </c>
    </row>
    <row r="21" spans="1:8" x14ac:dyDescent="0.55000000000000004">
      <c r="A21">
        <v>300</v>
      </c>
      <c r="B21" t="s">
        <v>37</v>
      </c>
      <c r="C21" s="4">
        <v>0.93333333333333302</v>
      </c>
      <c r="D21" s="3">
        <v>95.393258426966199</v>
      </c>
      <c r="E21" s="3">
        <v>65.168539325842701</v>
      </c>
      <c r="F21" s="4">
        <v>23.177985948477701</v>
      </c>
      <c r="G21" s="3">
        <f>Table2[[#This Row],[Best Individual mean accuracy]]-Table2[[#This Row],[Benchmark mean accuracy]]</f>
        <v>-30.224719101123497</v>
      </c>
      <c r="H21" t="str">
        <f>IF(AND(Table2[[#This Row],[F value]]&lt;4.74,Table2[[#This Row],[Best Individual mean accuracy]]&gt;Table2[[#This Row],[Benchmark mean accuracy]]),"Yes","No")</f>
        <v>No</v>
      </c>
    </row>
    <row r="22" spans="1:8" x14ac:dyDescent="0.55000000000000004">
      <c r="A22">
        <v>300</v>
      </c>
      <c r="B22" t="s">
        <v>38</v>
      </c>
      <c r="C22" s="4">
        <v>0.93333333333333302</v>
      </c>
      <c r="D22" s="3">
        <v>96.292134831460601</v>
      </c>
      <c r="E22" s="3">
        <v>65.730337078651601</v>
      </c>
      <c r="F22" s="4">
        <v>4.5840220385674897</v>
      </c>
      <c r="G22" s="3">
        <f>Table2[[#This Row],[Best Individual mean accuracy]]-Table2[[#This Row],[Benchmark mean accuracy]]</f>
        <v>-30.561797752808999</v>
      </c>
      <c r="H22" t="str">
        <f>IF(AND(Table2[[#This Row],[F value]]&lt;4.74,Table2[[#This Row],[Best Individual mean accuracy]]&gt;Table2[[#This Row],[Benchmark mean accuracy]]),"Yes","No")</f>
        <v>No</v>
      </c>
    </row>
    <row r="23" spans="1:8" x14ac:dyDescent="0.55000000000000004">
      <c r="A23">
        <v>300</v>
      </c>
      <c r="B23" t="s">
        <v>39</v>
      </c>
      <c r="C23" s="4">
        <v>0.93333333333333302</v>
      </c>
      <c r="D23" s="3">
        <v>95.955056179775198</v>
      </c>
      <c r="E23" s="3">
        <v>72.359550561797704</v>
      </c>
      <c r="F23" s="4">
        <v>3.0564924114671101</v>
      </c>
      <c r="G23" s="3">
        <f>Table2[[#This Row],[Best Individual mean accuracy]]-Table2[[#This Row],[Benchmark mean accuracy]]</f>
        <v>-23.595505617977494</v>
      </c>
      <c r="H23" t="str">
        <f>IF(AND(Table2[[#This Row],[F value]]&lt;4.74,Table2[[#This Row],[Best Individual mean accuracy]]&gt;Table2[[#This Row],[Benchmark mean accuracy]]),"Yes","No")</f>
        <v>No</v>
      </c>
    </row>
    <row r="24" spans="1:8" x14ac:dyDescent="0.55000000000000004">
      <c r="A24">
        <v>465</v>
      </c>
      <c r="B24" t="s">
        <v>40</v>
      </c>
      <c r="C24" s="4">
        <v>0.97777777777777697</v>
      </c>
      <c r="D24" s="3">
        <v>94.494382022471896</v>
      </c>
      <c r="E24" s="3">
        <v>66.067415730337004</v>
      </c>
      <c r="F24" s="4">
        <v>15.1704781704781</v>
      </c>
      <c r="G24" s="3">
        <f>Table2[[#This Row],[Best Individual mean accuracy]]-Table2[[#This Row],[Benchmark mean accuracy]]</f>
        <v>-28.426966292134892</v>
      </c>
      <c r="H24" t="str">
        <f>IF(AND(Table2[[#This Row],[F value]]&lt;4.74,Table2[[#This Row],[Best Individual mean accuracy]]&gt;Table2[[#This Row],[Benchmark mean accuracy]]),"Yes","No")</f>
        <v>No</v>
      </c>
    </row>
    <row r="25" spans="1:8" x14ac:dyDescent="0.55000000000000004">
      <c r="A25">
        <v>465</v>
      </c>
      <c r="B25" t="s">
        <v>41</v>
      </c>
      <c r="C25" s="4">
        <v>0.97777777777777697</v>
      </c>
      <c r="D25" s="3">
        <v>96.741573033707795</v>
      </c>
      <c r="E25" s="3">
        <v>76.966292134831406</v>
      </c>
      <c r="F25" s="4">
        <v>3.6638935108153001</v>
      </c>
      <c r="G25" s="3">
        <f>Table2[[#This Row],[Best Individual mean accuracy]]-Table2[[#This Row],[Benchmark mean accuracy]]</f>
        <v>-19.775280898876389</v>
      </c>
      <c r="H25" t="str">
        <f>IF(AND(Table2[[#This Row],[F value]]&lt;4.74,Table2[[#This Row],[Best Individual mean accuracy]]&gt;Table2[[#This Row],[Benchmark mean accuracy]]),"Yes","No")</f>
        <v>No</v>
      </c>
    </row>
    <row r="26" spans="1:8" x14ac:dyDescent="0.55000000000000004">
      <c r="A26">
        <v>465</v>
      </c>
      <c r="B26" t="s">
        <v>42</v>
      </c>
      <c r="C26" s="4">
        <v>0.97777777777777697</v>
      </c>
      <c r="D26" s="3">
        <v>96.966292134831406</v>
      </c>
      <c r="E26" s="3">
        <v>79.438202247191001</v>
      </c>
      <c r="F26" s="4">
        <v>4.5223880597014903</v>
      </c>
      <c r="G26" s="3">
        <f>Table2[[#This Row],[Best Individual mean accuracy]]-Table2[[#This Row],[Benchmark mean accuracy]]</f>
        <v>-17.528089887640405</v>
      </c>
      <c r="H26" t="str">
        <f>IF(AND(Table2[[#This Row],[F value]]&lt;4.74,Table2[[#This Row],[Best Individual mean accuracy]]&gt;Table2[[#This Row],[Benchmark mean accuracy]]),"Yes","No")</f>
        <v>No</v>
      </c>
    </row>
    <row r="27" spans="1:8" x14ac:dyDescent="0.55000000000000004">
      <c r="A27">
        <v>465</v>
      </c>
      <c r="B27" t="s">
        <v>43</v>
      </c>
      <c r="C27" s="4">
        <v>0.97777777777777697</v>
      </c>
      <c r="D27" s="3">
        <v>96.292134831460601</v>
      </c>
      <c r="E27" s="3">
        <v>81.910112359550496</v>
      </c>
      <c r="F27" s="4">
        <v>3.3962264150943402</v>
      </c>
      <c r="G27" s="3">
        <f>Table2[[#This Row],[Best Individual mean accuracy]]-Table2[[#This Row],[Benchmark mean accuracy]]</f>
        <v>-14.382022471910105</v>
      </c>
      <c r="H27" t="str">
        <f>IF(AND(Table2[[#This Row],[F value]]&lt;4.74,Table2[[#This Row],[Best Individual mean accuracy]]&gt;Table2[[#This Row],[Benchmark mean accuracy]]),"Yes","No")</f>
        <v>No</v>
      </c>
    </row>
    <row r="28" spans="1:8" x14ac:dyDescent="0.55000000000000004">
      <c r="A28">
        <v>465</v>
      </c>
      <c r="B28" t="s">
        <v>44</v>
      </c>
      <c r="C28" s="4">
        <v>0.97777777777777697</v>
      </c>
      <c r="D28" s="3">
        <v>96.516853932584198</v>
      </c>
      <c r="E28" s="3">
        <v>73.932584269662897</v>
      </c>
      <c r="F28" s="4">
        <v>2.49806133239337</v>
      </c>
      <c r="G28" s="3">
        <f>Table2[[#This Row],[Best Individual mean accuracy]]-Table2[[#This Row],[Benchmark mean accuracy]]</f>
        <v>-22.584269662921301</v>
      </c>
      <c r="H28" t="str">
        <f>IF(AND(Table2[[#This Row],[F value]]&lt;4.74,Table2[[#This Row],[Best Individual mean accuracy]]&gt;Table2[[#This Row],[Benchmark mean accuracy]]),"Yes","No")</f>
        <v>No</v>
      </c>
    </row>
    <row r="29" spans="1:8" x14ac:dyDescent="0.55000000000000004">
      <c r="A29">
        <v>465</v>
      </c>
      <c r="B29" t="s">
        <v>45</v>
      </c>
      <c r="C29" s="4">
        <v>0.97777777777777697</v>
      </c>
      <c r="D29" s="3">
        <v>96.067415730337004</v>
      </c>
      <c r="E29" s="3">
        <v>69.101123595505598</v>
      </c>
      <c r="F29" s="4">
        <v>3.8366071428571402</v>
      </c>
      <c r="G29" s="3">
        <f>Table2[[#This Row],[Best Individual mean accuracy]]-Table2[[#This Row],[Benchmark mean accuracy]]</f>
        <v>-26.966292134831406</v>
      </c>
      <c r="H29" t="str">
        <f>IF(AND(Table2[[#This Row],[F value]]&lt;4.74,Table2[[#This Row],[Best Individual mean accuracy]]&gt;Table2[[#This Row],[Benchmark mean accuracy]]),"Yes","No")</f>
        <v>No</v>
      </c>
    </row>
    <row r="30" spans="1:8" x14ac:dyDescent="0.55000000000000004">
      <c r="A30">
        <v>465</v>
      </c>
      <c r="B30" t="s">
        <v>46</v>
      </c>
      <c r="C30" s="4">
        <v>0.97777777777777697</v>
      </c>
      <c r="D30" s="3">
        <v>95.730337078651701</v>
      </c>
      <c r="E30" s="3">
        <v>66.292134831460601</v>
      </c>
      <c r="F30" s="4">
        <v>3.7776752767527602</v>
      </c>
      <c r="G30" s="3">
        <f>Table2[[#This Row],[Best Individual mean accuracy]]-Table2[[#This Row],[Benchmark mean accuracy]]</f>
        <v>-29.4382022471911</v>
      </c>
      <c r="H30" t="str">
        <f>IF(AND(Table2[[#This Row],[F value]]&lt;4.74,Table2[[#This Row],[Best Individual mean accuracy]]&gt;Table2[[#This Row],[Benchmark mean accuracy]]),"Yes","No")</f>
        <v>No</v>
      </c>
    </row>
    <row r="31" spans="1:8" x14ac:dyDescent="0.55000000000000004">
      <c r="A31">
        <v>465</v>
      </c>
      <c r="B31" t="s">
        <v>47</v>
      </c>
      <c r="C31" s="4">
        <v>0.97777777777777697</v>
      </c>
      <c r="D31" s="3">
        <v>96.067415730337004</v>
      </c>
      <c r="E31" s="3">
        <v>78.539325842696599</v>
      </c>
      <c r="F31" s="4">
        <v>2.5511596180081799</v>
      </c>
      <c r="G31" s="3">
        <f>Table2[[#This Row],[Best Individual mean accuracy]]-Table2[[#This Row],[Benchmark mean accuracy]]</f>
        <v>-17.528089887640405</v>
      </c>
      <c r="H31" t="str">
        <f>IF(AND(Table2[[#This Row],[F value]]&lt;4.74,Table2[[#This Row],[Best Individual mean accuracy]]&gt;Table2[[#This Row],[Benchmark mean accuracy]]),"Yes","No")</f>
        <v>No</v>
      </c>
    </row>
    <row r="32" spans="1:8" x14ac:dyDescent="0.55000000000000004">
      <c r="A32">
        <v>465</v>
      </c>
      <c r="B32" t="s">
        <v>48</v>
      </c>
      <c r="C32" s="4">
        <v>0.97777777777777697</v>
      </c>
      <c r="D32" s="3">
        <v>96.741573033707795</v>
      </c>
      <c r="E32" s="3">
        <v>76.292134831460601</v>
      </c>
      <c r="F32" s="4">
        <v>1.6429809358752101</v>
      </c>
      <c r="G32" s="3">
        <f>Table2[[#This Row],[Best Individual mean accuracy]]-Table2[[#This Row],[Benchmark mean accuracy]]</f>
        <v>-20.449438202247194</v>
      </c>
      <c r="H32" t="str">
        <f>IF(AND(Table2[[#This Row],[F value]]&lt;4.74,Table2[[#This Row],[Best Individual mean accuracy]]&gt;Table2[[#This Row],[Benchmark mean accuracy]]),"Yes","No")</f>
        <v>No</v>
      </c>
    </row>
    <row r="33" spans="1:8" x14ac:dyDescent="0.55000000000000004">
      <c r="A33">
        <v>465</v>
      </c>
      <c r="B33" t="s">
        <v>49</v>
      </c>
      <c r="C33" s="4">
        <v>0.97777777777777697</v>
      </c>
      <c r="D33" s="3">
        <v>94.606741573033702</v>
      </c>
      <c r="E33" s="3">
        <v>72.134831460674107</v>
      </c>
      <c r="F33" s="4">
        <v>1.96636299929922</v>
      </c>
      <c r="G33" s="3">
        <f>Table2[[#This Row],[Best Individual mean accuracy]]-Table2[[#This Row],[Benchmark mean accuracy]]</f>
        <v>-22.471910112359595</v>
      </c>
      <c r="H33" t="str">
        <f>IF(AND(Table2[[#This Row],[F value]]&lt;4.74,Table2[[#This Row],[Best Individual mean accuracy]]&gt;Table2[[#This Row],[Benchmark mean accuracy]]),"Yes","No")</f>
        <v>No</v>
      </c>
    </row>
    <row r="34" spans="1:8" x14ac:dyDescent="0.55000000000000004">
      <c r="A34">
        <v>465</v>
      </c>
      <c r="B34" t="s">
        <v>50</v>
      </c>
      <c r="C34" s="4">
        <v>0.97777777777777697</v>
      </c>
      <c r="D34" s="3">
        <v>97.078651685393197</v>
      </c>
      <c r="E34" s="3">
        <v>74.494382022471896</v>
      </c>
      <c r="F34" s="4">
        <v>1.2209022314978299</v>
      </c>
      <c r="G34" s="3">
        <f>Table2[[#This Row],[Best Individual mean accuracy]]-Table2[[#This Row],[Benchmark mean accuracy]]</f>
        <v>-22.584269662921301</v>
      </c>
      <c r="H34" t="str">
        <f>IF(AND(Table2[[#This Row],[F value]]&lt;4.74,Table2[[#This Row],[Best Individual mean accuracy]]&gt;Table2[[#This Row],[Benchmark mean accuracy]]),"Yes","No")</f>
        <v>No</v>
      </c>
    </row>
    <row r="35" spans="1:8" x14ac:dyDescent="0.55000000000000004">
      <c r="A35">
        <v>465</v>
      </c>
      <c r="B35" t="s">
        <v>51</v>
      </c>
      <c r="C35" s="4">
        <v>0.97777777777777697</v>
      </c>
      <c r="D35" s="3">
        <v>95.955056179775198</v>
      </c>
      <c r="E35" s="3">
        <v>76.741573033707795</v>
      </c>
      <c r="F35" s="4">
        <v>2.0367388022143902</v>
      </c>
      <c r="G35" s="3">
        <f>Table2[[#This Row],[Best Individual mean accuracy]]-Table2[[#This Row],[Benchmark mean accuracy]]</f>
        <v>-19.213483146067404</v>
      </c>
      <c r="H35" t="str">
        <f>IF(AND(Table2[[#This Row],[F value]]&lt;4.74,Table2[[#This Row],[Best Individual mean accuracy]]&gt;Table2[[#This Row],[Benchmark mean accuracy]]),"Yes","No")</f>
        <v>No</v>
      </c>
    </row>
    <row r="36" spans="1:8" x14ac:dyDescent="0.55000000000000004">
      <c r="A36">
        <v>465</v>
      </c>
      <c r="B36" t="s">
        <v>52</v>
      </c>
      <c r="C36" s="4">
        <v>0.97777777777777697</v>
      </c>
      <c r="D36" s="3">
        <v>95.842696629213407</v>
      </c>
      <c r="E36" s="3">
        <v>79.325842696629195</v>
      </c>
      <c r="F36" s="4">
        <v>4.1119496855345803</v>
      </c>
      <c r="G36" s="3">
        <f>Table2[[#This Row],[Best Individual mean accuracy]]-Table2[[#This Row],[Benchmark mean accuracy]]</f>
        <v>-16.516853932584212</v>
      </c>
      <c r="H36" t="str">
        <f>IF(AND(Table2[[#This Row],[F value]]&lt;4.74,Table2[[#This Row],[Best Individual mean accuracy]]&gt;Table2[[#This Row],[Benchmark mean accuracy]]),"Yes","No")</f>
        <v>No</v>
      </c>
    </row>
    <row r="37" spans="1:8" x14ac:dyDescent="0.55000000000000004">
      <c r="A37">
        <v>465</v>
      </c>
      <c r="B37" t="s">
        <v>53</v>
      </c>
      <c r="C37" s="4">
        <v>0.97777777777777697</v>
      </c>
      <c r="D37" s="3">
        <v>96.629213483146003</v>
      </c>
      <c r="E37" s="3">
        <v>72.696629213483106</v>
      </c>
      <c r="F37" s="4">
        <v>2.2557962751805398</v>
      </c>
      <c r="G37" s="3">
        <f>Table2[[#This Row],[Best Individual mean accuracy]]-Table2[[#This Row],[Benchmark mean accuracy]]</f>
        <v>-23.932584269662897</v>
      </c>
      <c r="H37" t="str">
        <f>IF(AND(Table2[[#This Row],[F value]]&lt;4.74,Table2[[#This Row],[Best Individual mean accuracy]]&gt;Table2[[#This Row],[Benchmark mean accuracy]]),"Yes","No")</f>
        <v>No</v>
      </c>
    </row>
    <row r="38" spans="1:8" x14ac:dyDescent="0.55000000000000004">
      <c r="A38">
        <v>465</v>
      </c>
      <c r="B38" t="s">
        <v>54</v>
      </c>
      <c r="C38" s="4">
        <v>0.97777777777777697</v>
      </c>
      <c r="D38" s="3">
        <v>96.741573033707795</v>
      </c>
      <c r="E38" s="3">
        <v>72.696629213483106</v>
      </c>
      <c r="F38" s="4">
        <v>4.0624113475177204</v>
      </c>
      <c r="G38" s="3">
        <f>Table2[[#This Row],[Best Individual mean accuracy]]-Table2[[#This Row],[Benchmark mean accuracy]]</f>
        <v>-24.044943820224688</v>
      </c>
      <c r="H38" t="str">
        <f>IF(AND(Table2[[#This Row],[F value]]&lt;4.74,Table2[[#This Row],[Best Individual mean accuracy]]&gt;Table2[[#This Row],[Benchmark mean accuracy]]),"Yes","No")</f>
        <v>No</v>
      </c>
    </row>
    <row r="39" spans="1:8" x14ac:dyDescent="0.55000000000000004">
      <c r="A39">
        <v>465</v>
      </c>
      <c r="B39" t="s">
        <v>55</v>
      </c>
      <c r="C39" s="4">
        <v>0.97777777777777697</v>
      </c>
      <c r="D39" s="3">
        <v>96.516853932584198</v>
      </c>
      <c r="E39" s="3">
        <v>75.955056179775198</v>
      </c>
      <c r="F39" s="4">
        <v>2.21846153846153</v>
      </c>
      <c r="G39" s="3">
        <f>Table2[[#This Row],[Best Individual mean accuracy]]-Table2[[#This Row],[Benchmark mean accuracy]]</f>
        <v>-20.561797752808999</v>
      </c>
      <c r="H39" t="str">
        <f>IF(AND(Table2[[#This Row],[F value]]&lt;4.74,Table2[[#This Row],[Best Individual mean accuracy]]&gt;Table2[[#This Row],[Benchmark mean accuracy]]),"Yes","No")</f>
        <v>No</v>
      </c>
    </row>
    <row r="40" spans="1:8" x14ac:dyDescent="0.55000000000000004">
      <c r="A40">
        <v>465</v>
      </c>
      <c r="B40" t="s">
        <v>56</v>
      </c>
      <c r="C40" s="4">
        <v>0.97777777777777697</v>
      </c>
      <c r="D40" s="3">
        <v>96.741573033707795</v>
      </c>
      <c r="E40" s="3">
        <v>58.089887640449398</v>
      </c>
      <c r="F40" s="4">
        <v>3.4838869608329102</v>
      </c>
      <c r="G40" s="3">
        <f>Table2[[#This Row],[Best Individual mean accuracy]]-Table2[[#This Row],[Benchmark mean accuracy]]</f>
        <v>-38.651685393258397</v>
      </c>
      <c r="H40" t="str">
        <f>IF(AND(Table2[[#This Row],[F value]]&lt;4.74,Table2[[#This Row],[Best Individual mean accuracy]]&gt;Table2[[#This Row],[Benchmark mean accuracy]]),"Yes","No")</f>
        <v>No</v>
      </c>
    </row>
    <row r="41" spans="1:8" x14ac:dyDescent="0.55000000000000004">
      <c r="A41">
        <v>465</v>
      </c>
      <c r="B41" t="s">
        <v>57</v>
      </c>
      <c r="C41" s="4">
        <v>0.97777777777777697</v>
      </c>
      <c r="D41" s="3">
        <v>95.617977528089895</v>
      </c>
      <c r="E41" s="3">
        <v>74.606741573033702</v>
      </c>
      <c r="F41" s="4">
        <v>2.8263509411050398</v>
      </c>
      <c r="G41" s="3">
        <f>Table2[[#This Row],[Best Individual mean accuracy]]-Table2[[#This Row],[Benchmark mean accuracy]]</f>
        <v>-21.011235955056193</v>
      </c>
      <c r="H41" t="str">
        <f>IF(AND(Table2[[#This Row],[F value]]&lt;4.74,Table2[[#This Row],[Best Individual mean accuracy]]&gt;Table2[[#This Row],[Benchmark mean accuracy]]),"Yes","No")</f>
        <v>No</v>
      </c>
    </row>
    <row r="42" spans="1:8" x14ac:dyDescent="0.55000000000000004">
      <c r="A42">
        <v>465</v>
      </c>
      <c r="B42" t="s">
        <v>58</v>
      </c>
      <c r="C42" s="4">
        <v>0.97777777777777697</v>
      </c>
      <c r="D42" s="3">
        <v>95.842696629213407</v>
      </c>
      <c r="E42" s="3">
        <v>83.370786516853897</v>
      </c>
      <c r="F42" s="4">
        <v>4.0210772833723603</v>
      </c>
      <c r="G42" s="3">
        <f>Table2[[#This Row],[Best Individual mean accuracy]]-Table2[[#This Row],[Benchmark mean accuracy]]</f>
        <v>-12.47191011235951</v>
      </c>
      <c r="H42" t="str">
        <f>IF(AND(Table2[[#This Row],[F value]]&lt;4.74,Table2[[#This Row],[Best Individual mean accuracy]]&gt;Table2[[#This Row],[Benchmark mean accuracy]]),"Yes","No")</f>
        <v>No</v>
      </c>
    </row>
    <row r="43" spans="1:8" x14ac:dyDescent="0.55000000000000004">
      <c r="A43">
        <v>465</v>
      </c>
      <c r="B43" t="s">
        <v>59</v>
      </c>
      <c r="C43" s="4">
        <v>0.97777777777777697</v>
      </c>
      <c r="D43" s="3">
        <v>97.191011235955003</v>
      </c>
      <c r="E43" s="3">
        <v>71.797752808988704</v>
      </c>
      <c r="F43" s="4">
        <v>2.4960116026105799</v>
      </c>
      <c r="G43" s="3">
        <f>Table2[[#This Row],[Best Individual mean accuracy]]-Table2[[#This Row],[Benchmark mean accuracy]]</f>
        <v>-25.393258426966298</v>
      </c>
      <c r="H43" t="str">
        <f>IF(AND(Table2[[#This Row],[F value]]&lt;4.74,Table2[[#This Row],[Best Individual mean accuracy]]&gt;Table2[[#This Row],[Benchmark mean accuracy]]),"Yes","No")</f>
        <v>No</v>
      </c>
    </row>
    <row r="44" spans="1:8" x14ac:dyDescent="0.55000000000000004">
      <c r="A44">
        <v>465</v>
      </c>
      <c r="B44" t="s">
        <v>60</v>
      </c>
      <c r="C44" s="4">
        <v>0.97777777777777697</v>
      </c>
      <c r="D44" s="3">
        <v>97.078651685393197</v>
      </c>
      <c r="E44" s="3">
        <v>74.494382022471896</v>
      </c>
      <c r="F44" s="4">
        <v>3.1770647653000501</v>
      </c>
      <c r="G44" s="3">
        <f>Table2[[#This Row],[Best Individual mean accuracy]]-Table2[[#This Row],[Benchmark mean accuracy]]</f>
        <v>-22.584269662921301</v>
      </c>
      <c r="H44" t="str">
        <f>IF(AND(Table2[[#This Row],[F value]]&lt;4.74,Table2[[#This Row],[Best Individual mean accuracy]]&gt;Table2[[#This Row],[Benchmark mean accuracy]]),"Yes","No")</f>
        <v>No</v>
      </c>
    </row>
    <row r="45" spans="1:8" x14ac:dyDescent="0.55000000000000004">
      <c r="A45">
        <v>465</v>
      </c>
      <c r="B45" t="s">
        <v>61</v>
      </c>
      <c r="C45" s="4">
        <v>0.97777777777777697</v>
      </c>
      <c r="D45" s="3">
        <v>95.842696629213407</v>
      </c>
      <c r="E45" s="3">
        <v>77.4157303370786</v>
      </c>
      <c r="F45" s="4">
        <v>6.1636363636363596</v>
      </c>
      <c r="G45" s="3">
        <f>Table2[[#This Row],[Best Individual mean accuracy]]-Table2[[#This Row],[Benchmark mean accuracy]]</f>
        <v>-18.426966292134807</v>
      </c>
      <c r="H45" t="str">
        <f>IF(AND(Table2[[#This Row],[F value]]&lt;4.74,Table2[[#This Row],[Best Individual mean accuracy]]&gt;Table2[[#This Row],[Benchmark mean accuracy]]),"Yes","No")</f>
        <v>No</v>
      </c>
    </row>
    <row r="46" spans="1:8" x14ac:dyDescent="0.55000000000000004">
      <c r="A46">
        <v>465</v>
      </c>
      <c r="B46" t="s">
        <v>62</v>
      </c>
      <c r="C46" s="4">
        <v>0.97777777777777697</v>
      </c>
      <c r="D46" s="3">
        <v>95.955056179775198</v>
      </c>
      <c r="E46" s="3">
        <v>73.483146067415703</v>
      </c>
      <c r="F46" s="4">
        <v>1.9838142153413001</v>
      </c>
      <c r="G46" s="3">
        <f>Table2[[#This Row],[Best Individual mean accuracy]]-Table2[[#This Row],[Benchmark mean accuracy]]</f>
        <v>-22.471910112359495</v>
      </c>
      <c r="H46" t="str">
        <f>IF(AND(Table2[[#This Row],[F value]]&lt;4.74,Table2[[#This Row],[Best Individual mean accuracy]]&gt;Table2[[#This Row],[Benchmark mean accuracy]]),"Yes","No")</f>
        <v>No</v>
      </c>
    </row>
    <row r="47" spans="1:8" x14ac:dyDescent="0.55000000000000004">
      <c r="A47">
        <v>465</v>
      </c>
      <c r="B47" t="s">
        <v>63</v>
      </c>
      <c r="C47" s="4">
        <v>0.97777777777777697</v>
      </c>
      <c r="D47" s="3">
        <v>95.617977528089895</v>
      </c>
      <c r="E47" s="3">
        <v>73.370786516853897</v>
      </c>
      <c r="F47" s="4">
        <v>5.6724890829694301</v>
      </c>
      <c r="G47" s="3">
        <f>Table2[[#This Row],[Best Individual mean accuracy]]-Table2[[#This Row],[Benchmark mean accuracy]]</f>
        <v>-22.247191011235998</v>
      </c>
      <c r="H47" t="str">
        <f>IF(AND(Table2[[#This Row],[F value]]&lt;4.74,Table2[[#This Row],[Best Individual mean accuracy]]&gt;Table2[[#This Row],[Benchmark mean accuracy]]),"Yes","No")</f>
        <v>No</v>
      </c>
    </row>
    <row r="48" spans="1:8" x14ac:dyDescent="0.55000000000000004">
      <c r="A48">
        <v>465</v>
      </c>
      <c r="B48" t="s">
        <v>64</v>
      </c>
      <c r="C48" s="4">
        <v>0.97777777777777697</v>
      </c>
      <c r="D48" s="3">
        <v>96.404494382022406</v>
      </c>
      <c r="E48" s="3">
        <v>73.258426966292106</v>
      </c>
      <c r="F48" s="4">
        <v>3.40302267002519</v>
      </c>
      <c r="G48" s="3">
        <f>Table2[[#This Row],[Best Individual mean accuracy]]-Table2[[#This Row],[Benchmark mean accuracy]]</f>
        <v>-23.1460674157303</v>
      </c>
      <c r="H48" t="str">
        <f>IF(AND(Table2[[#This Row],[F value]]&lt;4.74,Table2[[#This Row],[Best Individual mean accuracy]]&gt;Table2[[#This Row],[Benchmark mean accuracy]]),"Yes","No")</f>
        <v>No</v>
      </c>
    </row>
    <row r="49" spans="1:8" x14ac:dyDescent="0.55000000000000004">
      <c r="A49">
        <v>465</v>
      </c>
      <c r="B49" t="s">
        <v>65</v>
      </c>
      <c r="C49" s="4">
        <v>0.97777777777777697</v>
      </c>
      <c r="D49" s="3">
        <v>95.730337078651701</v>
      </c>
      <c r="E49" s="3">
        <v>78.539325842696599</v>
      </c>
      <c r="F49" s="4">
        <v>4.1447902571041899</v>
      </c>
      <c r="G49" s="3">
        <f>Table2[[#This Row],[Best Individual mean accuracy]]-Table2[[#This Row],[Benchmark mean accuracy]]</f>
        <v>-17.191011235955102</v>
      </c>
      <c r="H49" t="str">
        <f>IF(AND(Table2[[#This Row],[F value]]&lt;4.74,Table2[[#This Row],[Best Individual mean accuracy]]&gt;Table2[[#This Row],[Benchmark mean accuracy]]),"Yes","No")</f>
        <v>No</v>
      </c>
    </row>
    <row r="50" spans="1:8" x14ac:dyDescent="0.55000000000000004">
      <c r="A50">
        <v>465</v>
      </c>
      <c r="B50" t="s">
        <v>66</v>
      </c>
      <c r="C50" s="4">
        <v>0.97777777777777697</v>
      </c>
      <c r="D50" s="3">
        <v>95.842696629213407</v>
      </c>
      <c r="E50" s="3">
        <v>82.921348314606703</v>
      </c>
      <c r="F50" s="4">
        <v>3.7474332648870599</v>
      </c>
      <c r="G50" s="3">
        <f>Table2[[#This Row],[Best Individual mean accuracy]]-Table2[[#This Row],[Benchmark mean accuracy]]</f>
        <v>-12.921348314606703</v>
      </c>
      <c r="H50" t="str">
        <f>IF(AND(Table2[[#This Row],[F value]]&lt;4.74,Table2[[#This Row],[Best Individual mean accuracy]]&gt;Table2[[#This Row],[Benchmark mean accuracy]]),"Yes","No")</f>
        <v>No</v>
      </c>
    </row>
    <row r="51" spans="1:8" x14ac:dyDescent="0.55000000000000004">
      <c r="A51">
        <v>465</v>
      </c>
      <c r="B51" t="s">
        <v>67</v>
      </c>
      <c r="C51" s="4">
        <v>0.97777777777777697</v>
      </c>
      <c r="D51" s="3">
        <v>97.528089887640405</v>
      </c>
      <c r="E51" s="3">
        <v>84.382022471910105</v>
      </c>
      <c r="F51" s="4">
        <v>21.612612612612601</v>
      </c>
      <c r="G51" s="3">
        <f>Table2[[#This Row],[Best Individual mean accuracy]]-Table2[[#This Row],[Benchmark mean accuracy]]</f>
        <v>-13.1460674157303</v>
      </c>
      <c r="H51" t="str">
        <f>IF(AND(Table2[[#This Row],[F value]]&lt;4.74,Table2[[#This Row],[Best Individual mean accuracy]]&gt;Table2[[#This Row],[Benchmark mean accuracy]]),"Yes","No")</f>
        <v>No</v>
      </c>
    </row>
    <row r="52" spans="1:8" x14ac:dyDescent="0.55000000000000004">
      <c r="A52">
        <v>465</v>
      </c>
      <c r="B52" t="s">
        <v>68</v>
      </c>
      <c r="C52" s="4">
        <v>0.97777777777777697</v>
      </c>
      <c r="D52" s="3">
        <v>94.494382022471896</v>
      </c>
      <c r="E52" s="3">
        <v>63.595505617977501</v>
      </c>
      <c r="F52" s="4">
        <v>5.6745628877608496</v>
      </c>
      <c r="G52" s="3">
        <f>Table2[[#This Row],[Best Individual mean accuracy]]-Table2[[#This Row],[Benchmark mean accuracy]]</f>
        <v>-30.898876404494395</v>
      </c>
      <c r="H52" t="str">
        <f>IF(AND(Table2[[#This Row],[F value]]&lt;4.74,Table2[[#This Row],[Best Individual mean accuracy]]&gt;Table2[[#This Row],[Benchmark mean accuracy]]),"Yes","No")</f>
        <v>No</v>
      </c>
    </row>
    <row r="53" spans="1:8" x14ac:dyDescent="0.55000000000000004">
      <c r="A53">
        <v>465</v>
      </c>
      <c r="B53" t="s">
        <v>69</v>
      </c>
      <c r="C53" s="4">
        <v>0.97777777777777697</v>
      </c>
      <c r="D53" s="3">
        <v>96.516853932584198</v>
      </c>
      <c r="E53" s="3">
        <v>74.044943820224702</v>
      </c>
      <c r="F53" s="4">
        <v>2.4459078080903098</v>
      </c>
      <c r="G53" s="3">
        <f>Table2[[#This Row],[Best Individual mean accuracy]]-Table2[[#This Row],[Benchmark mean accuracy]]</f>
        <v>-22.471910112359495</v>
      </c>
      <c r="H53" t="str">
        <f>IF(AND(Table2[[#This Row],[F value]]&lt;4.74,Table2[[#This Row],[Best Individual mean accuracy]]&gt;Table2[[#This Row],[Benchmark mean accuracy]]),"Yes","No")</f>
        <v>No</v>
      </c>
    </row>
    <row r="54" spans="1:8" x14ac:dyDescent="0.55000000000000004">
      <c r="A54">
        <v>465</v>
      </c>
      <c r="B54" t="s">
        <v>70</v>
      </c>
      <c r="C54" s="4">
        <v>0.97777777777777697</v>
      </c>
      <c r="D54" s="3">
        <v>96.292134831460601</v>
      </c>
      <c r="E54" s="3">
        <v>76.8539325842696</v>
      </c>
      <c r="F54" s="4">
        <v>1.77773452705332</v>
      </c>
      <c r="G54" s="3">
        <f>Table2[[#This Row],[Best Individual mean accuracy]]-Table2[[#This Row],[Benchmark mean accuracy]]</f>
        <v>-19.438202247191001</v>
      </c>
      <c r="H54" t="str">
        <f>IF(AND(Table2[[#This Row],[F value]]&lt;4.74,Table2[[#This Row],[Best Individual mean accuracy]]&gt;Table2[[#This Row],[Benchmark mean accuracy]]),"Yes","No")</f>
        <v>No</v>
      </c>
    </row>
    <row r="55" spans="1:8" x14ac:dyDescent="0.55000000000000004">
      <c r="A55">
        <v>465</v>
      </c>
      <c r="B55" t="s">
        <v>71</v>
      </c>
      <c r="C55" s="4">
        <v>0.97777777777777697</v>
      </c>
      <c r="D55" s="3">
        <v>96.179775280898795</v>
      </c>
      <c r="E55" s="3">
        <v>74.044943820224702</v>
      </c>
      <c r="F55" s="4">
        <v>2.9689844922461202</v>
      </c>
      <c r="G55" s="3">
        <f>Table2[[#This Row],[Best Individual mean accuracy]]-Table2[[#This Row],[Benchmark mean accuracy]]</f>
        <v>-22.134831460674093</v>
      </c>
      <c r="H55" t="str">
        <f>IF(AND(Table2[[#This Row],[F value]]&lt;4.74,Table2[[#This Row],[Best Individual mean accuracy]]&gt;Table2[[#This Row],[Benchmark mean accuracy]]),"Yes","No")</f>
        <v>No</v>
      </c>
    </row>
    <row r="56" spans="1:8" x14ac:dyDescent="0.55000000000000004">
      <c r="A56">
        <v>465</v>
      </c>
      <c r="B56" t="s">
        <v>72</v>
      </c>
      <c r="C56" s="4">
        <v>0.97777777777777697</v>
      </c>
      <c r="D56" s="3">
        <v>97.865168539325794</v>
      </c>
      <c r="E56" s="3">
        <v>81.460674157303302</v>
      </c>
      <c r="F56" s="4">
        <v>2.7627416520210799</v>
      </c>
      <c r="G56" s="3">
        <f>Table2[[#This Row],[Best Individual mean accuracy]]-Table2[[#This Row],[Benchmark mean accuracy]]</f>
        <v>-16.404494382022492</v>
      </c>
      <c r="H56" t="str">
        <f>IF(AND(Table2[[#This Row],[F value]]&lt;4.74,Table2[[#This Row],[Best Individual mean accuracy]]&gt;Table2[[#This Row],[Benchmark mean accuracy]]),"Yes","No")</f>
        <v>No</v>
      </c>
    </row>
    <row r="57" spans="1:8" x14ac:dyDescent="0.55000000000000004">
      <c r="A57">
        <v>465</v>
      </c>
      <c r="B57" t="s">
        <v>73</v>
      </c>
      <c r="C57" s="4">
        <v>0.97777777777777697</v>
      </c>
      <c r="D57" s="3">
        <v>97.078651685393197</v>
      </c>
      <c r="E57" s="3">
        <v>74.044943820224702</v>
      </c>
      <c r="F57" s="4">
        <v>3.3211859172328499</v>
      </c>
      <c r="G57" s="3">
        <f>Table2[[#This Row],[Best Individual mean accuracy]]-Table2[[#This Row],[Benchmark mean accuracy]]</f>
        <v>-23.033707865168495</v>
      </c>
      <c r="H57" t="str">
        <f>IF(AND(Table2[[#This Row],[F value]]&lt;4.74,Table2[[#This Row],[Best Individual mean accuracy]]&gt;Table2[[#This Row],[Benchmark mean accuracy]]),"Yes","No")</f>
        <v>No</v>
      </c>
    </row>
    <row r="58" spans="1:8" x14ac:dyDescent="0.55000000000000004">
      <c r="A58">
        <v>465</v>
      </c>
      <c r="B58" t="s">
        <v>74</v>
      </c>
      <c r="C58" s="4">
        <v>0.97777777777777697</v>
      </c>
      <c r="D58" s="3">
        <v>96.404494382022406</v>
      </c>
      <c r="E58" s="3">
        <v>79.775280898876403</v>
      </c>
      <c r="F58" s="4">
        <v>1.7392670157068</v>
      </c>
      <c r="G58" s="3">
        <f>Table2[[#This Row],[Best Individual mean accuracy]]-Table2[[#This Row],[Benchmark mean accuracy]]</f>
        <v>-16.629213483146003</v>
      </c>
      <c r="H58" t="str">
        <f>IF(AND(Table2[[#This Row],[F value]]&lt;4.74,Table2[[#This Row],[Best Individual mean accuracy]]&gt;Table2[[#This Row],[Benchmark mean accuracy]]),"Yes","No")</f>
        <v>No</v>
      </c>
    </row>
    <row r="59" spans="1:8" x14ac:dyDescent="0.55000000000000004">
      <c r="A59">
        <v>465</v>
      </c>
      <c r="B59" t="s">
        <v>75</v>
      </c>
      <c r="C59" s="4">
        <v>0.97777777777777697</v>
      </c>
      <c r="D59" s="3">
        <v>96.516853932584198</v>
      </c>
      <c r="E59" s="3">
        <v>73.033707865168495</v>
      </c>
      <c r="F59" s="4">
        <v>1.82958199356913</v>
      </c>
      <c r="G59" s="3">
        <f>Table2[[#This Row],[Best Individual mean accuracy]]-Table2[[#This Row],[Benchmark mean accuracy]]</f>
        <v>-23.483146067415703</v>
      </c>
      <c r="H59" t="str">
        <f>IF(AND(Table2[[#This Row],[F value]]&lt;4.74,Table2[[#This Row],[Best Individual mean accuracy]]&gt;Table2[[#This Row],[Benchmark mean accuracy]]),"Yes","No")</f>
        <v>No</v>
      </c>
    </row>
    <row r="60" spans="1:8" x14ac:dyDescent="0.55000000000000004">
      <c r="A60">
        <v>465</v>
      </c>
      <c r="B60" t="s">
        <v>76</v>
      </c>
      <c r="C60" s="4">
        <v>0.97777777777777697</v>
      </c>
      <c r="D60" s="3">
        <v>95.617977528089895</v>
      </c>
      <c r="E60" s="3">
        <v>78.314606741573002</v>
      </c>
      <c r="F60" s="4">
        <v>3.09364548494983</v>
      </c>
      <c r="G60" s="3">
        <f>Table2[[#This Row],[Best Individual mean accuracy]]-Table2[[#This Row],[Benchmark mean accuracy]]</f>
        <v>-17.303370786516894</v>
      </c>
      <c r="H60" t="str">
        <f>IF(AND(Table2[[#This Row],[F value]]&lt;4.74,Table2[[#This Row],[Best Individual mean accuracy]]&gt;Table2[[#This Row],[Benchmark mean accuracy]]),"Yes","No")</f>
        <v>No</v>
      </c>
    </row>
    <row r="61" spans="1:8" x14ac:dyDescent="0.55000000000000004">
      <c r="A61">
        <v>465</v>
      </c>
      <c r="B61" t="s">
        <v>77</v>
      </c>
      <c r="C61" s="4">
        <v>0.97777777777777697</v>
      </c>
      <c r="D61" s="3">
        <v>95.730337078651601</v>
      </c>
      <c r="E61" s="3">
        <v>80</v>
      </c>
      <c r="F61" s="4">
        <v>1.58043875685557</v>
      </c>
      <c r="G61" s="3">
        <f>Table2[[#This Row],[Best Individual mean accuracy]]-Table2[[#This Row],[Benchmark mean accuracy]]</f>
        <v>-15.730337078651601</v>
      </c>
      <c r="H61" t="str">
        <f>IF(AND(Table2[[#This Row],[F value]]&lt;4.74,Table2[[#This Row],[Best Individual mean accuracy]]&gt;Table2[[#This Row],[Benchmark mean accuracy]]),"Yes","No")</f>
        <v>No</v>
      </c>
    </row>
    <row r="62" spans="1:8" x14ac:dyDescent="0.55000000000000004">
      <c r="A62">
        <v>465</v>
      </c>
      <c r="B62" t="s">
        <v>78</v>
      </c>
      <c r="C62" s="4">
        <v>0.97777777777777697</v>
      </c>
      <c r="D62" s="3">
        <v>96.741573033707795</v>
      </c>
      <c r="E62" s="3">
        <v>83.370786516853897</v>
      </c>
      <c r="F62" s="4">
        <v>2.16160626836434</v>
      </c>
      <c r="G62" s="3">
        <f>Table2[[#This Row],[Best Individual mean accuracy]]-Table2[[#This Row],[Benchmark mean accuracy]]</f>
        <v>-13.370786516853897</v>
      </c>
      <c r="H62" t="str">
        <f>IF(AND(Table2[[#This Row],[F value]]&lt;4.74,Table2[[#This Row],[Best Individual mean accuracy]]&gt;Table2[[#This Row],[Benchmark mean accuracy]]),"Yes","No")</f>
        <v>No</v>
      </c>
    </row>
    <row r="63" spans="1:8" x14ac:dyDescent="0.55000000000000004">
      <c r="A63">
        <v>465</v>
      </c>
      <c r="B63" t="s">
        <v>79</v>
      </c>
      <c r="C63" s="4">
        <v>0.97777777777777697</v>
      </c>
      <c r="D63" s="3">
        <v>96.966292134831406</v>
      </c>
      <c r="E63" s="3">
        <v>74.943820224719005</v>
      </c>
      <c r="F63" s="4">
        <v>1.4143372407574299</v>
      </c>
      <c r="G63" s="3">
        <f>Table2[[#This Row],[Best Individual mean accuracy]]-Table2[[#This Row],[Benchmark mean accuracy]]</f>
        <v>-22.022471910112401</v>
      </c>
      <c r="H63" t="str">
        <f>IF(AND(Table2[[#This Row],[F value]]&lt;4.74,Table2[[#This Row],[Best Individual mean accuracy]]&gt;Table2[[#This Row],[Benchmark mean accuracy]]),"Yes","No")</f>
        <v>No</v>
      </c>
    </row>
    <row r="64" spans="1:8" x14ac:dyDescent="0.55000000000000004">
      <c r="A64">
        <v>465</v>
      </c>
      <c r="B64" t="s">
        <v>80</v>
      </c>
      <c r="C64" s="4">
        <v>0.97777777777777697</v>
      </c>
      <c r="D64" s="3">
        <v>96.629213483146003</v>
      </c>
      <c r="E64" s="3">
        <v>81.011235955056094</v>
      </c>
      <c r="F64" s="4">
        <v>2.4022203245089599</v>
      </c>
      <c r="G64" s="3">
        <f>Table2[[#This Row],[Best Individual mean accuracy]]-Table2[[#This Row],[Benchmark mean accuracy]]</f>
        <v>-15.617977528089909</v>
      </c>
      <c r="H64" t="str">
        <f>IF(AND(Table2[[#This Row],[F value]]&lt;4.74,Table2[[#This Row],[Best Individual mean accuracy]]&gt;Table2[[#This Row],[Benchmark mean accuracy]]),"Yes","No")</f>
        <v>No</v>
      </c>
    </row>
    <row r="65" spans="1:8" x14ac:dyDescent="0.55000000000000004">
      <c r="A65">
        <v>465</v>
      </c>
      <c r="B65" t="s">
        <v>81</v>
      </c>
      <c r="C65" s="4">
        <v>0.97777777777777697</v>
      </c>
      <c r="D65" s="3">
        <v>96.179775280898795</v>
      </c>
      <c r="E65" s="3">
        <v>68.988764044943807</v>
      </c>
      <c r="F65" s="4">
        <v>8.9788359788359795</v>
      </c>
      <c r="G65" s="3">
        <f>Table2[[#This Row],[Best Individual mean accuracy]]-Table2[[#This Row],[Benchmark mean accuracy]]</f>
        <v>-27.191011235954988</v>
      </c>
      <c r="H65" t="str">
        <f>IF(AND(Table2[[#This Row],[F value]]&lt;4.74,Table2[[#This Row],[Best Individual mean accuracy]]&gt;Table2[[#This Row],[Benchmark mean accuracy]]),"Yes","No")</f>
        <v>No</v>
      </c>
    </row>
    <row r="66" spans="1:8" x14ac:dyDescent="0.55000000000000004">
      <c r="A66">
        <v>465</v>
      </c>
      <c r="B66" t="s">
        <v>82</v>
      </c>
      <c r="C66" s="4">
        <v>0.97777777777777697</v>
      </c>
      <c r="D66" s="3">
        <v>93.932584269662897</v>
      </c>
      <c r="E66" s="3">
        <v>77.078651685393197</v>
      </c>
      <c r="F66" s="4">
        <v>1.35107118175535</v>
      </c>
      <c r="G66" s="3">
        <f>Table2[[#This Row],[Best Individual mean accuracy]]-Table2[[#This Row],[Benchmark mean accuracy]]</f>
        <v>-16.8539325842697</v>
      </c>
      <c r="H66" t="str">
        <f>IF(AND(Table2[[#This Row],[F value]]&lt;4.74,Table2[[#This Row],[Best Individual mean accuracy]]&gt;Table2[[#This Row],[Benchmark mean accuracy]]),"Yes","No")</f>
        <v>No</v>
      </c>
    </row>
    <row r="67" spans="1:8" x14ac:dyDescent="0.55000000000000004">
      <c r="A67">
        <v>465</v>
      </c>
      <c r="B67" t="s">
        <v>83</v>
      </c>
      <c r="C67" s="4">
        <v>0.97777777777777697</v>
      </c>
      <c r="D67" s="3">
        <v>96.741573033707795</v>
      </c>
      <c r="E67" s="3">
        <v>81.910112359550496</v>
      </c>
      <c r="F67" s="4">
        <v>2.20253164556962</v>
      </c>
      <c r="G67" s="3">
        <f>Table2[[#This Row],[Best Individual mean accuracy]]-Table2[[#This Row],[Benchmark mean accuracy]]</f>
        <v>-14.831460674157299</v>
      </c>
      <c r="H67" t="str">
        <f>IF(AND(Table2[[#This Row],[F value]]&lt;4.74,Table2[[#This Row],[Best Individual mean accuracy]]&gt;Table2[[#This Row],[Benchmark mean accuracy]]),"Yes","No")</f>
        <v>No</v>
      </c>
    </row>
    <row r="68" spans="1:8" x14ac:dyDescent="0.55000000000000004">
      <c r="A68">
        <v>465</v>
      </c>
      <c r="B68" t="s">
        <v>84</v>
      </c>
      <c r="C68" s="4">
        <v>0.97777777777777697</v>
      </c>
      <c r="D68" s="3">
        <v>96.516853932584198</v>
      </c>
      <c r="E68" s="3">
        <v>72.808988764044898</v>
      </c>
      <c r="F68" s="4">
        <v>1.44486764425823</v>
      </c>
      <c r="G68" s="3">
        <f>Table2[[#This Row],[Best Individual mean accuracy]]-Table2[[#This Row],[Benchmark mean accuracy]]</f>
        <v>-23.7078651685393</v>
      </c>
      <c r="H68" t="str">
        <f>IF(AND(Table2[[#This Row],[F value]]&lt;4.74,Table2[[#This Row],[Best Individual mean accuracy]]&gt;Table2[[#This Row],[Benchmark mean accuracy]]),"Yes","No")</f>
        <v>No</v>
      </c>
    </row>
    <row r="69" spans="1:8" x14ac:dyDescent="0.55000000000000004">
      <c r="A69">
        <v>465</v>
      </c>
      <c r="B69" t="s">
        <v>85</v>
      </c>
      <c r="C69" s="4">
        <v>0.97777777777777697</v>
      </c>
      <c r="D69" s="3">
        <v>96.741573033707795</v>
      </c>
      <c r="E69" s="3">
        <v>74.494382022471896</v>
      </c>
      <c r="F69" s="4">
        <v>1.9780219780219701</v>
      </c>
      <c r="G69" s="3">
        <f>Table2[[#This Row],[Best Individual mean accuracy]]-Table2[[#This Row],[Benchmark mean accuracy]]</f>
        <v>-22.247191011235898</v>
      </c>
      <c r="H69" t="str">
        <f>IF(AND(Table2[[#This Row],[F value]]&lt;4.74,Table2[[#This Row],[Best Individual mean accuracy]]&gt;Table2[[#This Row],[Benchmark mean accuracy]]),"Yes","No")</f>
        <v>No</v>
      </c>
    </row>
    <row r="70" spans="1:8" x14ac:dyDescent="0.55000000000000004">
      <c r="A70">
        <v>465</v>
      </c>
      <c r="B70" t="s">
        <v>86</v>
      </c>
      <c r="C70" s="4">
        <v>0.97777777777777697</v>
      </c>
      <c r="D70" s="3">
        <v>96.179775280898795</v>
      </c>
      <c r="E70" s="3">
        <v>79.101123595505598</v>
      </c>
      <c r="F70" s="4">
        <v>4.3432835820895503</v>
      </c>
      <c r="G70" s="3">
        <f>Table2[[#This Row],[Best Individual mean accuracy]]-Table2[[#This Row],[Benchmark mean accuracy]]</f>
        <v>-17.078651685393197</v>
      </c>
      <c r="H70" t="str">
        <f>IF(AND(Table2[[#This Row],[F value]]&lt;4.74,Table2[[#This Row],[Best Individual mean accuracy]]&gt;Table2[[#This Row],[Benchmark mean accuracy]]),"Yes","No")</f>
        <v>No</v>
      </c>
    </row>
    <row r="71" spans="1:8" x14ac:dyDescent="0.55000000000000004">
      <c r="A71">
        <v>465</v>
      </c>
      <c r="B71" t="s">
        <v>87</v>
      </c>
      <c r="C71" s="4">
        <v>0.97777777777777697</v>
      </c>
      <c r="D71" s="3">
        <v>96.179775280898795</v>
      </c>
      <c r="E71" s="3">
        <v>66.629213483146003</v>
      </c>
      <c r="F71" s="4">
        <v>6.5036018336607704</v>
      </c>
      <c r="G71" s="3">
        <f>Table2[[#This Row],[Best Individual mean accuracy]]-Table2[[#This Row],[Benchmark mean accuracy]]</f>
        <v>-29.550561797752792</v>
      </c>
      <c r="H71" t="str">
        <f>IF(AND(Table2[[#This Row],[F value]]&lt;4.74,Table2[[#This Row],[Best Individual mean accuracy]]&gt;Table2[[#This Row],[Benchmark mean accuracy]]),"Yes","No")</f>
        <v>No</v>
      </c>
    </row>
    <row r="72" spans="1:8" x14ac:dyDescent="0.55000000000000004">
      <c r="A72">
        <v>465</v>
      </c>
      <c r="B72" t="s">
        <v>88</v>
      </c>
      <c r="C72" s="4">
        <v>0.97777777777777697</v>
      </c>
      <c r="D72" s="3">
        <v>96.292134831460601</v>
      </c>
      <c r="E72" s="3">
        <v>78.202247191011196</v>
      </c>
      <c r="F72" s="4">
        <v>1.7486855941114601</v>
      </c>
      <c r="G72" s="3">
        <f>Table2[[#This Row],[Best Individual mean accuracy]]-Table2[[#This Row],[Benchmark mean accuracy]]</f>
        <v>-18.089887640449405</v>
      </c>
      <c r="H72" t="str">
        <f>IF(AND(Table2[[#This Row],[F value]]&lt;4.74,Table2[[#This Row],[Best Individual mean accuracy]]&gt;Table2[[#This Row],[Benchmark mean accuracy]]),"Yes","No")</f>
        <v>No</v>
      </c>
    </row>
    <row r="73" spans="1:8" x14ac:dyDescent="0.55000000000000004">
      <c r="A73">
        <v>465</v>
      </c>
      <c r="B73" t="s">
        <v>89</v>
      </c>
      <c r="C73" s="4">
        <v>0.97777777777777697</v>
      </c>
      <c r="D73" s="3">
        <v>95.505617977528104</v>
      </c>
      <c r="E73" s="3">
        <v>77.977528089887599</v>
      </c>
      <c r="F73" s="4">
        <v>6.1832669322709197</v>
      </c>
      <c r="G73" s="3">
        <f>Table2[[#This Row],[Best Individual mean accuracy]]-Table2[[#This Row],[Benchmark mean accuracy]]</f>
        <v>-17.528089887640505</v>
      </c>
      <c r="H73" t="str">
        <f>IF(AND(Table2[[#This Row],[F value]]&lt;4.74,Table2[[#This Row],[Best Individual mean accuracy]]&gt;Table2[[#This Row],[Benchmark mean accuracy]]),"Yes","No")</f>
        <v>No</v>
      </c>
    </row>
    <row r="74" spans="1:8" x14ac:dyDescent="0.55000000000000004">
      <c r="A74">
        <v>465</v>
      </c>
      <c r="B74" t="s">
        <v>90</v>
      </c>
      <c r="C74" s="4">
        <v>0.97777777777777697</v>
      </c>
      <c r="D74" s="3">
        <v>96.8539325842696</v>
      </c>
      <c r="E74" s="3">
        <v>76.741573033707795</v>
      </c>
      <c r="F74" s="4">
        <v>1.8449584387423199</v>
      </c>
      <c r="G74" s="3">
        <f>Table2[[#This Row],[Best Individual mean accuracy]]-Table2[[#This Row],[Benchmark mean accuracy]]</f>
        <v>-20.112359550561806</v>
      </c>
      <c r="H74" t="str">
        <f>IF(AND(Table2[[#This Row],[F value]]&lt;4.74,Table2[[#This Row],[Best Individual mean accuracy]]&gt;Table2[[#This Row],[Benchmark mean accuracy]]),"Yes","No")</f>
        <v>No</v>
      </c>
    </row>
    <row r="75" spans="1:8" x14ac:dyDescent="0.55000000000000004">
      <c r="A75">
        <v>465</v>
      </c>
      <c r="B75" t="s">
        <v>91</v>
      </c>
      <c r="C75" s="4">
        <v>0.97777777777777697</v>
      </c>
      <c r="D75" s="3">
        <v>96.404494382022406</v>
      </c>
      <c r="E75" s="3">
        <v>67.303370786516794</v>
      </c>
      <c r="F75" s="4">
        <v>9.1487603305785097</v>
      </c>
      <c r="G75" s="3">
        <f>Table2[[#This Row],[Best Individual mean accuracy]]-Table2[[#This Row],[Benchmark mean accuracy]]</f>
        <v>-29.101123595505612</v>
      </c>
      <c r="H75" t="str">
        <f>IF(AND(Table2[[#This Row],[F value]]&lt;4.74,Table2[[#This Row],[Best Individual mean accuracy]]&gt;Table2[[#This Row],[Benchmark mean accuracy]]),"Yes","No")</f>
        <v>No</v>
      </c>
    </row>
    <row r="76" spans="1:8" x14ac:dyDescent="0.55000000000000004">
      <c r="A76">
        <v>465</v>
      </c>
      <c r="B76" t="s">
        <v>92</v>
      </c>
      <c r="C76" s="4">
        <v>0.97777777777777697</v>
      </c>
      <c r="D76" s="3">
        <v>96.516853932584198</v>
      </c>
      <c r="E76" s="3">
        <v>84.719101123595493</v>
      </c>
      <c r="F76" s="4">
        <v>1.3597819503331301</v>
      </c>
      <c r="G76" s="3">
        <f>Table2[[#This Row],[Best Individual mean accuracy]]-Table2[[#This Row],[Benchmark mean accuracy]]</f>
        <v>-11.797752808988704</v>
      </c>
      <c r="H76" t="str">
        <f>IF(AND(Table2[[#This Row],[F value]]&lt;4.74,Table2[[#This Row],[Best Individual mean accuracy]]&gt;Table2[[#This Row],[Benchmark mean accuracy]]),"Yes","No")</f>
        <v>No</v>
      </c>
    </row>
    <row r="77" spans="1:8" x14ac:dyDescent="0.55000000000000004">
      <c r="A77">
        <v>465</v>
      </c>
      <c r="B77" t="s">
        <v>93</v>
      </c>
      <c r="C77" s="4">
        <v>0.97777777777777697</v>
      </c>
      <c r="D77" s="3">
        <v>96.516853932584198</v>
      </c>
      <c r="E77" s="3">
        <v>73.820224719101105</v>
      </c>
      <c r="F77" s="4">
        <v>2.62422634836427</v>
      </c>
      <c r="G77" s="3">
        <f>Table2[[#This Row],[Best Individual mean accuracy]]-Table2[[#This Row],[Benchmark mean accuracy]]</f>
        <v>-22.696629213483092</v>
      </c>
      <c r="H77" t="str">
        <f>IF(AND(Table2[[#This Row],[F value]]&lt;4.74,Table2[[#This Row],[Best Individual mean accuracy]]&gt;Table2[[#This Row],[Benchmark mean accuracy]]),"Yes","No")</f>
        <v>No</v>
      </c>
    </row>
    <row r="78" spans="1:8" x14ac:dyDescent="0.55000000000000004">
      <c r="A78">
        <v>465</v>
      </c>
      <c r="B78" t="s">
        <v>94</v>
      </c>
      <c r="C78" s="4">
        <v>0.97777777777777697</v>
      </c>
      <c r="D78" s="3">
        <v>97.078651685393197</v>
      </c>
      <c r="E78" s="3">
        <v>72.808988764044898</v>
      </c>
      <c r="F78" s="4">
        <v>3.8381430363864402</v>
      </c>
      <c r="G78" s="3">
        <f>Table2[[#This Row],[Best Individual mean accuracy]]-Table2[[#This Row],[Benchmark mean accuracy]]</f>
        <v>-24.269662921348299</v>
      </c>
      <c r="H78" t="str">
        <f>IF(AND(Table2[[#This Row],[F value]]&lt;4.74,Table2[[#This Row],[Best Individual mean accuracy]]&gt;Table2[[#This Row],[Benchmark mean accuracy]]),"Yes","No")</f>
        <v>No</v>
      </c>
    </row>
    <row r="79" spans="1:8" x14ac:dyDescent="0.55000000000000004">
      <c r="A79">
        <v>465</v>
      </c>
      <c r="B79" t="s">
        <v>95</v>
      </c>
      <c r="C79" s="4">
        <v>0.97777777777777697</v>
      </c>
      <c r="D79" s="3">
        <v>96.067415730337004</v>
      </c>
      <c r="E79" s="3">
        <v>82.022471910112301</v>
      </c>
      <c r="F79" s="4">
        <v>1.7461139896372999</v>
      </c>
      <c r="G79" s="3">
        <f>Table2[[#This Row],[Best Individual mean accuracy]]-Table2[[#This Row],[Benchmark mean accuracy]]</f>
        <v>-14.044943820224702</v>
      </c>
      <c r="H79" t="str">
        <f>IF(AND(Table2[[#This Row],[F value]]&lt;4.74,Table2[[#This Row],[Best Individual mean accuracy]]&gt;Table2[[#This Row],[Benchmark mean accuracy]]),"Yes","No")</f>
        <v>No</v>
      </c>
    </row>
    <row r="80" spans="1:8" x14ac:dyDescent="0.55000000000000004">
      <c r="A80">
        <v>465</v>
      </c>
      <c r="B80" t="s">
        <v>96</v>
      </c>
      <c r="C80" s="4">
        <v>0.97777777777777697</v>
      </c>
      <c r="D80" s="3">
        <v>96.067415730337004</v>
      </c>
      <c r="E80" s="3">
        <v>80.561797752808999</v>
      </c>
      <c r="F80" s="4">
        <v>3.42516268980477</v>
      </c>
      <c r="G80" s="3">
        <f>Table2[[#This Row],[Best Individual mean accuracy]]-Table2[[#This Row],[Benchmark mean accuracy]]</f>
        <v>-15.505617977528004</v>
      </c>
      <c r="H80" t="str">
        <f>IF(AND(Table2[[#This Row],[F value]]&lt;4.74,Table2[[#This Row],[Best Individual mean accuracy]]&gt;Table2[[#This Row],[Benchmark mean accuracy]]),"Yes","No")</f>
        <v>No</v>
      </c>
    </row>
    <row r="81" spans="1:8" x14ac:dyDescent="0.55000000000000004">
      <c r="A81">
        <v>465</v>
      </c>
      <c r="B81" t="s">
        <v>97</v>
      </c>
      <c r="C81" s="4">
        <v>0.97777777777777697</v>
      </c>
      <c r="D81" s="3">
        <v>97.078651685393197</v>
      </c>
      <c r="E81" s="3">
        <v>78.539325842696599</v>
      </c>
      <c r="F81" s="4">
        <v>2.2478729438457101</v>
      </c>
      <c r="G81" s="3">
        <f>Table2[[#This Row],[Best Individual mean accuracy]]-Table2[[#This Row],[Benchmark mean accuracy]]</f>
        <v>-18.539325842696599</v>
      </c>
      <c r="H81" t="str">
        <f>IF(AND(Table2[[#This Row],[F value]]&lt;4.74,Table2[[#This Row],[Best Individual mean accuracy]]&gt;Table2[[#This Row],[Benchmark mean accuracy]]),"Yes","No")</f>
        <v>No</v>
      </c>
    </row>
    <row r="82" spans="1:8" x14ac:dyDescent="0.55000000000000004">
      <c r="A82">
        <v>465</v>
      </c>
      <c r="B82" t="s">
        <v>98</v>
      </c>
      <c r="C82" s="4">
        <v>0.97777777777777697</v>
      </c>
      <c r="D82" s="3">
        <v>94.831460674157299</v>
      </c>
      <c r="E82" s="3">
        <v>72.808988764044898</v>
      </c>
      <c r="F82" s="4">
        <v>4.5881261595547302</v>
      </c>
      <c r="G82" s="3">
        <f>Table2[[#This Row],[Best Individual mean accuracy]]-Table2[[#This Row],[Benchmark mean accuracy]]</f>
        <v>-22.022471910112401</v>
      </c>
      <c r="H82" t="str">
        <f>IF(AND(Table2[[#This Row],[F value]]&lt;4.74,Table2[[#This Row],[Best Individual mean accuracy]]&gt;Table2[[#This Row],[Benchmark mean accuracy]]),"Yes","No")</f>
        <v>No</v>
      </c>
    </row>
    <row r="83" spans="1:8" x14ac:dyDescent="0.55000000000000004">
      <c r="A83">
        <v>465</v>
      </c>
      <c r="B83" t="s">
        <v>99</v>
      </c>
      <c r="C83" s="4">
        <v>0.97777777777777697</v>
      </c>
      <c r="D83" s="3">
        <v>96.8539325842696</v>
      </c>
      <c r="E83" s="3">
        <v>81.123595505617899</v>
      </c>
      <c r="F83" s="4">
        <v>1.9004207573632499</v>
      </c>
      <c r="G83" s="3">
        <f>Table2[[#This Row],[Best Individual mean accuracy]]-Table2[[#This Row],[Benchmark mean accuracy]]</f>
        <v>-15.730337078651701</v>
      </c>
      <c r="H83" t="str">
        <f>IF(AND(Table2[[#This Row],[F value]]&lt;4.74,Table2[[#This Row],[Best Individual mean accuracy]]&gt;Table2[[#This Row],[Benchmark mean accuracy]]),"Yes","No")</f>
        <v>No</v>
      </c>
    </row>
    <row r="84" spans="1:8" x14ac:dyDescent="0.55000000000000004">
      <c r="A84">
        <v>465</v>
      </c>
      <c r="B84" t="s">
        <v>100</v>
      </c>
      <c r="C84" s="4">
        <v>0.97777777777777697</v>
      </c>
      <c r="D84" s="3">
        <v>97.191011235955003</v>
      </c>
      <c r="E84" s="3">
        <v>81.235955056179705</v>
      </c>
      <c r="F84" s="4">
        <v>1.42495367510809</v>
      </c>
      <c r="G84" s="3">
        <f>Table2[[#This Row],[Best Individual mean accuracy]]-Table2[[#This Row],[Benchmark mean accuracy]]</f>
        <v>-15.955056179775298</v>
      </c>
      <c r="H84" t="str">
        <f>IF(AND(Table2[[#This Row],[F value]]&lt;4.74,Table2[[#This Row],[Best Individual mean accuracy]]&gt;Table2[[#This Row],[Benchmark mean accuracy]]),"Yes","No")</f>
        <v>No</v>
      </c>
    </row>
    <row r="85" spans="1:8" x14ac:dyDescent="0.55000000000000004">
      <c r="A85">
        <v>465</v>
      </c>
      <c r="B85" t="s">
        <v>101</v>
      </c>
      <c r="C85" s="4">
        <v>0.97777777777777697</v>
      </c>
      <c r="D85" s="3">
        <v>96.966292134831406</v>
      </c>
      <c r="E85" s="3">
        <v>78.089887640449405</v>
      </c>
      <c r="F85" s="4">
        <v>2.19978969505783</v>
      </c>
      <c r="G85" s="3">
        <f>Table2[[#This Row],[Best Individual mean accuracy]]-Table2[[#This Row],[Benchmark mean accuracy]]</f>
        <v>-18.876404494382001</v>
      </c>
      <c r="H85" t="str">
        <f>IF(AND(Table2[[#This Row],[F value]]&lt;4.74,Table2[[#This Row],[Best Individual mean accuracy]]&gt;Table2[[#This Row],[Benchmark mean accuracy]]),"Yes","No")</f>
        <v>No</v>
      </c>
    </row>
    <row r="86" spans="1:8" x14ac:dyDescent="0.55000000000000004">
      <c r="A86">
        <v>465</v>
      </c>
      <c r="B86" t="s">
        <v>102</v>
      </c>
      <c r="C86" s="4">
        <v>0.97777777777777697</v>
      </c>
      <c r="D86" s="3">
        <v>97.078651685393197</v>
      </c>
      <c r="E86" s="3">
        <v>69.887640449438194</v>
      </c>
      <c r="F86" s="4">
        <v>4.2971098265895904</v>
      </c>
      <c r="G86" s="3">
        <f>Table2[[#This Row],[Best Individual mean accuracy]]-Table2[[#This Row],[Benchmark mean accuracy]]</f>
        <v>-27.191011235955003</v>
      </c>
      <c r="H86" t="str">
        <f>IF(AND(Table2[[#This Row],[F value]]&lt;4.74,Table2[[#This Row],[Best Individual mean accuracy]]&gt;Table2[[#This Row],[Benchmark mean accuracy]]),"Yes","No")</f>
        <v>No</v>
      </c>
    </row>
    <row r="87" spans="1:8" x14ac:dyDescent="0.55000000000000004">
      <c r="A87">
        <v>465</v>
      </c>
      <c r="B87" t="s">
        <v>103</v>
      </c>
      <c r="C87" s="4">
        <v>0.97777777777777697</v>
      </c>
      <c r="D87" s="3">
        <v>96.404494382022406</v>
      </c>
      <c r="E87" s="3">
        <v>80.674157303370706</v>
      </c>
      <c r="F87" s="4">
        <v>3.75</v>
      </c>
      <c r="G87" s="3">
        <f>Table2[[#This Row],[Best Individual mean accuracy]]-Table2[[#This Row],[Benchmark mean accuracy]]</f>
        <v>-15.730337078651701</v>
      </c>
      <c r="H87" t="str">
        <f>IF(AND(Table2[[#This Row],[F value]]&lt;4.74,Table2[[#This Row],[Best Individual mean accuracy]]&gt;Table2[[#This Row],[Benchmark mean accuracy]]),"Yes","No")</f>
        <v>No</v>
      </c>
    </row>
    <row r="88" spans="1:8" x14ac:dyDescent="0.55000000000000004">
      <c r="A88">
        <v>465</v>
      </c>
      <c r="B88" t="s">
        <v>104</v>
      </c>
      <c r="C88" s="4">
        <v>0.97777777777777697</v>
      </c>
      <c r="D88" s="3">
        <v>96.8539325842696</v>
      </c>
      <c r="E88" s="3">
        <v>76.067415730337004</v>
      </c>
      <c r="F88" s="4">
        <v>3.5474060822897999</v>
      </c>
      <c r="G88" s="3">
        <f>Table2[[#This Row],[Best Individual mean accuracy]]-Table2[[#This Row],[Benchmark mean accuracy]]</f>
        <v>-20.786516853932596</v>
      </c>
      <c r="H88" t="str">
        <f>IF(AND(Table2[[#This Row],[F value]]&lt;4.74,Table2[[#This Row],[Best Individual mean accuracy]]&gt;Table2[[#This Row],[Benchmark mean accuracy]]),"Yes","No")</f>
        <v>No</v>
      </c>
    </row>
    <row r="89" spans="1:8" x14ac:dyDescent="0.55000000000000004">
      <c r="A89">
        <v>465</v>
      </c>
      <c r="B89" t="s">
        <v>105</v>
      </c>
      <c r="C89" s="4">
        <v>0.97777777777777697</v>
      </c>
      <c r="D89" s="3">
        <v>96.516853932584198</v>
      </c>
      <c r="E89" s="3">
        <v>74.606741573033702</v>
      </c>
      <c r="F89" s="4">
        <v>2.8677002583979299</v>
      </c>
      <c r="G89" s="3">
        <f>Table2[[#This Row],[Best Individual mean accuracy]]-Table2[[#This Row],[Benchmark mean accuracy]]</f>
        <v>-21.910112359550496</v>
      </c>
      <c r="H89" t="str">
        <f>IF(AND(Table2[[#This Row],[F value]]&lt;4.74,Table2[[#This Row],[Best Individual mean accuracy]]&gt;Table2[[#This Row],[Benchmark mean accuracy]]),"Yes","No")</f>
        <v>No</v>
      </c>
    </row>
    <row r="90" spans="1:8" x14ac:dyDescent="0.55000000000000004">
      <c r="A90">
        <v>465</v>
      </c>
      <c r="B90" t="s">
        <v>106</v>
      </c>
      <c r="C90" s="4">
        <v>0.97777777777777697</v>
      </c>
      <c r="D90" s="3">
        <v>97.528089887640405</v>
      </c>
      <c r="E90" s="3">
        <v>67.640449438202197</v>
      </c>
      <c r="F90" s="4">
        <v>4.4179894179894097</v>
      </c>
      <c r="G90" s="3">
        <f>Table2[[#This Row],[Best Individual mean accuracy]]-Table2[[#This Row],[Benchmark mean accuracy]]</f>
        <v>-29.887640449438209</v>
      </c>
      <c r="H90" t="str">
        <f>IF(AND(Table2[[#This Row],[F value]]&lt;4.74,Table2[[#This Row],[Best Individual mean accuracy]]&gt;Table2[[#This Row],[Benchmark mean accuracy]]),"Yes","No")</f>
        <v>No</v>
      </c>
    </row>
    <row r="91" spans="1:8" x14ac:dyDescent="0.55000000000000004">
      <c r="A91">
        <v>465</v>
      </c>
      <c r="B91" t="s">
        <v>107</v>
      </c>
      <c r="C91" s="4">
        <v>0.97777777777777697</v>
      </c>
      <c r="D91" s="3">
        <v>97.4157303370786</v>
      </c>
      <c r="E91" s="3">
        <v>77.528089887640405</v>
      </c>
      <c r="F91" s="4">
        <v>1.54125412541254</v>
      </c>
      <c r="G91" s="3">
        <f>Table2[[#This Row],[Best Individual mean accuracy]]-Table2[[#This Row],[Benchmark mean accuracy]]</f>
        <v>-19.887640449438194</v>
      </c>
      <c r="H91" t="str">
        <f>IF(AND(Table2[[#This Row],[F value]]&lt;4.74,Table2[[#This Row],[Best Individual mean accuracy]]&gt;Table2[[#This Row],[Benchmark mean accuracy]]),"Yes","No")</f>
        <v>No</v>
      </c>
    </row>
    <row r="92" spans="1:8" x14ac:dyDescent="0.55000000000000004">
      <c r="A92">
        <v>465</v>
      </c>
      <c r="B92" t="s">
        <v>108</v>
      </c>
      <c r="C92" s="4">
        <v>0.97777777777777697</v>
      </c>
      <c r="D92" s="3">
        <v>96.8539325842696</v>
      </c>
      <c r="E92" s="3">
        <v>81.123595505617899</v>
      </c>
      <c r="F92" s="4">
        <v>4.2874999999999899</v>
      </c>
      <c r="G92" s="3">
        <f>Table2[[#This Row],[Best Individual mean accuracy]]-Table2[[#This Row],[Benchmark mean accuracy]]</f>
        <v>-15.730337078651701</v>
      </c>
      <c r="H92" t="str">
        <f>IF(AND(Table2[[#This Row],[F value]]&lt;4.74,Table2[[#This Row],[Best Individual mean accuracy]]&gt;Table2[[#This Row],[Benchmark mean accuracy]]),"Yes","No")</f>
        <v>No</v>
      </c>
    </row>
    <row r="93" spans="1:8" x14ac:dyDescent="0.55000000000000004">
      <c r="A93">
        <v>465</v>
      </c>
      <c r="B93" t="s">
        <v>109</v>
      </c>
      <c r="C93" s="4">
        <v>0.97777777777777697</v>
      </c>
      <c r="D93" s="3">
        <v>96.966292134831406</v>
      </c>
      <c r="E93" s="3">
        <v>74.943820224719005</v>
      </c>
      <c r="F93" s="4">
        <v>3.7829560585885398</v>
      </c>
      <c r="G93" s="3">
        <f>Table2[[#This Row],[Best Individual mean accuracy]]-Table2[[#This Row],[Benchmark mean accuracy]]</f>
        <v>-22.022471910112401</v>
      </c>
      <c r="H93" t="str">
        <f>IF(AND(Table2[[#This Row],[F value]]&lt;4.74,Table2[[#This Row],[Best Individual mean accuracy]]&gt;Table2[[#This Row],[Benchmark mean accuracy]]),"Yes","No")</f>
        <v>No</v>
      </c>
    </row>
    <row r="94" spans="1:8" x14ac:dyDescent="0.55000000000000004">
      <c r="A94">
        <v>465</v>
      </c>
      <c r="B94" t="s">
        <v>110</v>
      </c>
      <c r="C94" s="4">
        <v>0.97777777777777697</v>
      </c>
      <c r="D94" s="3">
        <v>95.617977528089895</v>
      </c>
      <c r="E94" s="3">
        <v>73.595505617977494</v>
      </c>
      <c r="F94" s="4">
        <v>3.5258278145695301</v>
      </c>
      <c r="G94" s="3">
        <f>Table2[[#This Row],[Best Individual mean accuracy]]-Table2[[#This Row],[Benchmark mean accuracy]]</f>
        <v>-22.022471910112401</v>
      </c>
      <c r="H94" t="str">
        <f>IF(AND(Table2[[#This Row],[F value]]&lt;4.74,Table2[[#This Row],[Best Individual mean accuracy]]&gt;Table2[[#This Row],[Benchmark mean accuracy]]),"Yes","No")</f>
        <v>No</v>
      </c>
    </row>
    <row r="95" spans="1:8" x14ac:dyDescent="0.55000000000000004">
      <c r="A95">
        <v>465</v>
      </c>
      <c r="B95" t="s">
        <v>111</v>
      </c>
      <c r="C95" s="4">
        <v>0.97777777777777697</v>
      </c>
      <c r="D95" s="3">
        <v>95.617977528089895</v>
      </c>
      <c r="E95" s="3">
        <v>66.741573033707795</v>
      </c>
      <c r="F95" s="4">
        <v>8.98307134220072</v>
      </c>
      <c r="G95" s="3">
        <f>Table2[[#This Row],[Best Individual mean accuracy]]-Table2[[#This Row],[Benchmark mean accuracy]]</f>
        <v>-28.876404494382101</v>
      </c>
      <c r="H95" t="str">
        <f>IF(AND(Table2[[#This Row],[F value]]&lt;4.74,Table2[[#This Row],[Best Individual mean accuracy]]&gt;Table2[[#This Row],[Benchmark mean accuracy]]),"Yes","No")</f>
        <v>No</v>
      </c>
    </row>
    <row r="96" spans="1:8" x14ac:dyDescent="0.55000000000000004">
      <c r="A96">
        <v>465</v>
      </c>
      <c r="B96" t="s">
        <v>112</v>
      </c>
      <c r="C96" s="4">
        <v>0.97777777777777697</v>
      </c>
      <c r="D96" s="3">
        <v>96.8539325842696</v>
      </c>
      <c r="E96" s="3">
        <v>82.247191011235898</v>
      </c>
      <c r="F96" s="4">
        <v>1.57755775577557</v>
      </c>
      <c r="G96" s="3">
        <f>Table2[[#This Row],[Best Individual mean accuracy]]-Table2[[#This Row],[Benchmark mean accuracy]]</f>
        <v>-14.606741573033702</v>
      </c>
      <c r="H96" t="str">
        <f>IF(AND(Table2[[#This Row],[F value]]&lt;4.74,Table2[[#This Row],[Best Individual mean accuracy]]&gt;Table2[[#This Row],[Benchmark mean accuracy]]),"Yes","No")</f>
        <v>No</v>
      </c>
    </row>
    <row r="97" spans="1:8" x14ac:dyDescent="0.55000000000000004">
      <c r="A97">
        <v>465</v>
      </c>
      <c r="B97" t="s">
        <v>113</v>
      </c>
      <c r="C97" s="4">
        <v>0.97777777777777697</v>
      </c>
      <c r="D97" s="3">
        <v>95.393258426966199</v>
      </c>
      <c r="E97" s="3">
        <v>80.786516853932497</v>
      </c>
      <c r="F97" s="4">
        <v>2.92601431980906</v>
      </c>
      <c r="G97" s="3">
        <f>Table2[[#This Row],[Best Individual mean accuracy]]-Table2[[#This Row],[Benchmark mean accuracy]]</f>
        <v>-14.606741573033702</v>
      </c>
      <c r="H97" t="str">
        <f>IF(AND(Table2[[#This Row],[F value]]&lt;4.74,Table2[[#This Row],[Best Individual mean accuracy]]&gt;Table2[[#This Row],[Benchmark mean accuracy]]),"Yes","No")</f>
        <v>No</v>
      </c>
    </row>
    <row r="98" spans="1:8" x14ac:dyDescent="0.55000000000000004">
      <c r="A98">
        <v>465</v>
      </c>
      <c r="B98" t="s">
        <v>114</v>
      </c>
      <c r="C98" s="4">
        <v>0.97777777777777697</v>
      </c>
      <c r="D98" s="3">
        <v>95.730337078651601</v>
      </c>
      <c r="E98" s="3">
        <v>76.629213483146003</v>
      </c>
      <c r="F98" s="4">
        <v>4.2747524752475199</v>
      </c>
      <c r="G98" s="3">
        <f>Table2[[#This Row],[Best Individual mean accuracy]]-Table2[[#This Row],[Benchmark mean accuracy]]</f>
        <v>-19.101123595505598</v>
      </c>
      <c r="H98" t="str">
        <f>IF(AND(Table2[[#This Row],[F value]]&lt;4.74,Table2[[#This Row],[Best Individual mean accuracy]]&gt;Table2[[#This Row],[Benchmark mean accuracy]]),"Yes","No")</f>
        <v>No</v>
      </c>
    </row>
    <row r="99" spans="1:8" x14ac:dyDescent="0.55000000000000004">
      <c r="A99">
        <v>465</v>
      </c>
      <c r="B99" t="s">
        <v>115</v>
      </c>
      <c r="C99" s="4">
        <v>0.97777777777777697</v>
      </c>
      <c r="D99" s="3">
        <v>96.516853932584198</v>
      </c>
      <c r="E99" s="3">
        <v>65.955056179775198</v>
      </c>
      <c r="F99" s="4">
        <v>2.7027896995708098</v>
      </c>
      <c r="G99" s="3">
        <f>Table2[[#This Row],[Best Individual mean accuracy]]-Table2[[#This Row],[Benchmark mean accuracy]]</f>
        <v>-30.561797752808999</v>
      </c>
      <c r="H99" t="str">
        <f>IF(AND(Table2[[#This Row],[F value]]&lt;4.74,Table2[[#This Row],[Best Individual mean accuracy]]&gt;Table2[[#This Row],[Benchmark mean accuracy]]),"Yes","No")</f>
        <v>No</v>
      </c>
    </row>
    <row r="100" spans="1:8" x14ac:dyDescent="0.55000000000000004">
      <c r="A100">
        <v>465</v>
      </c>
      <c r="B100" t="s">
        <v>116</v>
      </c>
      <c r="C100" s="4">
        <v>0.97777777777777697</v>
      </c>
      <c r="D100" s="3">
        <v>96.404494382022406</v>
      </c>
      <c r="E100" s="3">
        <v>65.505617977528004</v>
      </c>
      <c r="F100" s="4">
        <v>3.43162233046084</v>
      </c>
      <c r="G100" s="3">
        <f>Table2[[#This Row],[Best Individual mean accuracy]]-Table2[[#This Row],[Benchmark mean accuracy]]</f>
        <v>-30.898876404494402</v>
      </c>
      <c r="H100" t="str">
        <f>IF(AND(Table2[[#This Row],[F value]]&lt;4.74,Table2[[#This Row],[Best Individual mean accuracy]]&gt;Table2[[#This Row],[Benchmark mean accuracy]]),"Yes","No")</f>
        <v>No</v>
      </c>
    </row>
    <row r="101" spans="1:8" x14ac:dyDescent="0.55000000000000004">
      <c r="A101">
        <v>465</v>
      </c>
      <c r="B101" t="s">
        <v>117</v>
      </c>
      <c r="C101" s="4">
        <v>0.97777777777777697</v>
      </c>
      <c r="D101" s="3">
        <v>96.8539325842696</v>
      </c>
      <c r="E101" s="3">
        <v>67.865168539325794</v>
      </c>
      <c r="F101" s="4">
        <v>4.0907317073170697</v>
      </c>
      <c r="G101" s="3">
        <f>Table2[[#This Row],[Best Individual mean accuracy]]-Table2[[#This Row],[Benchmark mean accuracy]]</f>
        <v>-28.988764044943807</v>
      </c>
      <c r="H101" t="str">
        <f>IF(AND(Table2[[#This Row],[F value]]&lt;4.74,Table2[[#This Row],[Best Individual mean accuracy]]&gt;Table2[[#This Row],[Benchmark mean accuracy]]),"Yes","No")</f>
        <v>No</v>
      </c>
    </row>
    <row r="102" spans="1:8" x14ac:dyDescent="0.55000000000000004">
      <c r="A102">
        <v>465</v>
      </c>
      <c r="B102" t="s">
        <v>118</v>
      </c>
      <c r="C102" s="4">
        <v>0.97777777777777697</v>
      </c>
      <c r="D102" s="3">
        <v>96.516853932584198</v>
      </c>
      <c r="E102" s="3">
        <v>80.786516853932497</v>
      </c>
      <c r="F102" s="4">
        <v>2.4290171606864202</v>
      </c>
      <c r="G102" s="3">
        <f>Table2[[#This Row],[Best Individual mean accuracy]]-Table2[[#This Row],[Benchmark mean accuracy]]</f>
        <v>-15.730337078651701</v>
      </c>
      <c r="H102" t="str">
        <f>IF(AND(Table2[[#This Row],[F value]]&lt;4.74,Table2[[#This Row],[Best Individual mean accuracy]]&gt;Table2[[#This Row],[Benchmark mean accuracy]]),"Yes","No")</f>
        <v>No</v>
      </c>
    </row>
    <row r="103" spans="1:8" x14ac:dyDescent="0.55000000000000004">
      <c r="A103">
        <v>465</v>
      </c>
      <c r="B103" t="s">
        <v>119</v>
      </c>
      <c r="C103" s="4">
        <v>0.97777777777777697</v>
      </c>
      <c r="D103" s="3">
        <v>95.955056179775198</v>
      </c>
      <c r="E103" s="3">
        <v>85.056179775280896</v>
      </c>
      <c r="F103" s="4">
        <v>1.06081370449678</v>
      </c>
      <c r="G103" s="3">
        <f>Table2[[#This Row],[Best Individual mean accuracy]]-Table2[[#This Row],[Benchmark mean accuracy]]</f>
        <v>-10.898876404494303</v>
      </c>
      <c r="H103" t="str">
        <f>IF(AND(Table2[[#This Row],[F value]]&lt;4.74,Table2[[#This Row],[Best Individual mean accuracy]]&gt;Table2[[#This Row],[Benchmark mean accuracy]]),"Yes","No")</f>
        <v>No</v>
      </c>
    </row>
    <row r="104" spans="1:8" x14ac:dyDescent="0.55000000000000004">
      <c r="A104">
        <v>465</v>
      </c>
      <c r="B104" t="s">
        <v>120</v>
      </c>
      <c r="C104" s="4">
        <v>0.97777777777777697</v>
      </c>
      <c r="D104" s="3">
        <v>97.303370786516794</v>
      </c>
      <c r="E104" s="3">
        <v>68.651685393258404</v>
      </c>
      <c r="F104" s="4">
        <v>7.5907626208378103</v>
      </c>
      <c r="G104" s="3">
        <f>Table2[[#This Row],[Best Individual mean accuracy]]-Table2[[#This Row],[Benchmark mean accuracy]]</f>
        <v>-28.65168539325839</v>
      </c>
      <c r="H104" t="str">
        <f>IF(AND(Table2[[#This Row],[F value]]&lt;4.74,Table2[[#This Row],[Best Individual mean accuracy]]&gt;Table2[[#This Row],[Benchmark mean accuracy]]),"Yes","No")</f>
        <v>No</v>
      </c>
    </row>
    <row r="105" spans="1:8" x14ac:dyDescent="0.55000000000000004">
      <c r="A105">
        <v>465</v>
      </c>
      <c r="B105" t="s">
        <v>121</v>
      </c>
      <c r="C105" s="4">
        <v>0.97777777777777697</v>
      </c>
      <c r="D105" s="3">
        <v>95.730337078651701</v>
      </c>
      <c r="E105" s="3">
        <v>70</v>
      </c>
      <c r="F105" s="4">
        <v>3.0579580918412801</v>
      </c>
      <c r="G105" s="3">
        <f>Table2[[#This Row],[Best Individual mean accuracy]]-Table2[[#This Row],[Benchmark mean accuracy]]</f>
        <v>-25.730337078651701</v>
      </c>
      <c r="H105" t="str">
        <f>IF(AND(Table2[[#This Row],[F value]]&lt;4.74,Table2[[#This Row],[Best Individual mean accuracy]]&gt;Table2[[#This Row],[Benchmark mean accuracy]]),"Yes","No")</f>
        <v>No</v>
      </c>
    </row>
    <row r="106" spans="1:8" x14ac:dyDescent="0.55000000000000004">
      <c r="A106">
        <v>465</v>
      </c>
      <c r="B106" t="s">
        <v>122</v>
      </c>
      <c r="C106" s="4">
        <v>0.97777777777777697</v>
      </c>
      <c r="D106" s="3">
        <v>96.179775280898795</v>
      </c>
      <c r="E106" s="3">
        <v>79.662921348314597</v>
      </c>
      <c r="F106" s="4">
        <v>1.8093480934809301</v>
      </c>
      <c r="G106" s="3">
        <f>Table2[[#This Row],[Best Individual mean accuracy]]-Table2[[#This Row],[Benchmark mean accuracy]]</f>
        <v>-16.516853932584198</v>
      </c>
      <c r="H106" t="str">
        <f>IF(AND(Table2[[#This Row],[F value]]&lt;4.74,Table2[[#This Row],[Best Individual mean accuracy]]&gt;Table2[[#This Row],[Benchmark mean accuracy]]),"Yes","No")</f>
        <v>No</v>
      </c>
    </row>
    <row r="107" spans="1:8" x14ac:dyDescent="0.55000000000000004">
      <c r="A107">
        <v>465</v>
      </c>
      <c r="B107" t="s">
        <v>123</v>
      </c>
      <c r="C107" s="4">
        <v>0.97777777777777697</v>
      </c>
      <c r="D107" s="3">
        <v>96.067415730337004</v>
      </c>
      <c r="E107" s="3">
        <v>77.528089887640405</v>
      </c>
      <c r="F107" s="4">
        <v>1.5666316894018799</v>
      </c>
      <c r="G107" s="3">
        <f>Table2[[#This Row],[Best Individual mean accuracy]]-Table2[[#This Row],[Benchmark mean accuracy]]</f>
        <v>-18.539325842696599</v>
      </c>
      <c r="H107" t="str">
        <f>IF(AND(Table2[[#This Row],[F value]]&lt;4.74,Table2[[#This Row],[Best Individual mean accuracy]]&gt;Table2[[#This Row],[Benchmark mean accuracy]]),"Yes","No")</f>
        <v>No</v>
      </c>
    </row>
    <row r="108" spans="1:8" x14ac:dyDescent="0.55000000000000004">
      <c r="A108">
        <v>465</v>
      </c>
      <c r="B108" t="s">
        <v>124</v>
      </c>
      <c r="C108" s="4">
        <v>0.97777777777777697</v>
      </c>
      <c r="D108" s="3">
        <v>96.741573033707795</v>
      </c>
      <c r="E108" s="3">
        <v>74.606741573033702</v>
      </c>
      <c r="F108" s="4">
        <v>1.5334945586457001</v>
      </c>
      <c r="G108" s="3">
        <f>Table2[[#This Row],[Best Individual mean accuracy]]-Table2[[#This Row],[Benchmark mean accuracy]]</f>
        <v>-22.134831460674093</v>
      </c>
      <c r="H108" t="str">
        <f>IF(AND(Table2[[#This Row],[F value]]&lt;4.74,Table2[[#This Row],[Best Individual mean accuracy]]&gt;Table2[[#This Row],[Benchmark mean accuracy]]),"Yes","No")</f>
        <v>No</v>
      </c>
    </row>
    <row r="109" spans="1:8" x14ac:dyDescent="0.55000000000000004">
      <c r="A109">
        <v>465</v>
      </c>
      <c r="B109" t="s">
        <v>125</v>
      </c>
      <c r="C109" s="4">
        <v>0.97777777777777697</v>
      </c>
      <c r="D109" s="3">
        <v>96.179775280898795</v>
      </c>
      <c r="E109" s="3">
        <v>68.764044943820195</v>
      </c>
      <c r="F109" s="4">
        <v>4.58375634517766</v>
      </c>
      <c r="G109" s="3">
        <f>Table2[[#This Row],[Best Individual mean accuracy]]-Table2[[#This Row],[Benchmark mean accuracy]]</f>
        <v>-27.4157303370786</v>
      </c>
      <c r="H109" t="str">
        <f>IF(AND(Table2[[#This Row],[F value]]&lt;4.74,Table2[[#This Row],[Best Individual mean accuracy]]&gt;Table2[[#This Row],[Benchmark mean accuracy]]),"Yes","No")</f>
        <v>No</v>
      </c>
    </row>
    <row r="110" spans="1:8" x14ac:dyDescent="0.55000000000000004">
      <c r="A110">
        <v>465</v>
      </c>
      <c r="B110" t="s">
        <v>126</v>
      </c>
      <c r="C110" s="4">
        <v>0.97777777777777697</v>
      </c>
      <c r="D110" s="3">
        <v>96.741573033707795</v>
      </c>
      <c r="E110" s="3">
        <v>73.033707865168495</v>
      </c>
      <c r="F110" s="4">
        <v>1.8491192238958301</v>
      </c>
      <c r="G110" s="3">
        <f>Table2[[#This Row],[Best Individual mean accuracy]]-Table2[[#This Row],[Benchmark mean accuracy]]</f>
        <v>-23.7078651685393</v>
      </c>
      <c r="H110" t="str">
        <f>IF(AND(Table2[[#This Row],[F value]]&lt;4.74,Table2[[#This Row],[Best Individual mean accuracy]]&gt;Table2[[#This Row],[Benchmark mean accuracy]]),"Yes","No")</f>
        <v>No</v>
      </c>
    </row>
    <row r="111" spans="1:8" x14ac:dyDescent="0.55000000000000004">
      <c r="A111">
        <v>465</v>
      </c>
      <c r="B111" t="s">
        <v>127</v>
      </c>
      <c r="C111" s="4">
        <v>0.97777777777777697</v>
      </c>
      <c r="D111" s="3">
        <v>95.955056179775198</v>
      </c>
      <c r="E111" s="3">
        <v>73.7078651685393</v>
      </c>
      <c r="F111" s="4">
        <v>2.2590593677717798</v>
      </c>
      <c r="G111" s="3">
        <f>Table2[[#This Row],[Best Individual mean accuracy]]-Table2[[#This Row],[Benchmark mean accuracy]]</f>
        <v>-22.247191011235898</v>
      </c>
      <c r="H111" t="str">
        <f>IF(AND(Table2[[#This Row],[F value]]&lt;4.74,Table2[[#This Row],[Best Individual mean accuracy]]&gt;Table2[[#This Row],[Benchmark mean accuracy]]),"Yes","No")</f>
        <v>No</v>
      </c>
    </row>
    <row r="112" spans="1:8" x14ac:dyDescent="0.55000000000000004">
      <c r="A112">
        <v>465</v>
      </c>
      <c r="B112" t="s">
        <v>128</v>
      </c>
      <c r="C112" s="4">
        <v>0.97777777777777697</v>
      </c>
      <c r="D112" s="3">
        <v>95.393258426966199</v>
      </c>
      <c r="E112" s="3">
        <v>79.325842696629195</v>
      </c>
      <c r="F112" s="4">
        <v>6.4416826003824097</v>
      </c>
      <c r="G112" s="3">
        <f>Table2[[#This Row],[Best Individual mean accuracy]]-Table2[[#This Row],[Benchmark mean accuracy]]</f>
        <v>-16.067415730337004</v>
      </c>
      <c r="H112" t="str">
        <f>IF(AND(Table2[[#This Row],[F value]]&lt;4.74,Table2[[#This Row],[Best Individual mean accuracy]]&gt;Table2[[#This Row],[Benchmark mean accuracy]]),"Yes","No")</f>
        <v>No</v>
      </c>
    </row>
    <row r="113" spans="1:8" x14ac:dyDescent="0.55000000000000004">
      <c r="A113">
        <v>465</v>
      </c>
      <c r="B113" t="s">
        <v>129</v>
      </c>
      <c r="C113" s="4">
        <v>0.97777777777777697</v>
      </c>
      <c r="D113" s="3">
        <v>95.955056179775198</v>
      </c>
      <c r="E113" s="3">
        <v>82.471910112359495</v>
      </c>
      <c r="F113" s="4">
        <v>1.85121951219512</v>
      </c>
      <c r="G113" s="3">
        <f>Table2[[#This Row],[Best Individual mean accuracy]]-Table2[[#This Row],[Benchmark mean accuracy]]</f>
        <v>-13.483146067415703</v>
      </c>
      <c r="H113" t="str">
        <f>IF(AND(Table2[[#This Row],[F value]]&lt;4.74,Table2[[#This Row],[Best Individual mean accuracy]]&gt;Table2[[#This Row],[Benchmark mean accuracy]]),"Yes","No")</f>
        <v>No</v>
      </c>
    </row>
    <row r="114" spans="1:8" x14ac:dyDescent="0.55000000000000004">
      <c r="A114">
        <v>465</v>
      </c>
      <c r="B114" t="s">
        <v>130</v>
      </c>
      <c r="C114" s="4">
        <v>0.97777777777777697</v>
      </c>
      <c r="D114" s="3">
        <v>96.966292134831406</v>
      </c>
      <c r="E114" s="3">
        <v>70.224719101123497</v>
      </c>
      <c r="F114" s="4">
        <v>4.8363384188626899</v>
      </c>
      <c r="G114" s="3">
        <f>Table2[[#This Row],[Best Individual mean accuracy]]-Table2[[#This Row],[Benchmark mean accuracy]]</f>
        <v>-26.741573033707908</v>
      </c>
      <c r="H114" t="str">
        <f>IF(AND(Table2[[#This Row],[F value]]&lt;4.74,Table2[[#This Row],[Best Individual mean accuracy]]&gt;Table2[[#This Row],[Benchmark mean accuracy]]),"Yes","No")</f>
        <v>No</v>
      </c>
    </row>
    <row r="115" spans="1:8" x14ac:dyDescent="0.55000000000000004">
      <c r="A115">
        <v>465</v>
      </c>
      <c r="B115" t="s">
        <v>131</v>
      </c>
      <c r="C115" s="4">
        <v>0.97777777777777697</v>
      </c>
      <c r="D115" s="3">
        <v>97.303370786516794</v>
      </c>
      <c r="E115" s="3">
        <v>84.494382022471896</v>
      </c>
      <c r="F115" s="4">
        <v>2.8780487804877999</v>
      </c>
      <c r="G115" s="3">
        <f>Table2[[#This Row],[Best Individual mean accuracy]]-Table2[[#This Row],[Benchmark mean accuracy]]</f>
        <v>-12.808988764044898</v>
      </c>
      <c r="H115" t="str">
        <f>IF(AND(Table2[[#This Row],[F value]]&lt;4.74,Table2[[#This Row],[Best Individual mean accuracy]]&gt;Table2[[#This Row],[Benchmark mean accuracy]]),"Yes","No")</f>
        <v>No</v>
      </c>
    </row>
    <row r="116" spans="1:8" x14ac:dyDescent="0.55000000000000004">
      <c r="A116">
        <v>465</v>
      </c>
      <c r="B116" t="s">
        <v>132</v>
      </c>
      <c r="C116" s="4">
        <v>0.97777777777777697</v>
      </c>
      <c r="D116" s="3">
        <v>95.842696629213407</v>
      </c>
      <c r="E116" s="3">
        <v>75.955056179775198</v>
      </c>
      <c r="F116" s="4">
        <v>2.4681318681318598</v>
      </c>
      <c r="G116" s="3">
        <f>Table2[[#This Row],[Best Individual mean accuracy]]-Table2[[#This Row],[Benchmark mean accuracy]]</f>
        <v>-19.887640449438209</v>
      </c>
      <c r="H116" t="str">
        <f>IF(AND(Table2[[#This Row],[F value]]&lt;4.74,Table2[[#This Row],[Best Individual mean accuracy]]&gt;Table2[[#This Row],[Benchmark mean accuracy]]),"Yes","No")</f>
        <v>No</v>
      </c>
    </row>
    <row r="117" spans="1:8" x14ac:dyDescent="0.55000000000000004">
      <c r="A117">
        <v>465</v>
      </c>
      <c r="B117" t="s">
        <v>133</v>
      </c>
      <c r="C117" s="4">
        <v>0.97777777777777697</v>
      </c>
      <c r="D117" s="3">
        <v>96.8539325842696</v>
      </c>
      <c r="E117" s="3">
        <v>72.359550561797704</v>
      </c>
      <c r="F117" s="4">
        <v>3.3377960865087499</v>
      </c>
      <c r="G117" s="3">
        <f>Table2[[#This Row],[Best Individual mean accuracy]]-Table2[[#This Row],[Benchmark mean accuracy]]</f>
        <v>-24.494382022471896</v>
      </c>
      <c r="H117" t="str">
        <f>IF(AND(Table2[[#This Row],[F value]]&lt;4.74,Table2[[#This Row],[Best Individual mean accuracy]]&gt;Table2[[#This Row],[Benchmark mean accuracy]]),"Yes","No")</f>
        <v>No</v>
      </c>
    </row>
    <row r="118" spans="1:8" x14ac:dyDescent="0.55000000000000004">
      <c r="A118">
        <v>465</v>
      </c>
      <c r="B118" t="s">
        <v>134</v>
      </c>
      <c r="C118" s="4">
        <v>0.97777777777777697</v>
      </c>
      <c r="D118" s="3">
        <v>96.292134831460601</v>
      </c>
      <c r="E118" s="3">
        <v>73.033707865168495</v>
      </c>
      <c r="F118" s="4">
        <v>2.4255704454907598</v>
      </c>
      <c r="G118" s="3">
        <f>Table2[[#This Row],[Best Individual mean accuracy]]-Table2[[#This Row],[Benchmark mean accuracy]]</f>
        <v>-23.258426966292106</v>
      </c>
      <c r="H118" t="str">
        <f>IF(AND(Table2[[#This Row],[F value]]&lt;4.74,Table2[[#This Row],[Best Individual mean accuracy]]&gt;Table2[[#This Row],[Benchmark mean accuracy]]),"Yes","No")</f>
        <v>No</v>
      </c>
    </row>
    <row r="119" spans="1:8" x14ac:dyDescent="0.55000000000000004">
      <c r="A119">
        <v>465</v>
      </c>
      <c r="B119" t="s">
        <v>135</v>
      </c>
      <c r="C119" s="4">
        <v>0.97777777777777697</v>
      </c>
      <c r="D119" s="3">
        <v>96.741573033707795</v>
      </c>
      <c r="E119" s="3">
        <v>77.640449438202197</v>
      </c>
      <c r="F119" s="4">
        <v>4.3753086419753</v>
      </c>
      <c r="G119" s="3">
        <f>Table2[[#This Row],[Best Individual mean accuracy]]-Table2[[#This Row],[Benchmark mean accuracy]]</f>
        <v>-19.101123595505598</v>
      </c>
      <c r="H119" t="str">
        <f>IF(AND(Table2[[#This Row],[F value]]&lt;4.74,Table2[[#This Row],[Best Individual mean accuracy]]&gt;Table2[[#This Row],[Benchmark mean accuracy]]),"Yes","No")</f>
        <v>No</v>
      </c>
    </row>
    <row r="120" spans="1:8" x14ac:dyDescent="0.55000000000000004">
      <c r="A120">
        <v>465</v>
      </c>
      <c r="B120" t="s">
        <v>136</v>
      </c>
      <c r="C120" s="4">
        <v>0.97777777777777697</v>
      </c>
      <c r="D120" s="3">
        <v>95.730337078651601</v>
      </c>
      <c r="E120" s="3">
        <v>78.988764044943807</v>
      </c>
      <c r="F120" s="4">
        <v>1.6369130636913001</v>
      </c>
      <c r="G120" s="3">
        <f>Table2[[#This Row],[Best Individual mean accuracy]]-Table2[[#This Row],[Benchmark mean accuracy]]</f>
        <v>-16.741573033707795</v>
      </c>
      <c r="H120" t="str">
        <f>IF(AND(Table2[[#This Row],[F value]]&lt;4.74,Table2[[#This Row],[Best Individual mean accuracy]]&gt;Table2[[#This Row],[Benchmark mean accuracy]]),"Yes","No")</f>
        <v>No</v>
      </c>
    </row>
    <row r="121" spans="1:8" x14ac:dyDescent="0.55000000000000004">
      <c r="A121">
        <v>465</v>
      </c>
      <c r="B121" t="s">
        <v>137</v>
      </c>
      <c r="C121" s="4">
        <v>0.97777777777777697</v>
      </c>
      <c r="D121" s="3">
        <v>96.8539325842696</v>
      </c>
      <c r="E121" s="3">
        <v>78.651685393258404</v>
      </c>
      <c r="F121" s="4">
        <v>3.0771653543306998</v>
      </c>
      <c r="G121" s="3">
        <f>Table2[[#This Row],[Best Individual mean accuracy]]-Table2[[#This Row],[Benchmark mean accuracy]]</f>
        <v>-18.202247191011196</v>
      </c>
      <c r="H121" t="str">
        <f>IF(AND(Table2[[#This Row],[F value]]&lt;4.74,Table2[[#This Row],[Best Individual mean accuracy]]&gt;Table2[[#This Row],[Benchmark mean accuracy]]),"Yes","No")</f>
        <v>No</v>
      </c>
    </row>
    <row r="122" spans="1:8" x14ac:dyDescent="0.55000000000000004">
      <c r="A122">
        <v>465</v>
      </c>
      <c r="B122" t="s">
        <v>138</v>
      </c>
      <c r="C122" s="4">
        <v>0.97777777777777697</v>
      </c>
      <c r="D122" s="3">
        <v>95.505617977528004</v>
      </c>
      <c r="E122" s="3">
        <v>70.786516853932497</v>
      </c>
      <c r="F122" s="4">
        <v>3.9542483660130698</v>
      </c>
      <c r="G122" s="3">
        <f>Table2[[#This Row],[Best Individual mean accuracy]]-Table2[[#This Row],[Benchmark mean accuracy]]</f>
        <v>-24.719101123595507</v>
      </c>
      <c r="H122" t="str">
        <f>IF(AND(Table2[[#This Row],[F value]]&lt;4.74,Table2[[#This Row],[Best Individual mean accuracy]]&gt;Table2[[#This Row],[Benchmark mean accuracy]]),"Yes","No")</f>
        <v>No</v>
      </c>
    </row>
    <row r="123" spans="1:8" x14ac:dyDescent="0.55000000000000004">
      <c r="A123">
        <v>574</v>
      </c>
      <c r="B123" t="s">
        <v>139</v>
      </c>
      <c r="C123" s="4">
        <v>1</v>
      </c>
      <c r="D123" s="3">
        <v>95.955056179775198</v>
      </c>
      <c r="E123" s="3">
        <v>69.662921348314597</v>
      </c>
      <c r="F123" s="4">
        <v>3.39393939393939</v>
      </c>
      <c r="G123" s="3">
        <f>Table2[[#This Row],[Best Individual mean accuracy]]-Table2[[#This Row],[Benchmark mean accuracy]]</f>
        <v>-26.292134831460601</v>
      </c>
      <c r="H123" t="str">
        <f>IF(AND(Table2[[#This Row],[F value]]&lt;4.74,Table2[[#This Row],[Best Individual mean accuracy]]&gt;Table2[[#This Row],[Benchmark mean accuracy]]),"Yes","No")</f>
        <v>No</v>
      </c>
    </row>
    <row r="124" spans="1:8" x14ac:dyDescent="0.55000000000000004">
      <c r="A124">
        <v>574</v>
      </c>
      <c r="B124" t="s">
        <v>140</v>
      </c>
      <c r="C124" s="4">
        <v>1</v>
      </c>
      <c r="D124" s="3">
        <v>95.955056179775198</v>
      </c>
      <c r="E124" s="3">
        <v>76.629213483146003</v>
      </c>
      <c r="F124" s="4">
        <v>3.21019108280254</v>
      </c>
      <c r="G124" s="3">
        <f>Table2[[#This Row],[Best Individual mean accuracy]]-Table2[[#This Row],[Benchmark mean accuracy]]</f>
        <v>-19.325842696629195</v>
      </c>
      <c r="H124" t="str">
        <f>IF(AND(Table2[[#This Row],[F value]]&lt;4.74,Table2[[#This Row],[Best Individual mean accuracy]]&gt;Table2[[#This Row],[Benchmark mean accuracy]]),"Yes","No")</f>
        <v>No</v>
      </c>
    </row>
    <row r="125" spans="1:8" x14ac:dyDescent="0.55000000000000004">
      <c r="A125">
        <v>574</v>
      </c>
      <c r="B125" t="s">
        <v>141</v>
      </c>
      <c r="C125" s="4">
        <v>1</v>
      </c>
      <c r="D125" s="3">
        <v>96.292134831460601</v>
      </c>
      <c r="E125" s="3">
        <v>68.651685393258404</v>
      </c>
      <c r="F125" s="4">
        <v>3.08599508599508</v>
      </c>
      <c r="G125" s="3">
        <f>Table2[[#This Row],[Best Individual mean accuracy]]-Table2[[#This Row],[Benchmark mean accuracy]]</f>
        <v>-27.640449438202197</v>
      </c>
      <c r="H125" t="str">
        <f>IF(AND(Table2[[#This Row],[F value]]&lt;4.74,Table2[[#This Row],[Best Individual mean accuracy]]&gt;Table2[[#This Row],[Benchmark mean accuracy]]),"Yes","No")</f>
        <v>No</v>
      </c>
    </row>
    <row r="126" spans="1:8" x14ac:dyDescent="0.55000000000000004">
      <c r="A126">
        <v>574</v>
      </c>
      <c r="B126" t="s">
        <v>142</v>
      </c>
      <c r="C126" s="4">
        <v>1</v>
      </c>
      <c r="D126" s="3">
        <v>96.292134831460601</v>
      </c>
      <c r="E126" s="3">
        <v>72.247191011235898</v>
      </c>
      <c r="F126" s="4">
        <v>2.3496316141995899</v>
      </c>
      <c r="G126" s="3">
        <f>Table2[[#This Row],[Best Individual mean accuracy]]-Table2[[#This Row],[Benchmark mean accuracy]]</f>
        <v>-24.044943820224702</v>
      </c>
      <c r="H126" t="str">
        <f>IF(AND(Table2[[#This Row],[F value]]&lt;4.74,Table2[[#This Row],[Best Individual mean accuracy]]&gt;Table2[[#This Row],[Benchmark mean accuracy]]),"Yes","No")</f>
        <v>No</v>
      </c>
    </row>
    <row r="127" spans="1:8" x14ac:dyDescent="0.55000000000000004">
      <c r="A127">
        <v>574</v>
      </c>
      <c r="B127" t="s">
        <v>143</v>
      </c>
      <c r="C127" s="4">
        <v>1</v>
      </c>
      <c r="D127" s="3">
        <v>95.056179775280896</v>
      </c>
      <c r="E127" s="3">
        <v>66.067415730337004</v>
      </c>
      <c r="F127" s="4">
        <v>2.0815116709892498</v>
      </c>
      <c r="G127" s="3">
        <f>Table2[[#This Row],[Best Individual mean accuracy]]-Table2[[#This Row],[Benchmark mean accuracy]]</f>
        <v>-28.988764044943892</v>
      </c>
      <c r="H127" t="str">
        <f>IF(AND(Table2[[#This Row],[F value]]&lt;4.74,Table2[[#This Row],[Best Individual mean accuracy]]&gt;Table2[[#This Row],[Benchmark mean accuracy]]),"Yes","No")</f>
        <v>No</v>
      </c>
    </row>
    <row r="128" spans="1:8" x14ac:dyDescent="0.55000000000000004">
      <c r="A128">
        <v>574</v>
      </c>
      <c r="B128" t="s">
        <v>144</v>
      </c>
      <c r="C128" s="4">
        <v>1</v>
      </c>
      <c r="D128" s="3">
        <v>96.629213483146003</v>
      </c>
      <c r="E128" s="3">
        <v>71.797752808988704</v>
      </c>
      <c r="F128" s="4">
        <v>2.2928640619954699</v>
      </c>
      <c r="G128" s="3">
        <f>Table2[[#This Row],[Best Individual mean accuracy]]-Table2[[#This Row],[Benchmark mean accuracy]]</f>
        <v>-24.831460674157299</v>
      </c>
      <c r="H128" t="str">
        <f>IF(AND(Table2[[#This Row],[F value]]&lt;4.74,Table2[[#This Row],[Best Individual mean accuracy]]&gt;Table2[[#This Row],[Benchmark mean accuracy]]),"Yes","No")</f>
        <v>No</v>
      </c>
    </row>
    <row r="129" spans="1:8" x14ac:dyDescent="0.55000000000000004">
      <c r="A129">
        <v>574</v>
      </c>
      <c r="B129" t="s">
        <v>145</v>
      </c>
      <c r="C129" s="4">
        <v>1</v>
      </c>
      <c r="D129" s="3">
        <v>94.831460674157299</v>
      </c>
      <c r="E129" s="3">
        <v>75.842696629213407</v>
      </c>
      <c r="F129" s="4">
        <v>3.8090999010880302</v>
      </c>
      <c r="G129" s="3">
        <f>Table2[[#This Row],[Best Individual mean accuracy]]-Table2[[#This Row],[Benchmark mean accuracy]]</f>
        <v>-18.988764044943892</v>
      </c>
      <c r="H129" t="str">
        <f>IF(AND(Table2[[#This Row],[F value]]&lt;4.74,Table2[[#This Row],[Best Individual mean accuracy]]&gt;Table2[[#This Row],[Benchmark mean accuracy]]),"Yes","No")</f>
        <v>No</v>
      </c>
    </row>
    <row r="130" spans="1:8" x14ac:dyDescent="0.55000000000000004">
      <c r="A130">
        <v>663</v>
      </c>
      <c r="B130" t="s">
        <v>146</v>
      </c>
      <c r="C130" s="4">
        <v>0.88888888888888795</v>
      </c>
      <c r="D130" s="3">
        <v>95.730337078651601</v>
      </c>
      <c r="E130" s="3">
        <v>78.988764044943807</v>
      </c>
      <c r="F130" s="4">
        <v>1.7703418391911401</v>
      </c>
      <c r="G130" s="3">
        <f>Table2[[#This Row],[Best Individual mean accuracy]]-Table2[[#This Row],[Benchmark mean accuracy]]</f>
        <v>-16.741573033707795</v>
      </c>
      <c r="H130" t="str">
        <f>IF(AND(Table2[[#This Row],[F value]]&lt;4.74,Table2[[#This Row],[Best Individual mean accuracy]]&gt;Table2[[#This Row],[Benchmark mean accuracy]]),"Yes","No")</f>
        <v>No</v>
      </c>
    </row>
    <row r="131" spans="1:8" x14ac:dyDescent="0.55000000000000004">
      <c r="A131">
        <v>750</v>
      </c>
      <c r="B131" t="s">
        <v>147</v>
      </c>
      <c r="C131" s="4">
        <v>0.93333333333333302</v>
      </c>
      <c r="D131" s="3">
        <v>96.516853932584198</v>
      </c>
      <c r="E131" s="3">
        <v>66.516853932584198</v>
      </c>
      <c r="F131" s="4">
        <v>3.8646517739816</v>
      </c>
      <c r="G131" s="3">
        <f>Table2[[#This Row],[Best Individual mean accuracy]]-Table2[[#This Row],[Benchmark mean accuracy]]</f>
        <v>-30</v>
      </c>
      <c r="H131" t="str">
        <f>IF(AND(Table2[[#This Row],[F value]]&lt;4.74,Table2[[#This Row],[Best Individual mean accuracy]]&gt;Table2[[#This Row],[Benchmark mean accuracy]]),"Yes","No")</f>
        <v>No</v>
      </c>
    </row>
    <row r="132" spans="1:8" x14ac:dyDescent="0.55000000000000004">
      <c r="A132">
        <v>891</v>
      </c>
      <c r="B132" t="s">
        <v>148</v>
      </c>
      <c r="C132" s="4">
        <v>1</v>
      </c>
      <c r="D132" s="3">
        <v>96.741573033707795</v>
      </c>
      <c r="E132" s="3">
        <v>71.910112359550496</v>
      </c>
      <c r="F132" s="4">
        <v>3.7803946530872001</v>
      </c>
      <c r="G132" s="3">
        <f>Table2[[#This Row],[Best Individual mean accuracy]]-Table2[[#This Row],[Benchmark mean accuracy]]</f>
        <v>-24.831460674157299</v>
      </c>
      <c r="H132" t="str">
        <f>IF(AND(Table2[[#This Row],[F value]]&lt;4.74,Table2[[#This Row],[Best Individual mean accuracy]]&gt;Table2[[#This Row],[Benchmark mean accuracy]]),"Yes","No")</f>
        <v>No</v>
      </c>
    </row>
    <row r="133" spans="1:8" x14ac:dyDescent="0.55000000000000004">
      <c r="A133">
        <v>891</v>
      </c>
      <c r="B133" t="s">
        <v>149</v>
      </c>
      <c r="C133" s="4">
        <v>1</v>
      </c>
      <c r="D133" s="3">
        <v>96.741573033707795</v>
      </c>
      <c r="E133" s="3">
        <v>75.168539325842602</v>
      </c>
      <c r="F133" s="4">
        <v>2.44159072079536</v>
      </c>
      <c r="G133" s="3">
        <f>Table2[[#This Row],[Best Individual mean accuracy]]-Table2[[#This Row],[Benchmark mean accuracy]]</f>
        <v>-21.573033707865193</v>
      </c>
      <c r="H133" t="str">
        <f>IF(AND(Table2[[#This Row],[F value]]&lt;4.74,Table2[[#This Row],[Best Individual mean accuracy]]&gt;Table2[[#This Row],[Benchmark mean accuracy]]),"Yes","No")</f>
        <v>No</v>
      </c>
    </row>
    <row r="134" spans="1:8" x14ac:dyDescent="0.55000000000000004">
      <c r="A134">
        <v>891</v>
      </c>
      <c r="B134" t="s">
        <v>150</v>
      </c>
      <c r="C134" s="4">
        <v>1</v>
      </c>
      <c r="D134" s="3">
        <v>96.292134831460601</v>
      </c>
      <c r="E134" s="3">
        <v>73.595505617977494</v>
      </c>
      <c r="F134" s="4">
        <v>15.3892215568862</v>
      </c>
      <c r="G134" s="3">
        <f>Table2[[#This Row],[Best Individual mean accuracy]]-Table2[[#This Row],[Benchmark mean accuracy]]</f>
        <v>-22.696629213483106</v>
      </c>
      <c r="H134" t="str">
        <f>IF(AND(Table2[[#This Row],[F value]]&lt;4.74,Table2[[#This Row],[Best Individual mean accuracy]]&gt;Table2[[#This Row],[Benchmark mean accuracy]]),"Yes","No")</f>
        <v>No</v>
      </c>
    </row>
    <row r="135" spans="1:8" x14ac:dyDescent="0.55000000000000004">
      <c r="A135">
        <v>891</v>
      </c>
      <c r="B135" t="s">
        <v>151</v>
      </c>
      <c r="C135" s="4">
        <v>1</v>
      </c>
      <c r="D135" s="3">
        <v>97.528089887640405</v>
      </c>
      <c r="E135" s="3">
        <v>71.685393258426899</v>
      </c>
      <c r="F135" s="4">
        <v>1.67234387672343</v>
      </c>
      <c r="G135" s="3">
        <f>Table2[[#This Row],[Best Individual mean accuracy]]-Table2[[#This Row],[Benchmark mean accuracy]]</f>
        <v>-25.842696629213506</v>
      </c>
      <c r="H135" t="str">
        <f>IF(AND(Table2[[#This Row],[F value]]&lt;4.74,Table2[[#This Row],[Best Individual mean accuracy]]&gt;Table2[[#This Row],[Benchmark mean accuracy]]),"Yes","No")</f>
        <v>No</v>
      </c>
    </row>
    <row r="136" spans="1:8" x14ac:dyDescent="0.55000000000000004">
      <c r="A136">
        <v>891</v>
      </c>
      <c r="B136" t="s">
        <v>152</v>
      </c>
      <c r="C136" s="4">
        <v>1</v>
      </c>
      <c r="D136" s="3">
        <v>96.067415730337004</v>
      </c>
      <c r="E136" s="3">
        <v>69.213483146067404</v>
      </c>
      <c r="F136" s="4">
        <v>5.09315455187014</v>
      </c>
      <c r="G136" s="3">
        <f>Table2[[#This Row],[Best Individual mean accuracy]]-Table2[[#This Row],[Benchmark mean accuracy]]</f>
        <v>-26.8539325842696</v>
      </c>
      <c r="H136" t="str">
        <f>IF(AND(Table2[[#This Row],[F value]]&lt;4.74,Table2[[#This Row],[Best Individual mean accuracy]]&gt;Table2[[#This Row],[Benchmark mean accuracy]]),"Yes","No")</f>
        <v>No</v>
      </c>
    </row>
    <row r="137" spans="1:8" x14ac:dyDescent="0.55000000000000004">
      <c r="A137">
        <v>891</v>
      </c>
      <c r="B137" t="s">
        <v>153</v>
      </c>
      <c r="C137" s="4">
        <v>1</v>
      </c>
      <c r="D137" s="3">
        <v>96.966292134831406</v>
      </c>
      <c r="E137" s="3">
        <v>78.988764044943807</v>
      </c>
      <c r="F137" s="4">
        <v>3.0789096126255302</v>
      </c>
      <c r="G137" s="3">
        <f>Table2[[#This Row],[Best Individual mean accuracy]]-Table2[[#This Row],[Benchmark mean accuracy]]</f>
        <v>-17.977528089887599</v>
      </c>
      <c r="H137" t="str">
        <f>IF(AND(Table2[[#This Row],[F value]]&lt;4.74,Table2[[#This Row],[Best Individual mean accuracy]]&gt;Table2[[#This Row],[Benchmark mean accuracy]]),"Yes","No")</f>
        <v>No</v>
      </c>
    </row>
    <row r="138" spans="1:8" x14ac:dyDescent="0.55000000000000004">
      <c r="A138">
        <v>891</v>
      </c>
      <c r="B138" t="s">
        <v>154</v>
      </c>
      <c r="C138" s="4">
        <v>1</v>
      </c>
      <c r="D138" s="3">
        <v>96.067415730337004</v>
      </c>
      <c r="E138" s="3">
        <v>65.842696629213407</v>
      </c>
      <c r="F138" s="4">
        <v>3.4244469441319798</v>
      </c>
      <c r="G138" s="3">
        <f>Table2[[#This Row],[Best Individual mean accuracy]]-Table2[[#This Row],[Benchmark mean accuracy]]</f>
        <v>-30.224719101123597</v>
      </c>
      <c r="H138" t="str">
        <f>IF(AND(Table2[[#This Row],[F value]]&lt;4.74,Table2[[#This Row],[Best Individual mean accuracy]]&gt;Table2[[#This Row],[Benchmark mean accuracy]]),"Yes","No")</f>
        <v>No</v>
      </c>
    </row>
    <row r="139" spans="1:8" x14ac:dyDescent="0.55000000000000004">
      <c r="A139">
        <v>891</v>
      </c>
      <c r="B139" t="s">
        <v>155</v>
      </c>
      <c r="C139" s="4">
        <v>1</v>
      </c>
      <c r="D139" s="3">
        <v>94.719101123595493</v>
      </c>
      <c r="E139" s="3">
        <v>73.483146067415703</v>
      </c>
      <c r="F139" s="4">
        <v>2.4880603267699999</v>
      </c>
      <c r="G139" s="3">
        <f>Table2[[#This Row],[Best Individual mean accuracy]]-Table2[[#This Row],[Benchmark mean accuracy]]</f>
        <v>-21.23595505617979</v>
      </c>
      <c r="H139" t="str">
        <f>IF(AND(Table2[[#This Row],[F value]]&lt;4.74,Table2[[#This Row],[Best Individual mean accuracy]]&gt;Table2[[#This Row],[Benchmark mean accuracy]]),"Yes","No")</f>
        <v>No</v>
      </c>
    </row>
    <row r="140" spans="1:8" x14ac:dyDescent="0.55000000000000004">
      <c r="A140">
        <v>891</v>
      </c>
      <c r="B140" t="s">
        <v>156</v>
      </c>
      <c r="C140" s="4">
        <v>1</v>
      </c>
      <c r="D140" s="3">
        <v>96.067415730337004</v>
      </c>
      <c r="E140" s="3">
        <v>71.685393258426899</v>
      </c>
      <c r="F140" s="4">
        <v>2.8351992834751401</v>
      </c>
      <c r="G140" s="3">
        <f>Table2[[#This Row],[Best Individual mean accuracy]]-Table2[[#This Row],[Benchmark mean accuracy]]</f>
        <v>-24.382022471910105</v>
      </c>
      <c r="H140" t="str">
        <f>IF(AND(Table2[[#This Row],[F value]]&lt;4.74,Table2[[#This Row],[Best Individual mean accuracy]]&gt;Table2[[#This Row],[Benchmark mean accuracy]]),"Yes","No")</f>
        <v>No</v>
      </c>
    </row>
    <row r="141" spans="1:8" x14ac:dyDescent="0.55000000000000004">
      <c r="A141">
        <v>928</v>
      </c>
      <c r="B141" t="s">
        <v>157</v>
      </c>
      <c r="C141" s="4">
        <v>0.95555555555555505</v>
      </c>
      <c r="D141" s="3">
        <v>94.719101123595493</v>
      </c>
      <c r="E141" s="3">
        <v>72.247191011235898</v>
      </c>
      <c r="F141" s="4">
        <v>1.32609509546986</v>
      </c>
      <c r="G141" s="3">
        <f>Table2[[#This Row],[Best Individual mean accuracy]]-Table2[[#This Row],[Benchmark mean accuracy]]</f>
        <v>-22.471910112359595</v>
      </c>
      <c r="H141" t="str">
        <f>IF(AND(Table2[[#This Row],[F value]]&lt;4.74,Table2[[#This Row],[Best Individual mean accuracy]]&gt;Table2[[#This Row],[Benchmark mean accuracy]]),"Yes","No")</f>
        <v>No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DC5C8-5056-4338-9EC5-197E1D0B96F3}">
  <dimension ref="A1:K289"/>
  <sheetViews>
    <sheetView topLeftCell="H1" workbookViewId="0">
      <selection activeCell="J5" sqref="J5:K9"/>
    </sheetView>
  </sheetViews>
  <sheetFormatPr defaultRowHeight="14.4" x14ac:dyDescent="0.55000000000000004"/>
  <cols>
    <col min="2" max="2" width="9.26171875" customWidth="1"/>
    <col min="3" max="3" width="11.68359375" style="4" bestFit="1" customWidth="1"/>
    <col min="4" max="4" width="24.578125" style="3" bestFit="1" customWidth="1"/>
    <col min="5" max="5" width="27.5234375" style="3" bestFit="1" customWidth="1"/>
    <col min="6" max="6" width="8.83984375" style="4"/>
    <col min="7" max="7" width="26.05078125" style="3" bestFit="1" customWidth="1"/>
    <col min="8" max="8" width="29.734375" bestFit="1" customWidth="1"/>
    <col min="10" max="10" width="25.734375" bestFit="1" customWidth="1"/>
  </cols>
  <sheetData>
    <row r="1" spans="1:11" x14ac:dyDescent="0.55000000000000004">
      <c r="A1" t="s">
        <v>749</v>
      </c>
      <c r="B1" t="s">
        <v>0</v>
      </c>
      <c r="C1" s="4" t="s">
        <v>1</v>
      </c>
      <c r="D1" s="3" t="s">
        <v>2</v>
      </c>
      <c r="E1" s="3" t="s">
        <v>3</v>
      </c>
      <c r="F1" s="4" t="s">
        <v>4</v>
      </c>
      <c r="G1" s="3" t="s">
        <v>753</v>
      </c>
      <c r="H1" t="s">
        <v>750</v>
      </c>
    </row>
    <row r="2" spans="1:11" x14ac:dyDescent="0.55000000000000004">
      <c r="A2">
        <v>10</v>
      </c>
      <c r="B2" t="s">
        <v>158</v>
      </c>
      <c r="C2" s="4">
        <v>0.96571428571428497</v>
      </c>
      <c r="D2" s="3">
        <v>96.680311092918501</v>
      </c>
      <c r="E2" s="3">
        <v>71.762668849774798</v>
      </c>
      <c r="F2" s="4">
        <v>7.7687056258714797</v>
      </c>
      <c r="G2" s="3">
        <f>Table3[[#This Row],[Best Individual mean accuracy]]-Table3[[#This Row],[Benchmark mean accuracy]]</f>
        <v>-24.917642243143703</v>
      </c>
      <c r="H2" t="str">
        <f>IF(AND(Table3[[#This Row],[F value]]&lt;4.74,Table3[[#This Row],[Best Individual mean accuracy]]&gt;Table3[[#This Row],[Benchmark mean accuracy]]),"Yes","No")</f>
        <v>No</v>
      </c>
      <c r="J2" t="s">
        <v>751</v>
      </c>
      <c r="K2">
        <f>COUNT(Table3[Best Individual mean accuracy])</f>
        <v>288</v>
      </c>
    </row>
    <row r="3" spans="1:11" x14ac:dyDescent="0.55000000000000004">
      <c r="A3">
        <v>10</v>
      </c>
      <c r="B3" t="s">
        <v>159</v>
      </c>
      <c r="C3" s="4">
        <v>0.96571428571428497</v>
      </c>
      <c r="D3" s="3">
        <v>96.423004502660604</v>
      </c>
      <c r="E3" s="3">
        <v>76.449038067949203</v>
      </c>
      <c r="F3" s="4">
        <v>3.2609969140346</v>
      </c>
      <c r="G3" s="3">
        <f>Table3[[#This Row],[Best Individual mean accuracy]]-Table3[[#This Row],[Benchmark mean accuracy]]</f>
        <v>-19.9739664347114</v>
      </c>
      <c r="H3" t="str">
        <f>IF(AND(Table3[[#This Row],[F value]]&lt;4.74,Table3[[#This Row],[Best Individual mean accuracy]]&gt;Table3[[#This Row],[Benchmark mean accuracy]]),"Yes","No")</f>
        <v>No</v>
      </c>
      <c r="J3" t="s">
        <v>752</v>
      </c>
      <c r="K3" s="2">
        <f>COUNTIF(Table3[Has same error rate and is better],"=Yes")/K2</f>
        <v>0</v>
      </c>
    </row>
    <row r="4" spans="1:11" x14ac:dyDescent="0.55000000000000004">
      <c r="A4">
        <v>175</v>
      </c>
      <c r="B4" t="s">
        <v>160</v>
      </c>
      <c r="C4" s="4">
        <v>0.97714285714285698</v>
      </c>
      <c r="D4" s="3">
        <v>96.824396234138305</v>
      </c>
      <c r="E4" s="3">
        <v>70.560540319279497</v>
      </c>
      <c r="F4" s="4">
        <v>38.562409312167901</v>
      </c>
      <c r="G4" s="3">
        <f>Table3[[#This Row],[Best Individual mean accuracy]]-Table3[[#This Row],[Benchmark mean accuracy]]</f>
        <v>-26.263855914858809</v>
      </c>
      <c r="H4" t="str">
        <f>IF(AND(Table3[[#This Row],[F value]]&lt;4.74,Table3[[#This Row],[Best Individual mean accuracy]]&gt;Table3[[#This Row],[Benchmark mean accuracy]]),"Yes","No")</f>
        <v>No</v>
      </c>
    </row>
    <row r="5" spans="1:11" x14ac:dyDescent="0.55000000000000004">
      <c r="A5">
        <v>247</v>
      </c>
      <c r="B5" t="s">
        <v>161</v>
      </c>
      <c r="C5" s="4">
        <v>0.98857142857142799</v>
      </c>
      <c r="D5" s="3">
        <v>96.537126483831301</v>
      </c>
      <c r="E5" s="3">
        <v>81.809823986901307</v>
      </c>
      <c r="F5" s="4">
        <v>1.78810742487767</v>
      </c>
      <c r="G5" s="3">
        <f>Table3[[#This Row],[Best Individual mean accuracy]]-Table3[[#This Row],[Benchmark mean accuracy]]</f>
        <v>-14.727302496929994</v>
      </c>
      <c r="H5" t="str">
        <f>IF(AND(Table3[[#This Row],[F value]]&lt;4.74,Table3[[#This Row],[Best Individual mean accuracy]]&gt;Table3[[#This Row],[Benchmark mean accuracy]]),"Yes","No")</f>
        <v>No</v>
      </c>
      <c r="J5" t="s">
        <v>754</v>
      </c>
      <c r="K5">
        <f>_xlfn.MAXIFS(Table3[Improvement/Deterioration],Table3[F value],"&lt;4.74")</f>
        <v>-3.7739664347114967</v>
      </c>
    </row>
    <row r="6" spans="1:11" x14ac:dyDescent="0.55000000000000004">
      <c r="A6">
        <v>247</v>
      </c>
      <c r="B6" t="s">
        <v>162</v>
      </c>
      <c r="C6" s="4">
        <v>0.98857142857142799</v>
      </c>
      <c r="D6" s="3">
        <v>96.767335243552907</v>
      </c>
      <c r="E6" s="3">
        <v>86.839950880065402</v>
      </c>
      <c r="F6" s="4">
        <v>1.5227100757510601</v>
      </c>
      <c r="G6" s="3">
        <f>Table3[[#This Row],[Best Individual mean accuracy]]-Table3[[#This Row],[Benchmark mean accuracy]]</f>
        <v>-9.927384363487505</v>
      </c>
      <c r="H6" t="str">
        <f>IF(AND(Table3[[#This Row],[F value]]&lt;4.74,Table3[[#This Row],[Best Individual mean accuracy]]&gt;Table3[[#This Row],[Benchmark mean accuracy]]),"Yes","No")</f>
        <v>No</v>
      </c>
      <c r="J6" t="s">
        <v>755</v>
      </c>
      <c r="K6">
        <f>_xlfn.MINIFS(Table3[Improvement/Deterioration],Table3[F value],"&lt;4.74")</f>
        <v>-24.142775276299702</v>
      </c>
    </row>
    <row r="7" spans="1:11" x14ac:dyDescent="0.55000000000000004">
      <c r="A7">
        <v>247</v>
      </c>
      <c r="B7" t="s">
        <v>163</v>
      </c>
      <c r="C7" s="4">
        <v>0.98857142857142799</v>
      </c>
      <c r="D7" s="3">
        <v>96.195579205894305</v>
      </c>
      <c r="E7" s="3">
        <v>81.579205894392103</v>
      </c>
      <c r="F7" s="4">
        <v>2.0686662185565199</v>
      </c>
      <c r="G7" s="3">
        <f>Table3[[#This Row],[Best Individual mean accuracy]]-Table3[[#This Row],[Benchmark mean accuracy]]</f>
        <v>-14.616373311502201</v>
      </c>
      <c r="H7" t="str">
        <f>IF(AND(Table3[[#This Row],[F value]]&lt;4.74,Table3[[#This Row],[Best Individual mean accuracy]]&gt;Table3[[#This Row],[Benchmark mean accuracy]]),"Yes","No")</f>
        <v>No</v>
      </c>
    </row>
    <row r="8" spans="1:11" x14ac:dyDescent="0.55000000000000004">
      <c r="A8">
        <v>247</v>
      </c>
      <c r="B8" t="s">
        <v>164</v>
      </c>
      <c r="C8" s="4">
        <v>0.98857142857142799</v>
      </c>
      <c r="D8" s="3">
        <v>96.537945149406397</v>
      </c>
      <c r="E8" s="3">
        <v>86.352762996316002</v>
      </c>
      <c r="F8" s="4">
        <v>1.6424700748008301</v>
      </c>
      <c r="G8" s="3">
        <f>Table3[[#This Row],[Best Individual mean accuracy]]-Table3[[#This Row],[Benchmark mean accuracy]]</f>
        <v>-10.185182153090395</v>
      </c>
      <c r="H8" t="str">
        <f>IF(AND(Table3[[#This Row],[F value]]&lt;4.74,Table3[[#This Row],[Best Individual mean accuracy]]&gt;Table3[[#This Row],[Benchmark mean accuracy]]),"Yes","No")</f>
        <v>No</v>
      </c>
      <c r="J8" t="s">
        <v>756</v>
      </c>
      <c r="K8" t="e">
        <f>AVERAGEIFS(Table3[Improvement/Deterioration],Table3[Improvement/Deterioration],"&gt;0",Table3[F value],"&lt;4.74")</f>
        <v>#DIV/0!</v>
      </c>
    </row>
    <row r="9" spans="1:11" x14ac:dyDescent="0.55000000000000004">
      <c r="A9">
        <v>247</v>
      </c>
      <c r="B9" t="s">
        <v>165</v>
      </c>
      <c r="C9" s="4">
        <v>0.98857142857142799</v>
      </c>
      <c r="D9" s="3">
        <v>95.9083094555873</v>
      </c>
      <c r="E9" s="3">
        <v>80.261399918133407</v>
      </c>
      <c r="F9" s="4">
        <v>4.8418208315909199</v>
      </c>
      <c r="G9" s="3">
        <f>Table3[[#This Row],[Best Individual mean accuracy]]-Table3[[#This Row],[Benchmark mean accuracy]]</f>
        <v>-15.646909537453894</v>
      </c>
      <c r="H9" t="str">
        <f>IF(AND(Table3[[#This Row],[F value]]&lt;4.74,Table3[[#This Row],[Best Individual mean accuracy]]&gt;Table3[[#This Row],[Benchmark mean accuracy]]),"Yes","No")</f>
        <v>No</v>
      </c>
      <c r="J9" t="s">
        <v>757</v>
      </c>
      <c r="K9">
        <f>AVERAGEIFS(Table3[Improvement/Deterioration],Table3[Improvement/Deterioration],"&lt;0",Table3[F value],"&lt;4.74")</f>
        <v>-13.825967555766994</v>
      </c>
    </row>
    <row r="10" spans="1:11" x14ac:dyDescent="0.55000000000000004">
      <c r="A10">
        <v>247</v>
      </c>
      <c r="B10" t="s">
        <v>166</v>
      </c>
      <c r="C10" s="4">
        <v>0.98857142857142799</v>
      </c>
      <c r="D10" s="3">
        <v>96.623741301678194</v>
      </c>
      <c r="E10" s="3">
        <v>92.761522717969697</v>
      </c>
      <c r="F10" s="4">
        <v>1.3520523612380999</v>
      </c>
      <c r="G10" s="3">
        <f>Table3[[#This Row],[Best Individual mean accuracy]]-Table3[[#This Row],[Benchmark mean accuracy]]</f>
        <v>-3.862218583708497</v>
      </c>
      <c r="H10" t="str">
        <f>IF(AND(Table3[[#This Row],[F value]]&lt;4.74,Table3[[#This Row],[Best Individual mean accuracy]]&gt;Table3[[#This Row],[Benchmark mean accuracy]]),"Yes","No")</f>
        <v>No</v>
      </c>
    </row>
    <row r="11" spans="1:11" x14ac:dyDescent="0.55000000000000004">
      <c r="A11">
        <v>247</v>
      </c>
      <c r="B11" t="s">
        <v>167</v>
      </c>
      <c r="C11" s="4">
        <v>0.98857142857142799</v>
      </c>
      <c r="D11" s="3">
        <v>96.709864920180095</v>
      </c>
      <c r="E11" s="3">
        <v>87.927548096602493</v>
      </c>
      <c r="F11" s="4">
        <v>1.4667260680508201</v>
      </c>
      <c r="G11" s="3">
        <f>Table3[[#This Row],[Best Individual mean accuracy]]-Table3[[#This Row],[Benchmark mean accuracy]]</f>
        <v>-8.7823168235776023</v>
      </c>
      <c r="H11" t="str">
        <f>IF(AND(Table3[[#This Row],[F value]]&lt;4.74,Table3[[#This Row],[Best Individual mean accuracy]]&gt;Table3[[#This Row],[Benchmark mean accuracy]]),"Yes","No")</f>
        <v>No</v>
      </c>
    </row>
    <row r="12" spans="1:11" x14ac:dyDescent="0.55000000000000004">
      <c r="A12">
        <v>247</v>
      </c>
      <c r="B12" t="s">
        <v>168</v>
      </c>
      <c r="C12" s="4">
        <v>0.98857142857142799</v>
      </c>
      <c r="D12" s="3">
        <v>96.338354482194006</v>
      </c>
      <c r="E12" s="3">
        <v>88.750225133033098</v>
      </c>
      <c r="F12" s="4">
        <v>1.37489405164621</v>
      </c>
      <c r="G12" s="3">
        <f>Table3[[#This Row],[Best Individual mean accuracy]]-Table3[[#This Row],[Benchmark mean accuracy]]</f>
        <v>-7.5881293491609085</v>
      </c>
      <c r="H12" t="str">
        <f>IF(AND(Table3[[#This Row],[F value]]&lt;4.74,Table3[[#This Row],[Best Individual mean accuracy]]&gt;Table3[[#This Row],[Benchmark mean accuracy]]),"Yes","No")</f>
        <v>No</v>
      </c>
    </row>
    <row r="13" spans="1:11" x14ac:dyDescent="0.55000000000000004">
      <c r="A13">
        <v>247</v>
      </c>
      <c r="B13" t="s">
        <v>169</v>
      </c>
      <c r="C13" s="4">
        <v>0.98857142857142799</v>
      </c>
      <c r="D13" s="3">
        <v>96.137290216946298</v>
      </c>
      <c r="E13" s="3">
        <v>85.696520671305706</v>
      </c>
      <c r="F13" s="4">
        <v>1.0931533416182699</v>
      </c>
      <c r="G13" s="3">
        <f>Table3[[#This Row],[Best Individual mean accuracy]]-Table3[[#This Row],[Benchmark mean accuracy]]</f>
        <v>-10.440769545640592</v>
      </c>
      <c r="H13" t="str">
        <f>IF(AND(Table3[[#This Row],[F value]]&lt;4.74,Table3[[#This Row],[Best Individual mean accuracy]]&gt;Table3[[#This Row],[Benchmark mean accuracy]]),"Yes","No")</f>
        <v>No</v>
      </c>
    </row>
    <row r="14" spans="1:11" x14ac:dyDescent="0.55000000000000004">
      <c r="A14">
        <v>247</v>
      </c>
      <c r="B14" t="s">
        <v>170</v>
      </c>
      <c r="C14" s="4">
        <v>0.98857142857142799</v>
      </c>
      <c r="D14" s="3">
        <v>96.738190749078996</v>
      </c>
      <c r="E14" s="3">
        <v>81.975194433073995</v>
      </c>
      <c r="F14" s="4">
        <v>1.94787082337464</v>
      </c>
      <c r="G14" s="3">
        <f>Table3[[#This Row],[Best Individual mean accuracy]]-Table3[[#This Row],[Benchmark mean accuracy]]</f>
        <v>-14.762996316005001</v>
      </c>
      <c r="H14" t="str">
        <f>IF(AND(Table3[[#This Row],[F value]]&lt;4.74,Table3[[#This Row],[Best Individual mean accuracy]]&gt;Table3[[#This Row],[Benchmark mean accuracy]]),"Yes","No")</f>
        <v>No</v>
      </c>
    </row>
    <row r="15" spans="1:11" x14ac:dyDescent="0.55000000000000004">
      <c r="A15">
        <v>247</v>
      </c>
      <c r="B15" t="s">
        <v>171</v>
      </c>
      <c r="C15" s="4">
        <v>0.98857142857142799</v>
      </c>
      <c r="D15" s="3">
        <v>95.993450675399103</v>
      </c>
      <c r="E15" s="3">
        <v>85.438722881702802</v>
      </c>
      <c r="F15" s="4">
        <v>1.64268950637644</v>
      </c>
      <c r="G15" s="3">
        <f>Table3[[#This Row],[Best Individual mean accuracy]]-Table3[[#This Row],[Benchmark mean accuracy]]</f>
        <v>-10.554727793696301</v>
      </c>
      <c r="H15" t="str">
        <f>IF(AND(Table3[[#This Row],[F value]]&lt;4.74,Table3[[#This Row],[Best Individual mean accuracy]]&gt;Table3[[#This Row],[Benchmark mean accuracy]]),"Yes","No")</f>
        <v>No</v>
      </c>
    </row>
    <row r="16" spans="1:11" x14ac:dyDescent="0.55000000000000004">
      <c r="A16">
        <v>247</v>
      </c>
      <c r="B16" t="s">
        <v>172</v>
      </c>
      <c r="C16" s="4">
        <v>0.98857142857142799</v>
      </c>
      <c r="D16" s="3">
        <v>96.509291854277507</v>
      </c>
      <c r="E16" s="3">
        <v>87.117396643471096</v>
      </c>
      <c r="F16" s="4">
        <v>1.48748221943047</v>
      </c>
      <c r="G16" s="3">
        <f>Table3[[#This Row],[Best Individual mean accuracy]]-Table3[[#This Row],[Benchmark mean accuracy]]</f>
        <v>-9.3918952108064104</v>
      </c>
      <c r="H16" t="str">
        <f>IF(AND(Table3[[#This Row],[F value]]&lt;4.74,Table3[[#This Row],[Best Individual mean accuracy]]&gt;Table3[[#This Row],[Benchmark mean accuracy]]),"Yes","No")</f>
        <v>No</v>
      </c>
    </row>
    <row r="17" spans="1:8" x14ac:dyDescent="0.55000000000000004">
      <c r="A17">
        <v>247</v>
      </c>
      <c r="B17" t="s">
        <v>173</v>
      </c>
      <c r="C17" s="4">
        <v>0.98857142857142799</v>
      </c>
      <c r="D17" s="3">
        <v>96.308882521489906</v>
      </c>
      <c r="E17" s="3">
        <v>88.668849774866899</v>
      </c>
      <c r="F17" s="4">
        <v>19.2894268814604</v>
      </c>
      <c r="G17" s="3">
        <f>Table3[[#This Row],[Best Individual mean accuracy]]-Table3[[#This Row],[Benchmark mean accuracy]]</f>
        <v>-7.6400327466230067</v>
      </c>
      <c r="H17" t="str">
        <f>IF(AND(Table3[[#This Row],[F value]]&lt;4.74,Table3[[#This Row],[Best Individual mean accuracy]]&gt;Table3[[#This Row],[Benchmark mean accuracy]]),"Yes","No")</f>
        <v>No</v>
      </c>
    </row>
    <row r="18" spans="1:8" x14ac:dyDescent="0.55000000000000004">
      <c r="A18">
        <v>247</v>
      </c>
      <c r="B18" t="s">
        <v>174</v>
      </c>
      <c r="C18" s="4">
        <v>0.98857142857142799</v>
      </c>
      <c r="D18" s="3">
        <v>96.452067130577106</v>
      </c>
      <c r="E18" s="3">
        <v>87.783790421612693</v>
      </c>
      <c r="F18" s="4">
        <v>1.2720579177435301</v>
      </c>
      <c r="G18" s="3">
        <f>Table3[[#This Row],[Best Individual mean accuracy]]-Table3[[#This Row],[Benchmark mean accuracy]]</f>
        <v>-8.668276708964413</v>
      </c>
      <c r="H18" t="str">
        <f>IF(AND(Table3[[#This Row],[F value]]&lt;4.74,Table3[[#This Row],[Best Individual mean accuracy]]&gt;Table3[[#This Row],[Benchmark mean accuracy]]),"Yes","No")</f>
        <v>No</v>
      </c>
    </row>
    <row r="19" spans="1:8" x14ac:dyDescent="0.55000000000000004">
      <c r="A19">
        <v>247</v>
      </c>
      <c r="B19" t="s">
        <v>175</v>
      </c>
      <c r="C19" s="4">
        <v>0.98857142857142799</v>
      </c>
      <c r="D19" s="3">
        <v>96.509783053622499</v>
      </c>
      <c r="E19" s="3">
        <v>88.590176013098599</v>
      </c>
      <c r="F19" s="4">
        <v>1.62824401073668</v>
      </c>
      <c r="G19" s="3">
        <f>Table3[[#This Row],[Best Individual mean accuracy]]-Table3[[#This Row],[Benchmark mean accuracy]]</f>
        <v>-7.9196070405238999</v>
      </c>
      <c r="H19" t="str">
        <f>IF(AND(Table3[[#This Row],[F value]]&lt;4.74,Table3[[#This Row],[Best Individual mean accuracy]]&gt;Table3[[#This Row],[Benchmark mean accuracy]]),"Yes","No")</f>
        <v>No</v>
      </c>
    </row>
    <row r="20" spans="1:8" x14ac:dyDescent="0.55000000000000004">
      <c r="A20">
        <v>247</v>
      </c>
      <c r="B20" t="s">
        <v>176</v>
      </c>
      <c r="C20" s="4">
        <v>0.98857142857142799</v>
      </c>
      <c r="D20" s="3">
        <v>96.366680311092907</v>
      </c>
      <c r="E20" s="3">
        <v>89.036676217765006</v>
      </c>
      <c r="F20" s="4">
        <v>1.3610865449510201</v>
      </c>
      <c r="G20" s="3">
        <f>Table3[[#This Row],[Best Individual mean accuracy]]-Table3[[#This Row],[Benchmark mean accuracy]]</f>
        <v>-7.3300040933279007</v>
      </c>
      <c r="H20" t="str">
        <f>IF(AND(Table3[[#This Row],[F value]]&lt;4.74,Table3[[#This Row],[Best Individual mean accuracy]]&gt;Table3[[#This Row],[Benchmark mean accuracy]]),"Yes","No")</f>
        <v>No</v>
      </c>
    </row>
    <row r="21" spans="1:8" x14ac:dyDescent="0.55000000000000004">
      <c r="A21">
        <v>247</v>
      </c>
      <c r="B21" t="s">
        <v>177</v>
      </c>
      <c r="C21" s="4">
        <v>0.98857142857142799</v>
      </c>
      <c r="D21" s="3">
        <v>96.481375358166204</v>
      </c>
      <c r="E21" s="3">
        <v>82.792140810478898</v>
      </c>
      <c r="F21" s="4">
        <v>1.5690911961756999</v>
      </c>
      <c r="G21" s="3">
        <f>Table3[[#This Row],[Best Individual mean accuracy]]-Table3[[#This Row],[Benchmark mean accuracy]]</f>
        <v>-13.689234547687306</v>
      </c>
      <c r="H21" t="str">
        <f>IF(AND(Table3[[#This Row],[F value]]&lt;4.74,Table3[[#This Row],[Best Individual mean accuracy]]&gt;Table3[[#This Row],[Benchmark mean accuracy]]),"Yes","No")</f>
        <v>No</v>
      </c>
    </row>
    <row r="22" spans="1:8" x14ac:dyDescent="0.55000000000000004">
      <c r="A22">
        <v>247</v>
      </c>
      <c r="B22" t="s">
        <v>178</v>
      </c>
      <c r="C22" s="4">
        <v>0.98857142857142799</v>
      </c>
      <c r="D22" s="3">
        <v>96.566025378632801</v>
      </c>
      <c r="E22" s="3">
        <v>82.2699140401146</v>
      </c>
      <c r="F22" s="4">
        <v>2.2666447625311701</v>
      </c>
      <c r="G22" s="3">
        <f>Table3[[#This Row],[Best Individual mean accuracy]]-Table3[[#This Row],[Benchmark mean accuracy]]</f>
        <v>-14.296111338518202</v>
      </c>
      <c r="H22" t="str">
        <f>IF(AND(Table3[[#This Row],[F value]]&lt;4.74,Table3[[#This Row],[Best Individual mean accuracy]]&gt;Table3[[#This Row],[Benchmark mean accuracy]]),"Yes","No")</f>
        <v>No</v>
      </c>
    </row>
    <row r="23" spans="1:8" x14ac:dyDescent="0.55000000000000004">
      <c r="A23">
        <v>247</v>
      </c>
      <c r="B23" t="s">
        <v>179</v>
      </c>
      <c r="C23" s="4">
        <v>0.98857142857142799</v>
      </c>
      <c r="D23" s="3">
        <v>96.538272615636501</v>
      </c>
      <c r="E23" s="3">
        <v>88.270896438804698</v>
      </c>
      <c r="F23" s="4">
        <v>1.62738186038951</v>
      </c>
      <c r="G23" s="3">
        <f>Table3[[#This Row],[Best Individual mean accuracy]]-Table3[[#This Row],[Benchmark mean accuracy]]</f>
        <v>-8.267376176831803</v>
      </c>
      <c r="H23" t="str">
        <f>IF(AND(Table3[[#This Row],[F value]]&lt;4.74,Table3[[#This Row],[Best Individual mean accuracy]]&gt;Table3[[#This Row],[Benchmark mean accuracy]]),"Yes","No")</f>
        <v>No</v>
      </c>
    </row>
    <row r="24" spans="1:8" x14ac:dyDescent="0.55000000000000004">
      <c r="A24">
        <v>247</v>
      </c>
      <c r="B24" t="s">
        <v>180</v>
      </c>
      <c r="C24" s="4">
        <v>0.98857142857142799</v>
      </c>
      <c r="D24" s="3">
        <v>96.309946786737598</v>
      </c>
      <c r="E24" s="3">
        <v>83.868767908309394</v>
      </c>
      <c r="F24" s="4">
        <v>2.2631642706492601</v>
      </c>
      <c r="G24" s="3">
        <f>Table3[[#This Row],[Best Individual mean accuracy]]-Table3[[#This Row],[Benchmark mean accuracy]]</f>
        <v>-12.441178878428204</v>
      </c>
      <c r="H24" t="str">
        <f>IF(AND(Table3[[#This Row],[F value]]&lt;4.74,Table3[[#This Row],[Best Individual mean accuracy]]&gt;Table3[[#This Row],[Benchmark mean accuracy]]),"Yes","No")</f>
        <v>No</v>
      </c>
    </row>
    <row r="25" spans="1:8" x14ac:dyDescent="0.55000000000000004">
      <c r="A25">
        <v>247</v>
      </c>
      <c r="B25" t="s">
        <v>181</v>
      </c>
      <c r="C25" s="4">
        <v>0.98857142857142799</v>
      </c>
      <c r="D25" s="3">
        <v>96.4816209578387</v>
      </c>
      <c r="E25" s="3">
        <v>88.525992632009803</v>
      </c>
      <c r="F25" s="4">
        <v>1.1028724590441901</v>
      </c>
      <c r="G25" s="3">
        <f>Table3[[#This Row],[Best Individual mean accuracy]]-Table3[[#This Row],[Benchmark mean accuracy]]</f>
        <v>-7.9556283258288971</v>
      </c>
      <c r="H25" t="str">
        <f>IF(AND(Table3[[#This Row],[F value]]&lt;4.74,Table3[[#This Row],[Best Individual mean accuracy]]&gt;Table3[[#This Row],[Benchmark mean accuracy]]),"Yes","No")</f>
        <v>No</v>
      </c>
    </row>
    <row r="26" spans="1:8" x14ac:dyDescent="0.55000000000000004">
      <c r="A26">
        <v>247</v>
      </c>
      <c r="B26" t="s">
        <v>182</v>
      </c>
      <c r="C26" s="4">
        <v>0.98857142857142799</v>
      </c>
      <c r="D26" s="3">
        <v>96.595497339336802</v>
      </c>
      <c r="E26" s="3">
        <v>89.184854686860405</v>
      </c>
      <c r="F26" s="4">
        <v>3.7637263208512799</v>
      </c>
      <c r="G26" s="3">
        <f>Table3[[#This Row],[Best Individual mean accuracy]]-Table3[[#This Row],[Benchmark mean accuracy]]</f>
        <v>-7.4106426524763975</v>
      </c>
      <c r="H26" t="str">
        <f>IF(AND(Table3[[#This Row],[F value]]&lt;4.74,Table3[[#This Row],[Best Individual mean accuracy]]&gt;Table3[[#This Row],[Benchmark mean accuracy]]),"Yes","No")</f>
        <v>No</v>
      </c>
    </row>
    <row r="27" spans="1:8" x14ac:dyDescent="0.55000000000000004">
      <c r="A27">
        <v>247</v>
      </c>
      <c r="B27" t="s">
        <v>183</v>
      </c>
      <c r="C27" s="4">
        <v>0.98857142857142799</v>
      </c>
      <c r="D27" s="3">
        <v>96.909946786737606</v>
      </c>
      <c r="E27" s="3">
        <v>85.273925501432601</v>
      </c>
      <c r="F27" s="4">
        <v>1.3115481938640601</v>
      </c>
      <c r="G27" s="3">
        <f>Table3[[#This Row],[Best Individual mean accuracy]]-Table3[[#This Row],[Benchmark mean accuracy]]</f>
        <v>-11.636021285305006</v>
      </c>
      <c r="H27" t="str">
        <f>IF(AND(Table3[[#This Row],[F value]]&lt;4.74,Table3[[#This Row],[Best Individual mean accuracy]]&gt;Table3[[#This Row],[Benchmark mean accuracy]]),"Yes","No")</f>
        <v>No</v>
      </c>
    </row>
    <row r="28" spans="1:8" x14ac:dyDescent="0.55000000000000004">
      <c r="A28">
        <v>247</v>
      </c>
      <c r="B28" t="s">
        <v>184</v>
      </c>
      <c r="C28" s="4">
        <v>0.98857142857142799</v>
      </c>
      <c r="D28" s="3">
        <v>96.537699549733901</v>
      </c>
      <c r="E28" s="3">
        <v>81.920671305771506</v>
      </c>
      <c r="F28" s="4">
        <v>4.2544680123412899</v>
      </c>
      <c r="G28" s="3">
        <f>Table3[[#This Row],[Best Individual mean accuracy]]-Table3[[#This Row],[Benchmark mean accuracy]]</f>
        <v>-14.617028243962395</v>
      </c>
      <c r="H28" t="str">
        <f>IF(AND(Table3[[#This Row],[F value]]&lt;4.74,Table3[[#This Row],[Best Individual mean accuracy]]&gt;Table3[[#This Row],[Benchmark mean accuracy]]),"Yes","No")</f>
        <v>No</v>
      </c>
    </row>
    <row r="29" spans="1:8" x14ac:dyDescent="0.55000000000000004">
      <c r="A29">
        <v>247</v>
      </c>
      <c r="B29" t="s">
        <v>185</v>
      </c>
      <c r="C29" s="4">
        <v>0.98857142857142799</v>
      </c>
      <c r="D29" s="3">
        <v>96.079819893573401</v>
      </c>
      <c r="E29" s="3">
        <v>87.212525583299197</v>
      </c>
      <c r="F29" s="4">
        <v>2.42167930824602</v>
      </c>
      <c r="G29" s="3">
        <f>Table3[[#This Row],[Best Individual mean accuracy]]-Table3[[#This Row],[Benchmark mean accuracy]]</f>
        <v>-8.8672943102742039</v>
      </c>
      <c r="H29" t="str">
        <f>IF(AND(Table3[[#This Row],[F value]]&lt;4.74,Table3[[#This Row],[Best Individual mean accuracy]]&gt;Table3[[#This Row],[Benchmark mean accuracy]]),"Yes","No")</f>
        <v>No</v>
      </c>
    </row>
    <row r="30" spans="1:8" x14ac:dyDescent="0.55000000000000004">
      <c r="A30">
        <v>247</v>
      </c>
      <c r="B30" t="s">
        <v>186</v>
      </c>
      <c r="C30" s="4">
        <v>0.98857142857142799</v>
      </c>
      <c r="D30" s="3">
        <v>96.767253376995498</v>
      </c>
      <c r="E30" s="3">
        <v>79.797462136717101</v>
      </c>
      <c r="F30" s="4">
        <v>15.4483683832091</v>
      </c>
      <c r="G30" s="3">
        <f>Table3[[#This Row],[Best Individual mean accuracy]]-Table3[[#This Row],[Benchmark mean accuracy]]</f>
        <v>-16.969791240278397</v>
      </c>
      <c r="H30" t="str">
        <f>IF(AND(Table3[[#This Row],[F value]]&lt;4.74,Table3[[#This Row],[Best Individual mean accuracy]]&gt;Table3[[#This Row],[Benchmark mean accuracy]]),"Yes","No")</f>
        <v>No</v>
      </c>
    </row>
    <row r="31" spans="1:8" x14ac:dyDescent="0.55000000000000004">
      <c r="A31">
        <v>247</v>
      </c>
      <c r="B31" t="s">
        <v>187</v>
      </c>
      <c r="C31" s="4">
        <v>0.98857142857142799</v>
      </c>
      <c r="D31" s="3">
        <v>96.365697912402695</v>
      </c>
      <c r="E31" s="3">
        <v>85.260090053213204</v>
      </c>
      <c r="F31" s="4">
        <v>1.3985167112269701</v>
      </c>
      <c r="G31" s="3">
        <f>Table3[[#This Row],[Best Individual mean accuracy]]-Table3[[#This Row],[Benchmark mean accuracy]]</f>
        <v>-11.10560785918949</v>
      </c>
      <c r="H31" t="str">
        <f>IF(AND(Table3[[#This Row],[F value]]&lt;4.74,Table3[[#This Row],[Best Individual mean accuracy]]&gt;Table3[[#This Row],[Benchmark mean accuracy]]),"Yes","No")</f>
        <v>No</v>
      </c>
    </row>
    <row r="32" spans="1:8" x14ac:dyDescent="0.55000000000000004">
      <c r="A32">
        <v>247</v>
      </c>
      <c r="B32" t="s">
        <v>188</v>
      </c>
      <c r="C32" s="4">
        <v>0.98857142857142799</v>
      </c>
      <c r="D32" s="3">
        <v>96.451985264019598</v>
      </c>
      <c r="E32" s="3">
        <v>90.986000818665502</v>
      </c>
      <c r="F32" s="4">
        <v>3.30587091963507</v>
      </c>
      <c r="G32" s="3">
        <f>Table3[[#This Row],[Best Individual mean accuracy]]-Table3[[#This Row],[Benchmark mean accuracy]]</f>
        <v>-5.4659844453540956</v>
      </c>
      <c r="H32" t="str">
        <f>IF(AND(Table3[[#This Row],[F value]]&lt;4.74,Table3[[#This Row],[Best Individual mean accuracy]]&gt;Table3[[#This Row],[Benchmark mean accuracy]]),"Yes","No")</f>
        <v>No</v>
      </c>
    </row>
    <row r="33" spans="1:8" x14ac:dyDescent="0.55000000000000004">
      <c r="A33">
        <v>247</v>
      </c>
      <c r="B33" t="s">
        <v>189</v>
      </c>
      <c r="C33" s="4">
        <v>0.98857142857142799</v>
      </c>
      <c r="D33" s="3">
        <v>96.681047891936103</v>
      </c>
      <c r="E33" s="3">
        <v>80.286696684404404</v>
      </c>
      <c r="F33" s="4">
        <v>1.8531589546317999</v>
      </c>
      <c r="G33" s="3">
        <f>Table3[[#This Row],[Best Individual mean accuracy]]-Table3[[#This Row],[Benchmark mean accuracy]]</f>
        <v>-16.394351207531699</v>
      </c>
      <c r="H33" t="str">
        <f>IF(AND(Table3[[#This Row],[F value]]&lt;4.74,Table3[[#This Row],[Best Individual mean accuracy]]&gt;Table3[[#This Row],[Benchmark mean accuracy]]),"Yes","No")</f>
        <v>No</v>
      </c>
    </row>
    <row r="34" spans="1:8" x14ac:dyDescent="0.55000000000000004">
      <c r="A34">
        <v>247</v>
      </c>
      <c r="B34" t="s">
        <v>190</v>
      </c>
      <c r="C34" s="4">
        <v>0.98857142857142799</v>
      </c>
      <c r="D34" s="3">
        <v>96.165697912402706</v>
      </c>
      <c r="E34" s="3">
        <v>89.323945968071996</v>
      </c>
      <c r="F34" s="4">
        <v>2.0249000005087301</v>
      </c>
      <c r="G34" s="3">
        <f>Table3[[#This Row],[Best Individual mean accuracy]]-Table3[[#This Row],[Benchmark mean accuracy]]</f>
        <v>-6.84175194433071</v>
      </c>
      <c r="H34" t="str">
        <f>IF(AND(Table3[[#This Row],[F value]]&lt;4.74,Table3[[#This Row],[Best Individual mean accuracy]]&gt;Table3[[#This Row],[Benchmark mean accuracy]]),"Yes","No")</f>
        <v>No</v>
      </c>
    </row>
    <row r="35" spans="1:8" x14ac:dyDescent="0.55000000000000004">
      <c r="A35">
        <v>247</v>
      </c>
      <c r="B35" t="s">
        <v>191</v>
      </c>
      <c r="C35" s="4">
        <v>0.98857142857142799</v>
      </c>
      <c r="D35" s="3">
        <v>96.452312730249602</v>
      </c>
      <c r="E35" s="3">
        <v>83.849856733524305</v>
      </c>
      <c r="F35" s="4">
        <v>1.4186429666504301</v>
      </c>
      <c r="G35" s="3">
        <f>Table3[[#This Row],[Best Individual mean accuracy]]-Table3[[#This Row],[Benchmark mean accuracy]]</f>
        <v>-12.602455996725297</v>
      </c>
      <c r="H35" t="str">
        <f>IF(AND(Table3[[#This Row],[F value]]&lt;4.74,Table3[[#This Row],[Best Individual mean accuracy]]&gt;Table3[[#This Row],[Benchmark mean accuracy]]),"Yes","No")</f>
        <v>No</v>
      </c>
    </row>
    <row r="36" spans="1:8" x14ac:dyDescent="0.55000000000000004">
      <c r="A36">
        <v>247</v>
      </c>
      <c r="B36" t="s">
        <v>192</v>
      </c>
      <c r="C36" s="4">
        <v>0.98857142857142799</v>
      </c>
      <c r="D36" s="3">
        <v>96.538518215308997</v>
      </c>
      <c r="E36" s="3">
        <v>88.497421203438407</v>
      </c>
      <c r="F36" s="4">
        <v>3.5423608399003399</v>
      </c>
      <c r="G36" s="3">
        <f>Table3[[#This Row],[Best Individual mean accuracy]]-Table3[[#This Row],[Benchmark mean accuracy]]</f>
        <v>-8.0410970118705904</v>
      </c>
      <c r="H36" t="str">
        <f>IF(AND(Table3[[#This Row],[F value]]&lt;4.74,Table3[[#This Row],[Best Individual mean accuracy]]&gt;Table3[[#This Row],[Benchmark mean accuracy]]),"Yes","No")</f>
        <v>No</v>
      </c>
    </row>
    <row r="37" spans="1:8" x14ac:dyDescent="0.55000000000000004">
      <c r="A37">
        <v>247</v>
      </c>
      <c r="B37" t="s">
        <v>193</v>
      </c>
      <c r="C37" s="4">
        <v>0.98857142857142799</v>
      </c>
      <c r="D37" s="3">
        <v>96.336880884158802</v>
      </c>
      <c r="E37" s="3">
        <v>85.065984445354005</v>
      </c>
      <c r="F37" s="4">
        <v>1.49318679067616</v>
      </c>
      <c r="G37" s="3">
        <f>Table3[[#This Row],[Best Individual mean accuracy]]-Table3[[#This Row],[Benchmark mean accuracy]]</f>
        <v>-11.270896438804797</v>
      </c>
      <c r="H37" t="str">
        <f>IF(AND(Table3[[#This Row],[F value]]&lt;4.74,Table3[[#This Row],[Best Individual mean accuracy]]&gt;Table3[[#This Row],[Benchmark mean accuracy]]),"Yes","No")</f>
        <v>No</v>
      </c>
    </row>
    <row r="38" spans="1:8" x14ac:dyDescent="0.55000000000000004">
      <c r="A38">
        <v>247</v>
      </c>
      <c r="B38" t="s">
        <v>194</v>
      </c>
      <c r="C38" s="4">
        <v>0.98857142857142799</v>
      </c>
      <c r="D38" s="3">
        <v>96.480311092918498</v>
      </c>
      <c r="E38" s="3">
        <v>86.412443716741706</v>
      </c>
      <c r="F38" s="4">
        <v>3.0634099454730301</v>
      </c>
      <c r="G38" s="3">
        <f>Table3[[#This Row],[Best Individual mean accuracy]]-Table3[[#This Row],[Benchmark mean accuracy]]</f>
        <v>-10.067867376176793</v>
      </c>
      <c r="H38" t="str">
        <f>IF(AND(Table3[[#This Row],[F value]]&lt;4.74,Table3[[#This Row],[Best Individual mean accuracy]]&gt;Table3[[#This Row],[Benchmark mean accuracy]]),"Yes","No")</f>
        <v>No</v>
      </c>
    </row>
    <row r="39" spans="1:8" x14ac:dyDescent="0.55000000000000004">
      <c r="A39">
        <v>247</v>
      </c>
      <c r="B39" t="s">
        <v>195</v>
      </c>
      <c r="C39" s="4">
        <v>0.98857142857142799</v>
      </c>
      <c r="D39" s="3">
        <v>96.623577568563206</v>
      </c>
      <c r="E39" s="3">
        <v>88.208923454768694</v>
      </c>
      <c r="F39" s="4">
        <v>1.1581070145700001</v>
      </c>
      <c r="G39" s="3">
        <f>Table3[[#This Row],[Best Individual mean accuracy]]-Table3[[#This Row],[Benchmark mean accuracy]]</f>
        <v>-8.4146541137945121</v>
      </c>
      <c r="H39" t="str">
        <f>IF(AND(Table3[[#This Row],[F value]]&lt;4.74,Table3[[#This Row],[Best Individual mean accuracy]]&gt;Table3[[#This Row],[Benchmark mean accuracy]]),"Yes","No")</f>
        <v>No</v>
      </c>
    </row>
    <row r="40" spans="1:8" x14ac:dyDescent="0.55000000000000004">
      <c r="A40">
        <v>247</v>
      </c>
      <c r="B40" t="s">
        <v>196</v>
      </c>
      <c r="C40" s="4">
        <v>0.98857142857142799</v>
      </c>
      <c r="D40" s="3">
        <v>96.537126483831301</v>
      </c>
      <c r="E40" s="3">
        <v>88.442652476463294</v>
      </c>
      <c r="F40" s="4">
        <v>4.4496223691967698</v>
      </c>
      <c r="G40" s="3">
        <f>Table3[[#This Row],[Best Individual mean accuracy]]-Table3[[#This Row],[Benchmark mean accuracy]]</f>
        <v>-8.0944740073680066</v>
      </c>
      <c r="H40" t="str">
        <f>IF(AND(Table3[[#This Row],[F value]]&lt;4.74,Table3[[#This Row],[Best Individual mean accuracy]]&gt;Table3[[#This Row],[Benchmark mean accuracy]]),"Yes","No")</f>
        <v>No</v>
      </c>
    </row>
    <row r="41" spans="1:8" x14ac:dyDescent="0.55000000000000004">
      <c r="A41">
        <v>247</v>
      </c>
      <c r="B41" t="s">
        <v>197</v>
      </c>
      <c r="C41" s="4">
        <v>0.98857142857142799</v>
      </c>
      <c r="D41" s="3">
        <v>96.652312730249605</v>
      </c>
      <c r="E41" s="3">
        <v>87.703643061809203</v>
      </c>
      <c r="F41" s="4">
        <v>1.6795952540976999</v>
      </c>
      <c r="G41" s="3">
        <f>Table3[[#This Row],[Best Individual mean accuracy]]-Table3[[#This Row],[Benchmark mean accuracy]]</f>
        <v>-8.9486696684404023</v>
      </c>
      <c r="H41" t="str">
        <f>IF(AND(Table3[[#This Row],[F value]]&lt;4.74,Table3[[#This Row],[Best Individual mean accuracy]]&gt;Table3[[#This Row],[Benchmark mean accuracy]]),"Yes","No")</f>
        <v>No</v>
      </c>
    </row>
    <row r="42" spans="1:8" x14ac:dyDescent="0.55000000000000004">
      <c r="A42">
        <v>247</v>
      </c>
      <c r="B42" t="s">
        <v>198</v>
      </c>
      <c r="C42" s="4">
        <v>0.98857142857142799</v>
      </c>
      <c r="D42" s="3">
        <v>96.423495702005695</v>
      </c>
      <c r="E42" s="3">
        <v>85.144658207122305</v>
      </c>
      <c r="F42" s="4">
        <v>5.4063615967688303</v>
      </c>
      <c r="G42" s="3">
        <f>Table3[[#This Row],[Best Individual mean accuracy]]-Table3[[#This Row],[Benchmark mean accuracy]]</f>
        <v>-11.27883749488339</v>
      </c>
      <c r="H42" t="str">
        <f>IF(AND(Table3[[#This Row],[F value]]&lt;4.74,Table3[[#This Row],[Best Individual mean accuracy]]&gt;Table3[[#This Row],[Benchmark mean accuracy]]),"Yes","No")</f>
        <v>No</v>
      </c>
    </row>
    <row r="43" spans="1:8" x14ac:dyDescent="0.55000000000000004">
      <c r="A43">
        <v>247</v>
      </c>
      <c r="B43" t="s">
        <v>199</v>
      </c>
      <c r="C43" s="4">
        <v>0.98857142857142799</v>
      </c>
      <c r="D43" s="3">
        <v>96.252558329922195</v>
      </c>
      <c r="E43" s="3">
        <v>89.500695865738805</v>
      </c>
      <c r="F43" s="4">
        <v>1.8516153109303299</v>
      </c>
      <c r="G43" s="3">
        <f>Table3[[#This Row],[Best Individual mean accuracy]]-Table3[[#This Row],[Benchmark mean accuracy]]</f>
        <v>-6.7518624641833895</v>
      </c>
      <c r="H43" t="str">
        <f>IF(AND(Table3[[#This Row],[F value]]&lt;4.74,Table3[[#This Row],[Best Individual mean accuracy]]&gt;Table3[[#This Row],[Benchmark mean accuracy]]),"Yes","No")</f>
        <v>No</v>
      </c>
    </row>
    <row r="44" spans="1:8" x14ac:dyDescent="0.55000000000000004">
      <c r="A44">
        <v>247</v>
      </c>
      <c r="B44" t="s">
        <v>200</v>
      </c>
      <c r="C44" s="4">
        <v>0.98857142857142799</v>
      </c>
      <c r="D44" s="3">
        <v>96.566352844862806</v>
      </c>
      <c r="E44" s="3">
        <v>78.771592304543503</v>
      </c>
      <c r="F44" s="4">
        <v>2.2175730497378701</v>
      </c>
      <c r="G44" s="3">
        <f>Table3[[#This Row],[Best Individual mean accuracy]]-Table3[[#This Row],[Benchmark mean accuracy]]</f>
        <v>-17.794760540319302</v>
      </c>
      <c r="H44" t="str">
        <f>IF(AND(Table3[[#This Row],[F value]]&lt;4.74,Table3[[#This Row],[Best Individual mean accuracy]]&gt;Table3[[#This Row],[Benchmark mean accuracy]]),"Yes","No")</f>
        <v>No</v>
      </c>
    </row>
    <row r="45" spans="1:8" x14ac:dyDescent="0.55000000000000004">
      <c r="A45">
        <v>247</v>
      </c>
      <c r="B45" t="s">
        <v>201</v>
      </c>
      <c r="C45" s="4">
        <v>0.98857142857142799</v>
      </c>
      <c r="D45" s="3">
        <v>96.594514940646704</v>
      </c>
      <c r="E45" s="3">
        <v>81.431682357756799</v>
      </c>
      <c r="F45" s="4">
        <v>2.64357636160315</v>
      </c>
      <c r="G45" s="3">
        <f>Table3[[#This Row],[Best Individual mean accuracy]]-Table3[[#This Row],[Benchmark mean accuracy]]</f>
        <v>-15.162832582889905</v>
      </c>
      <c r="H45" t="str">
        <f>IF(AND(Table3[[#This Row],[F value]]&lt;4.74,Table3[[#This Row],[Best Individual mean accuracy]]&gt;Table3[[#This Row],[Benchmark mean accuracy]]),"Yes","No")</f>
        <v>No</v>
      </c>
    </row>
    <row r="46" spans="1:8" x14ac:dyDescent="0.55000000000000004">
      <c r="A46">
        <v>247</v>
      </c>
      <c r="B46" t="s">
        <v>202</v>
      </c>
      <c r="C46" s="4">
        <v>0.98857142857142799</v>
      </c>
      <c r="D46" s="3">
        <v>96.566762177650403</v>
      </c>
      <c r="E46" s="3">
        <v>82.838231682357701</v>
      </c>
      <c r="F46" s="4">
        <v>2.0402065453659199</v>
      </c>
      <c r="G46" s="3">
        <f>Table3[[#This Row],[Best Individual mean accuracy]]-Table3[[#This Row],[Benchmark mean accuracy]]</f>
        <v>-13.728530495292702</v>
      </c>
      <c r="H46" t="str">
        <f>IF(AND(Table3[[#This Row],[F value]]&lt;4.74,Table3[[#This Row],[Best Individual mean accuracy]]&gt;Table3[[#This Row],[Benchmark mean accuracy]]),"Yes","No")</f>
        <v>No</v>
      </c>
    </row>
    <row r="47" spans="1:8" x14ac:dyDescent="0.55000000000000004">
      <c r="A47">
        <v>247</v>
      </c>
      <c r="B47" t="s">
        <v>203</v>
      </c>
      <c r="C47" s="4">
        <v>0.98857142857142799</v>
      </c>
      <c r="D47" s="3">
        <v>96.109291854277501</v>
      </c>
      <c r="E47" s="3">
        <v>79.0271796970937</v>
      </c>
      <c r="F47" s="4">
        <v>3.0521088128121501</v>
      </c>
      <c r="G47" s="3">
        <f>Table3[[#This Row],[Best Individual mean accuracy]]-Table3[[#This Row],[Benchmark mean accuracy]]</f>
        <v>-17.082112157183801</v>
      </c>
      <c r="H47" t="str">
        <f>IF(AND(Table3[[#This Row],[F value]]&lt;4.74,Table3[[#This Row],[Best Individual mean accuracy]]&gt;Table3[[#This Row],[Benchmark mean accuracy]]),"Yes","No")</f>
        <v>No</v>
      </c>
    </row>
    <row r="48" spans="1:8" x14ac:dyDescent="0.55000000000000004">
      <c r="A48">
        <v>247</v>
      </c>
      <c r="B48" t="s">
        <v>204</v>
      </c>
      <c r="C48" s="4">
        <v>0.98857142857142799</v>
      </c>
      <c r="D48" s="3">
        <v>96.394924273434299</v>
      </c>
      <c r="E48" s="3">
        <v>77.834302087597194</v>
      </c>
      <c r="F48" s="4">
        <v>3.6516870471947298</v>
      </c>
      <c r="G48" s="3">
        <f>Table3[[#This Row],[Best Individual mean accuracy]]-Table3[[#This Row],[Benchmark mean accuracy]]</f>
        <v>-18.560622185837104</v>
      </c>
      <c r="H48" t="str">
        <f>IF(AND(Table3[[#This Row],[F value]]&lt;4.74,Table3[[#This Row],[Best Individual mean accuracy]]&gt;Table3[[#This Row],[Benchmark mean accuracy]]),"Yes","No")</f>
        <v>No</v>
      </c>
    </row>
    <row r="49" spans="1:8" x14ac:dyDescent="0.55000000000000004">
      <c r="A49">
        <v>247</v>
      </c>
      <c r="B49" t="s">
        <v>205</v>
      </c>
      <c r="C49" s="4">
        <v>0.98857142857142799</v>
      </c>
      <c r="D49" s="3">
        <v>96.738027015963894</v>
      </c>
      <c r="E49" s="3">
        <v>78.083503888661397</v>
      </c>
      <c r="F49" s="4">
        <v>4.2306650615050101</v>
      </c>
      <c r="G49" s="3">
        <f>Table3[[#This Row],[Best Individual mean accuracy]]-Table3[[#This Row],[Benchmark mean accuracy]]</f>
        <v>-18.654523127302497</v>
      </c>
      <c r="H49" t="str">
        <f>IF(AND(Table3[[#This Row],[F value]]&lt;4.74,Table3[[#This Row],[Best Individual mean accuracy]]&gt;Table3[[#This Row],[Benchmark mean accuracy]]),"Yes","No")</f>
        <v>No</v>
      </c>
    </row>
    <row r="50" spans="1:8" x14ac:dyDescent="0.55000000000000004">
      <c r="A50">
        <v>247</v>
      </c>
      <c r="B50" t="s">
        <v>206</v>
      </c>
      <c r="C50" s="4">
        <v>0.98857142857142799</v>
      </c>
      <c r="D50" s="3">
        <v>96.766680311092898</v>
      </c>
      <c r="E50" s="3">
        <v>78.804338927548102</v>
      </c>
      <c r="F50" s="4">
        <v>2.84552073377631</v>
      </c>
      <c r="G50" s="3">
        <f>Table3[[#This Row],[Best Individual mean accuracy]]-Table3[[#This Row],[Benchmark mean accuracy]]</f>
        <v>-17.962341383544796</v>
      </c>
      <c r="H50" t="str">
        <f>IF(AND(Table3[[#This Row],[F value]]&lt;4.74,Table3[[#This Row],[Best Individual mean accuracy]]&gt;Table3[[#This Row],[Benchmark mean accuracy]]),"Yes","No")</f>
        <v>No</v>
      </c>
    </row>
    <row r="51" spans="1:8" x14ac:dyDescent="0.55000000000000004">
      <c r="A51">
        <v>247</v>
      </c>
      <c r="B51" t="s">
        <v>207</v>
      </c>
      <c r="C51" s="4">
        <v>0.98857142857142799</v>
      </c>
      <c r="D51" s="3">
        <v>96.566680311092895</v>
      </c>
      <c r="E51" s="3">
        <v>86.784445354072801</v>
      </c>
      <c r="F51" s="4">
        <v>1.2988281269662001</v>
      </c>
      <c r="G51" s="3">
        <f>Table3[[#This Row],[Best Individual mean accuracy]]-Table3[[#This Row],[Benchmark mean accuracy]]</f>
        <v>-9.7822349570200942</v>
      </c>
      <c r="H51" t="str">
        <f>IF(AND(Table3[[#This Row],[F value]]&lt;4.74,Table3[[#This Row],[Best Individual mean accuracy]]&gt;Table3[[#This Row],[Benchmark mean accuracy]]),"Yes","No")</f>
        <v>No</v>
      </c>
    </row>
    <row r="52" spans="1:8" x14ac:dyDescent="0.55000000000000004">
      <c r="A52">
        <v>247</v>
      </c>
      <c r="B52" t="s">
        <v>208</v>
      </c>
      <c r="C52" s="4">
        <v>0.98857142857142799</v>
      </c>
      <c r="D52" s="3">
        <v>96.194433074089204</v>
      </c>
      <c r="E52" s="3">
        <v>81.3746213671715</v>
      </c>
      <c r="F52" s="4">
        <v>4.1264887963975498</v>
      </c>
      <c r="G52" s="3">
        <f>Table3[[#This Row],[Best Individual mean accuracy]]-Table3[[#This Row],[Benchmark mean accuracy]]</f>
        <v>-14.819811706917704</v>
      </c>
      <c r="H52" t="str">
        <f>IF(AND(Table3[[#This Row],[F value]]&lt;4.74,Table3[[#This Row],[Best Individual mean accuracy]]&gt;Table3[[#This Row],[Benchmark mean accuracy]]),"Yes","No")</f>
        <v>No</v>
      </c>
    </row>
    <row r="53" spans="1:8" x14ac:dyDescent="0.55000000000000004">
      <c r="A53">
        <v>247</v>
      </c>
      <c r="B53" t="s">
        <v>209</v>
      </c>
      <c r="C53" s="4">
        <v>0.98857142857142799</v>
      </c>
      <c r="D53" s="3">
        <v>96.252476463364701</v>
      </c>
      <c r="E53" s="3">
        <v>84.150306999590597</v>
      </c>
      <c r="F53" s="4">
        <v>21.7566019830595</v>
      </c>
      <c r="G53" s="3">
        <f>Table3[[#This Row],[Best Individual mean accuracy]]-Table3[[#This Row],[Benchmark mean accuracy]]</f>
        <v>-12.102169463774104</v>
      </c>
      <c r="H53" t="str">
        <f>IF(AND(Table3[[#This Row],[F value]]&lt;4.74,Table3[[#This Row],[Best Individual mean accuracy]]&gt;Table3[[#This Row],[Benchmark mean accuracy]]),"Yes","No")</f>
        <v>No</v>
      </c>
    </row>
    <row r="54" spans="1:8" x14ac:dyDescent="0.55000000000000004">
      <c r="A54">
        <v>247</v>
      </c>
      <c r="B54" t="s">
        <v>210</v>
      </c>
      <c r="C54" s="4">
        <v>0.98857142857142799</v>
      </c>
      <c r="D54" s="3">
        <v>96.766107245190298</v>
      </c>
      <c r="E54" s="3">
        <v>81.320835038886599</v>
      </c>
      <c r="F54" s="4">
        <v>4.7543359456308796</v>
      </c>
      <c r="G54" s="3">
        <f>Table3[[#This Row],[Best Individual mean accuracy]]-Table3[[#This Row],[Benchmark mean accuracy]]</f>
        <v>-15.445272206303699</v>
      </c>
      <c r="H54" t="str">
        <f>IF(AND(Table3[[#This Row],[F value]]&lt;4.74,Table3[[#This Row],[Best Individual mean accuracy]]&gt;Table3[[#This Row],[Benchmark mean accuracy]]),"Yes","No")</f>
        <v>No</v>
      </c>
    </row>
    <row r="55" spans="1:8" x14ac:dyDescent="0.55000000000000004">
      <c r="A55">
        <v>247</v>
      </c>
      <c r="B55" t="s">
        <v>211</v>
      </c>
      <c r="C55" s="4">
        <v>0.98857142857142799</v>
      </c>
      <c r="D55" s="3">
        <v>96.739009414654106</v>
      </c>
      <c r="E55" s="3">
        <v>79.9349160867785</v>
      </c>
      <c r="F55" s="4">
        <v>2.75262482716301</v>
      </c>
      <c r="G55" s="3">
        <f>Table3[[#This Row],[Best Individual mean accuracy]]-Table3[[#This Row],[Benchmark mean accuracy]]</f>
        <v>-16.804093327875606</v>
      </c>
      <c r="H55" t="str">
        <f>IF(AND(Table3[[#This Row],[F value]]&lt;4.74,Table3[[#This Row],[Best Individual mean accuracy]]&gt;Table3[[#This Row],[Benchmark mean accuracy]]),"Yes","No")</f>
        <v>No</v>
      </c>
    </row>
    <row r="56" spans="1:8" x14ac:dyDescent="0.55000000000000004">
      <c r="A56">
        <v>247</v>
      </c>
      <c r="B56" t="s">
        <v>212</v>
      </c>
      <c r="C56" s="4">
        <v>0.98857142857142799</v>
      </c>
      <c r="D56" s="3">
        <v>96.823905034793199</v>
      </c>
      <c r="E56" s="3">
        <v>79.683831354891495</v>
      </c>
      <c r="F56" s="4">
        <v>2.1768458789379901</v>
      </c>
      <c r="G56" s="3">
        <f>Table3[[#This Row],[Best Individual mean accuracy]]-Table3[[#This Row],[Benchmark mean accuracy]]</f>
        <v>-17.140073679901704</v>
      </c>
      <c r="H56" t="str">
        <f>IF(AND(Table3[[#This Row],[F value]]&lt;4.74,Table3[[#This Row],[Best Individual mean accuracy]]&gt;Table3[[#This Row],[Benchmark mean accuracy]]),"Yes","No")</f>
        <v>No</v>
      </c>
    </row>
    <row r="57" spans="1:8" x14ac:dyDescent="0.55000000000000004">
      <c r="A57">
        <v>247</v>
      </c>
      <c r="B57" t="s">
        <v>213</v>
      </c>
      <c r="C57" s="4">
        <v>0.98857142857142799</v>
      </c>
      <c r="D57" s="3">
        <v>96.7668440442079</v>
      </c>
      <c r="E57" s="3">
        <v>77.399099467867302</v>
      </c>
      <c r="F57" s="4">
        <v>3.7863711246387002</v>
      </c>
      <c r="G57" s="3">
        <f>Table3[[#This Row],[Best Individual mean accuracy]]-Table3[[#This Row],[Benchmark mean accuracy]]</f>
        <v>-19.367744576340598</v>
      </c>
      <c r="H57" t="str">
        <f>IF(AND(Table3[[#This Row],[F value]]&lt;4.74,Table3[[#This Row],[Best Individual mean accuracy]]&gt;Table3[[#This Row],[Benchmark mean accuracy]]),"Yes","No")</f>
        <v>No</v>
      </c>
    </row>
    <row r="58" spans="1:8" x14ac:dyDescent="0.55000000000000004">
      <c r="A58">
        <v>247</v>
      </c>
      <c r="B58" t="s">
        <v>214</v>
      </c>
      <c r="C58" s="4">
        <v>0.98857142857142799</v>
      </c>
      <c r="D58" s="3">
        <v>96.566598444535401</v>
      </c>
      <c r="E58" s="3">
        <v>84.857388456815301</v>
      </c>
      <c r="F58" s="4">
        <v>1.6087435398390699</v>
      </c>
      <c r="G58" s="3">
        <f>Table3[[#This Row],[Best Individual mean accuracy]]-Table3[[#This Row],[Benchmark mean accuracy]]</f>
        <v>-11.709209987720101</v>
      </c>
      <c r="H58" t="str">
        <f>IF(AND(Table3[[#This Row],[F value]]&lt;4.74,Table3[[#This Row],[Best Individual mean accuracy]]&gt;Table3[[#This Row],[Benchmark mean accuracy]]),"Yes","No")</f>
        <v>No</v>
      </c>
    </row>
    <row r="59" spans="1:8" x14ac:dyDescent="0.55000000000000004">
      <c r="A59">
        <v>247</v>
      </c>
      <c r="B59" t="s">
        <v>215</v>
      </c>
      <c r="C59" s="4">
        <v>0.98857142857142799</v>
      </c>
      <c r="D59" s="3">
        <v>96.537535816618899</v>
      </c>
      <c r="E59" s="3">
        <v>82.540646745804295</v>
      </c>
      <c r="F59" s="4">
        <v>2.00575100585962</v>
      </c>
      <c r="G59" s="3">
        <f>Table3[[#This Row],[Best Individual mean accuracy]]-Table3[[#This Row],[Benchmark mean accuracy]]</f>
        <v>-13.996889070814603</v>
      </c>
      <c r="H59" t="str">
        <f>IF(AND(Table3[[#This Row],[F value]]&lt;4.74,Table3[[#This Row],[Best Individual mean accuracy]]&gt;Table3[[#This Row],[Benchmark mean accuracy]]),"Yes","No")</f>
        <v>No</v>
      </c>
    </row>
    <row r="60" spans="1:8" x14ac:dyDescent="0.55000000000000004">
      <c r="A60">
        <v>247</v>
      </c>
      <c r="B60" t="s">
        <v>216</v>
      </c>
      <c r="C60" s="4">
        <v>0.98857142857142799</v>
      </c>
      <c r="D60" s="3">
        <v>96.651985264019601</v>
      </c>
      <c r="E60" s="3">
        <v>85.4645927138763</v>
      </c>
      <c r="F60" s="4">
        <v>1.6318081138607201</v>
      </c>
      <c r="G60" s="3">
        <f>Table3[[#This Row],[Best Individual mean accuracy]]-Table3[[#This Row],[Benchmark mean accuracy]]</f>
        <v>-11.187392550143301</v>
      </c>
      <c r="H60" t="str">
        <f>IF(AND(Table3[[#This Row],[F value]]&lt;4.74,Table3[[#This Row],[Best Individual mean accuracy]]&gt;Table3[[#This Row],[Benchmark mean accuracy]]),"Yes","No")</f>
        <v>No</v>
      </c>
    </row>
    <row r="61" spans="1:8" x14ac:dyDescent="0.55000000000000004">
      <c r="A61">
        <v>247</v>
      </c>
      <c r="B61" t="s">
        <v>217</v>
      </c>
      <c r="C61" s="4">
        <v>0.98857142857142799</v>
      </c>
      <c r="D61" s="3">
        <v>96.566270978305297</v>
      </c>
      <c r="E61" s="3">
        <v>87.729594760540294</v>
      </c>
      <c r="F61" s="4">
        <v>1.2114763032700899</v>
      </c>
      <c r="G61" s="3">
        <f>Table3[[#This Row],[Best Individual mean accuracy]]-Table3[[#This Row],[Benchmark mean accuracy]]</f>
        <v>-8.8366762177650031</v>
      </c>
      <c r="H61" t="str">
        <f>IF(AND(Table3[[#This Row],[F value]]&lt;4.74,Table3[[#This Row],[Best Individual mean accuracy]]&gt;Table3[[#This Row],[Benchmark mean accuracy]]),"Yes","No")</f>
        <v>No</v>
      </c>
    </row>
    <row r="62" spans="1:8" x14ac:dyDescent="0.55000000000000004">
      <c r="A62">
        <v>247</v>
      </c>
      <c r="B62" t="s">
        <v>218</v>
      </c>
      <c r="C62" s="4">
        <v>0.98857142857142799</v>
      </c>
      <c r="D62" s="3">
        <v>96.680638559148505</v>
      </c>
      <c r="E62" s="3">
        <v>78.903397462136695</v>
      </c>
      <c r="F62" s="4">
        <v>3.4731046916837802</v>
      </c>
      <c r="G62" s="3">
        <f>Table3[[#This Row],[Best Individual mean accuracy]]-Table3[[#This Row],[Benchmark mean accuracy]]</f>
        <v>-17.77724109701181</v>
      </c>
      <c r="H62" t="str">
        <f>IF(AND(Table3[[#This Row],[F value]]&lt;4.74,Table3[[#This Row],[Best Individual mean accuracy]]&gt;Table3[[#This Row],[Benchmark mean accuracy]]),"Yes","No")</f>
        <v>No</v>
      </c>
    </row>
    <row r="63" spans="1:8" x14ac:dyDescent="0.55000000000000004">
      <c r="A63">
        <v>247</v>
      </c>
      <c r="B63" t="s">
        <v>219</v>
      </c>
      <c r="C63" s="4">
        <v>0.98857142857142799</v>
      </c>
      <c r="D63" s="3">
        <v>96.623413835448204</v>
      </c>
      <c r="E63" s="3">
        <v>83.149979533360593</v>
      </c>
      <c r="F63" s="4">
        <v>5.8117210276158398</v>
      </c>
      <c r="G63" s="3">
        <f>Table3[[#This Row],[Best Individual mean accuracy]]-Table3[[#This Row],[Benchmark mean accuracy]]</f>
        <v>-13.473434302087611</v>
      </c>
      <c r="H63" t="str">
        <f>IF(AND(Table3[[#This Row],[F value]]&lt;4.74,Table3[[#This Row],[Best Individual mean accuracy]]&gt;Table3[[#This Row],[Benchmark mean accuracy]]),"Yes","No")</f>
        <v>No</v>
      </c>
    </row>
    <row r="64" spans="1:8" x14ac:dyDescent="0.55000000000000004">
      <c r="A64">
        <v>300</v>
      </c>
      <c r="B64" t="s">
        <v>220</v>
      </c>
      <c r="C64" s="4">
        <v>0.98857142857142799</v>
      </c>
      <c r="D64" s="3">
        <v>96.309128121162502</v>
      </c>
      <c r="E64" s="3">
        <v>79.5733115022513</v>
      </c>
      <c r="F64" s="4">
        <v>2.32349267682081</v>
      </c>
      <c r="G64" s="3">
        <f>Table3[[#This Row],[Best Individual mean accuracy]]-Table3[[#This Row],[Benchmark mean accuracy]]</f>
        <v>-16.735816618911201</v>
      </c>
      <c r="H64" t="str">
        <f>IF(AND(Table3[[#This Row],[F value]]&lt;4.74,Table3[[#This Row],[Best Individual mean accuracy]]&gt;Table3[[#This Row],[Benchmark mean accuracy]]),"Yes","No")</f>
        <v>No</v>
      </c>
    </row>
    <row r="65" spans="1:8" x14ac:dyDescent="0.55000000000000004">
      <c r="A65">
        <v>300</v>
      </c>
      <c r="B65" t="s">
        <v>221</v>
      </c>
      <c r="C65" s="4">
        <v>0.98857142857142799</v>
      </c>
      <c r="D65" s="3">
        <v>96.4816209578387</v>
      </c>
      <c r="E65" s="3">
        <v>78.225624232501005</v>
      </c>
      <c r="F65" s="4">
        <v>4.8447388263204099</v>
      </c>
      <c r="G65" s="3">
        <f>Table3[[#This Row],[Best Individual mean accuracy]]-Table3[[#This Row],[Benchmark mean accuracy]]</f>
        <v>-18.255996725337695</v>
      </c>
      <c r="H65" t="str">
        <f>IF(AND(Table3[[#This Row],[F value]]&lt;4.74,Table3[[#This Row],[Best Individual mean accuracy]]&gt;Table3[[#This Row],[Benchmark mean accuracy]]),"Yes","No")</f>
        <v>No</v>
      </c>
    </row>
    <row r="66" spans="1:8" x14ac:dyDescent="0.55000000000000004">
      <c r="A66">
        <v>300</v>
      </c>
      <c r="B66" t="s">
        <v>222</v>
      </c>
      <c r="C66" s="4">
        <v>0.98857142857142799</v>
      </c>
      <c r="D66" s="3">
        <v>96.567171510437902</v>
      </c>
      <c r="E66" s="3">
        <v>81.452967662709696</v>
      </c>
      <c r="F66" s="4">
        <v>2.17284716770732</v>
      </c>
      <c r="G66" s="3">
        <f>Table3[[#This Row],[Best Individual mean accuracy]]-Table3[[#This Row],[Benchmark mean accuracy]]</f>
        <v>-15.114203847728206</v>
      </c>
      <c r="H66" t="str">
        <f>IF(AND(Table3[[#This Row],[F value]]&lt;4.74,Table3[[#This Row],[Best Individual mean accuracy]]&gt;Table3[[#This Row],[Benchmark mean accuracy]]),"Yes","No")</f>
        <v>No</v>
      </c>
    </row>
    <row r="67" spans="1:8" x14ac:dyDescent="0.55000000000000004">
      <c r="A67">
        <v>300</v>
      </c>
      <c r="B67" t="s">
        <v>223</v>
      </c>
      <c r="C67" s="4">
        <v>0.98857142857142799</v>
      </c>
      <c r="D67" s="3">
        <v>96.881375358166196</v>
      </c>
      <c r="E67" s="3">
        <v>81.009823986901296</v>
      </c>
      <c r="F67" s="4">
        <v>2.0624155269821598</v>
      </c>
      <c r="G67" s="3">
        <f>Table3[[#This Row],[Best Individual mean accuracy]]-Table3[[#This Row],[Benchmark mean accuracy]]</f>
        <v>-15.8715513712649</v>
      </c>
      <c r="H67" t="str">
        <f>IF(AND(Table3[[#This Row],[F value]]&lt;4.74,Table3[[#This Row],[Best Individual mean accuracy]]&gt;Table3[[#This Row],[Benchmark mean accuracy]]),"Yes","No")</f>
        <v>No</v>
      </c>
    </row>
    <row r="68" spans="1:8" x14ac:dyDescent="0.55000000000000004">
      <c r="A68">
        <v>300</v>
      </c>
      <c r="B68" t="s">
        <v>224</v>
      </c>
      <c r="C68" s="4">
        <v>0.98857142857142799</v>
      </c>
      <c r="D68" s="3">
        <v>96.823577568563195</v>
      </c>
      <c r="E68" s="3">
        <v>87.3882112157183</v>
      </c>
      <c r="F68" s="4">
        <v>2.3180893047975699</v>
      </c>
      <c r="G68" s="3">
        <f>Table3[[#This Row],[Best Individual mean accuracy]]-Table3[[#This Row],[Benchmark mean accuracy]]</f>
        <v>-9.4353663528448948</v>
      </c>
      <c r="H68" t="str">
        <f>IF(AND(Table3[[#This Row],[F value]]&lt;4.74,Table3[[#This Row],[Best Individual mean accuracy]]&gt;Table3[[#This Row],[Benchmark mean accuracy]]),"Yes","No")</f>
        <v>No</v>
      </c>
    </row>
    <row r="69" spans="1:8" x14ac:dyDescent="0.55000000000000004">
      <c r="A69">
        <v>300</v>
      </c>
      <c r="B69" t="s">
        <v>225</v>
      </c>
      <c r="C69" s="4">
        <v>0.98857142857142799</v>
      </c>
      <c r="D69" s="3">
        <v>96.795497339336805</v>
      </c>
      <c r="E69" s="3">
        <v>77.713221449038002</v>
      </c>
      <c r="F69" s="4">
        <v>5.1308881409324396</v>
      </c>
      <c r="G69" s="3">
        <f>Table3[[#This Row],[Best Individual mean accuracy]]-Table3[[#This Row],[Benchmark mean accuracy]]</f>
        <v>-19.082275890298803</v>
      </c>
      <c r="H69" t="str">
        <f>IF(AND(Table3[[#This Row],[F value]]&lt;4.74,Table3[[#This Row],[Best Individual mean accuracy]]&gt;Table3[[#This Row],[Benchmark mean accuracy]]),"Yes","No")</f>
        <v>No</v>
      </c>
    </row>
    <row r="70" spans="1:8" x14ac:dyDescent="0.55000000000000004">
      <c r="A70">
        <v>300</v>
      </c>
      <c r="B70" t="s">
        <v>226</v>
      </c>
      <c r="C70" s="4">
        <v>0.98857142857142799</v>
      </c>
      <c r="D70" s="3">
        <v>96.566844044207897</v>
      </c>
      <c r="E70" s="3">
        <v>79.714695047073207</v>
      </c>
      <c r="F70" s="4">
        <v>2.3612064028913902</v>
      </c>
      <c r="G70" s="3">
        <f>Table3[[#This Row],[Best Individual mean accuracy]]-Table3[[#This Row],[Benchmark mean accuracy]]</f>
        <v>-16.852148997134691</v>
      </c>
      <c r="H70" t="str">
        <f>IF(AND(Table3[[#This Row],[F value]]&lt;4.74,Table3[[#This Row],[Best Individual mean accuracy]]&gt;Table3[[#This Row],[Benchmark mean accuracy]]),"Yes","No")</f>
        <v>No</v>
      </c>
    </row>
    <row r="71" spans="1:8" x14ac:dyDescent="0.55000000000000004">
      <c r="A71">
        <v>300</v>
      </c>
      <c r="B71" t="s">
        <v>227</v>
      </c>
      <c r="C71" s="4">
        <v>0.98857142857142799</v>
      </c>
      <c r="D71" s="3">
        <v>96.481457224723698</v>
      </c>
      <c r="E71" s="3">
        <v>74.734916086778497</v>
      </c>
      <c r="F71" s="4">
        <v>29.742820276049098</v>
      </c>
      <c r="G71" s="3">
        <f>Table3[[#This Row],[Best Individual mean accuracy]]-Table3[[#This Row],[Benchmark mean accuracy]]</f>
        <v>-21.746541137945201</v>
      </c>
      <c r="H71" t="str">
        <f>IF(AND(Table3[[#This Row],[F value]]&lt;4.74,Table3[[#This Row],[Best Individual mean accuracy]]&gt;Table3[[#This Row],[Benchmark mean accuracy]]),"Yes","No")</f>
        <v>No</v>
      </c>
    </row>
    <row r="72" spans="1:8" x14ac:dyDescent="0.55000000000000004">
      <c r="A72">
        <v>300</v>
      </c>
      <c r="B72" t="s">
        <v>228</v>
      </c>
      <c r="C72" s="4">
        <v>0.98857142857142799</v>
      </c>
      <c r="D72" s="3">
        <v>96.565697912402698</v>
      </c>
      <c r="E72" s="3">
        <v>77.504052394596798</v>
      </c>
      <c r="F72" s="4">
        <v>2.1517377145308898</v>
      </c>
      <c r="G72" s="3">
        <f>Table3[[#This Row],[Best Individual mean accuracy]]-Table3[[#This Row],[Benchmark mean accuracy]]</f>
        <v>-19.0616455178059</v>
      </c>
      <c r="H72" t="str">
        <f>IF(AND(Table3[[#This Row],[F value]]&lt;4.74,Table3[[#This Row],[Best Individual mean accuracy]]&gt;Table3[[#This Row],[Benchmark mean accuracy]]),"Yes","No")</f>
        <v>No</v>
      </c>
    </row>
    <row r="73" spans="1:8" x14ac:dyDescent="0.55000000000000004">
      <c r="A73">
        <v>300</v>
      </c>
      <c r="B73" t="s">
        <v>229</v>
      </c>
      <c r="C73" s="4">
        <v>0.98857142857142799</v>
      </c>
      <c r="D73" s="3">
        <v>96.824559967253293</v>
      </c>
      <c r="E73" s="3">
        <v>76.592222677036403</v>
      </c>
      <c r="F73" s="4">
        <v>3.1814741163040701</v>
      </c>
      <c r="G73" s="3">
        <f>Table3[[#This Row],[Best Individual mean accuracy]]-Table3[[#This Row],[Benchmark mean accuracy]]</f>
        <v>-20.23233729021689</v>
      </c>
      <c r="H73" t="str">
        <f>IF(AND(Table3[[#This Row],[F value]]&lt;4.74,Table3[[#This Row],[Best Individual mean accuracy]]&gt;Table3[[#This Row],[Benchmark mean accuracy]]),"Yes","No")</f>
        <v>No</v>
      </c>
    </row>
    <row r="74" spans="1:8" x14ac:dyDescent="0.55000000000000004">
      <c r="A74">
        <v>300</v>
      </c>
      <c r="B74" t="s">
        <v>230</v>
      </c>
      <c r="C74" s="4">
        <v>0.98857142857142799</v>
      </c>
      <c r="D74" s="3">
        <v>96.652148997134603</v>
      </c>
      <c r="E74" s="3">
        <v>81.633892754809594</v>
      </c>
      <c r="F74" s="4">
        <v>1.9011641022616199</v>
      </c>
      <c r="G74" s="3">
        <f>Table3[[#This Row],[Best Individual mean accuracy]]-Table3[[#This Row],[Benchmark mean accuracy]]</f>
        <v>-15.018256242325009</v>
      </c>
      <c r="H74" t="str">
        <f>IF(AND(Table3[[#This Row],[F value]]&lt;4.74,Table3[[#This Row],[Best Individual mean accuracy]]&gt;Table3[[#This Row],[Benchmark mean accuracy]]),"Yes","No")</f>
        <v>No</v>
      </c>
    </row>
    <row r="75" spans="1:8" x14ac:dyDescent="0.55000000000000004">
      <c r="A75">
        <v>300</v>
      </c>
      <c r="B75" t="s">
        <v>231</v>
      </c>
      <c r="C75" s="4">
        <v>0.98857142857142799</v>
      </c>
      <c r="D75" s="3">
        <v>96.823823168235705</v>
      </c>
      <c r="E75" s="3">
        <v>76.2563241915677</v>
      </c>
      <c r="F75" s="4">
        <v>3.2337185350203601</v>
      </c>
      <c r="G75" s="3">
        <f>Table3[[#This Row],[Best Individual mean accuracy]]-Table3[[#This Row],[Benchmark mean accuracy]]</f>
        <v>-20.567498976668006</v>
      </c>
      <c r="H75" t="str">
        <f>IF(AND(Table3[[#This Row],[F value]]&lt;4.74,Table3[[#This Row],[Best Individual mean accuracy]]&gt;Table3[[#This Row],[Benchmark mean accuracy]]),"Yes","No")</f>
        <v>No</v>
      </c>
    </row>
    <row r="76" spans="1:8" x14ac:dyDescent="0.55000000000000004">
      <c r="A76">
        <v>300</v>
      </c>
      <c r="B76" t="s">
        <v>232</v>
      </c>
      <c r="C76" s="4">
        <v>0.98857142857142799</v>
      </c>
      <c r="D76" s="3">
        <v>96.394596807204195</v>
      </c>
      <c r="E76" s="3">
        <v>82.656569791240202</v>
      </c>
      <c r="F76" s="4">
        <v>2.3142705876626</v>
      </c>
      <c r="G76" s="3">
        <f>Table3[[#This Row],[Best Individual mean accuracy]]-Table3[[#This Row],[Benchmark mean accuracy]]</f>
        <v>-13.738027015963993</v>
      </c>
      <c r="H76" t="str">
        <f>IF(AND(Table3[[#This Row],[F value]]&lt;4.74,Table3[[#This Row],[Best Individual mean accuracy]]&gt;Table3[[#This Row],[Benchmark mean accuracy]]),"Yes","No")</f>
        <v>No</v>
      </c>
    </row>
    <row r="77" spans="1:8" x14ac:dyDescent="0.55000000000000004">
      <c r="A77">
        <v>300</v>
      </c>
      <c r="B77" t="s">
        <v>233</v>
      </c>
      <c r="C77" s="4">
        <v>0.98857142857142799</v>
      </c>
      <c r="D77" s="3">
        <v>96.681539091281195</v>
      </c>
      <c r="E77" s="3">
        <v>83.065411379451405</v>
      </c>
      <c r="F77" s="4">
        <v>2.0435742316410801</v>
      </c>
      <c r="G77" s="3">
        <f>Table3[[#This Row],[Best Individual mean accuracy]]-Table3[[#This Row],[Benchmark mean accuracy]]</f>
        <v>-13.61612771182979</v>
      </c>
      <c r="H77" t="str">
        <f>IF(AND(Table3[[#This Row],[F value]]&lt;4.74,Table3[[#This Row],[Best Individual mean accuracy]]&gt;Table3[[#This Row],[Benchmark mean accuracy]]),"Yes","No")</f>
        <v>No</v>
      </c>
    </row>
    <row r="78" spans="1:8" x14ac:dyDescent="0.55000000000000004">
      <c r="A78">
        <v>300</v>
      </c>
      <c r="B78" t="s">
        <v>234</v>
      </c>
      <c r="C78" s="4">
        <v>0.98857142857142799</v>
      </c>
      <c r="D78" s="3">
        <v>96.395088006549301</v>
      </c>
      <c r="E78" s="3">
        <v>76.568808841588194</v>
      </c>
      <c r="F78" s="4">
        <v>5.9360638282665299</v>
      </c>
      <c r="G78" s="3">
        <f>Table3[[#This Row],[Best Individual mean accuracy]]-Table3[[#This Row],[Benchmark mean accuracy]]</f>
        <v>-19.826279164961107</v>
      </c>
      <c r="H78" t="str">
        <f>IF(AND(Table3[[#This Row],[F value]]&lt;4.74,Table3[[#This Row],[Best Individual mean accuracy]]&gt;Table3[[#This Row],[Benchmark mean accuracy]]),"Yes","No")</f>
        <v>No</v>
      </c>
    </row>
    <row r="79" spans="1:8" x14ac:dyDescent="0.55000000000000004">
      <c r="A79">
        <v>300</v>
      </c>
      <c r="B79" t="s">
        <v>235</v>
      </c>
      <c r="C79" s="4">
        <v>0.98857142857142799</v>
      </c>
      <c r="D79" s="3">
        <v>96.738354482193998</v>
      </c>
      <c r="E79" s="3">
        <v>87.210970118706499</v>
      </c>
      <c r="F79" s="4">
        <v>1.19837235085022</v>
      </c>
      <c r="G79" s="3">
        <f>Table3[[#This Row],[Best Individual mean accuracy]]-Table3[[#This Row],[Benchmark mean accuracy]]</f>
        <v>-9.5273843634874993</v>
      </c>
      <c r="H79" t="str">
        <f>IF(AND(Table3[[#This Row],[F value]]&lt;4.74,Table3[[#This Row],[Best Individual mean accuracy]]&gt;Table3[[#This Row],[Benchmark mean accuracy]]),"Yes","No")</f>
        <v>No</v>
      </c>
    </row>
    <row r="80" spans="1:8" x14ac:dyDescent="0.55000000000000004">
      <c r="A80">
        <v>300</v>
      </c>
      <c r="B80" t="s">
        <v>236</v>
      </c>
      <c r="C80" s="4">
        <v>0.98857142857142799</v>
      </c>
      <c r="D80" s="3">
        <v>96.538108882521399</v>
      </c>
      <c r="E80" s="3">
        <v>84.574048301268903</v>
      </c>
      <c r="F80" s="4">
        <v>2.42005618186958</v>
      </c>
      <c r="G80" s="3">
        <f>Table3[[#This Row],[Best Individual mean accuracy]]-Table3[[#This Row],[Benchmark mean accuracy]]</f>
        <v>-11.964060581252497</v>
      </c>
      <c r="H80" t="str">
        <f>IF(AND(Table3[[#This Row],[F value]]&lt;4.74,Table3[[#This Row],[Best Individual mean accuracy]]&gt;Table3[[#This Row],[Benchmark mean accuracy]]),"Yes","No")</f>
        <v>No</v>
      </c>
    </row>
    <row r="81" spans="1:8" x14ac:dyDescent="0.55000000000000004">
      <c r="A81">
        <v>300</v>
      </c>
      <c r="B81" t="s">
        <v>237</v>
      </c>
      <c r="C81" s="4">
        <v>0.98857142857142799</v>
      </c>
      <c r="D81" s="3">
        <v>96.338190749078905</v>
      </c>
      <c r="E81" s="3">
        <v>78.856160458452706</v>
      </c>
      <c r="F81" s="4">
        <v>2.1994756162986802</v>
      </c>
      <c r="G81" s="3">
        <f>Table3[[#This Row],[Best Individual mean accuracy]]-Table3[[#This Row],[Benchmark mean accuracy]]</f>
        <v>-17.482030290626199</v>
      </c>
      <c r="H81" t="str">
        <f>IF(AND(Table3[[#This Row],[F value]]&lt;4.74,Table3[[#This Row],[Best Individual mean accuracy]]&gt;Table3[[#This Row],[Benchmark mean accuracy]]),"Yes","No")</f>
        <v>No</v>
      </c>
    </row>
    <row r="82" spans="1:8" x14ac:dyDescent="0.55000000000000004">
      <c r="A82">
        <v>300</v>
      </c>
      <c r="B82" t="s">
        <v>238</v>
      </c>
      <c r="C82" s="4">
        <v>0.98857142857142799</v>
      </c>
      <c r="D82" s="3">
        <v>96.623413835448204</v>
      </c>
      <c r="E82" s="3">
        <v>80.357593123209099</v>
      </c>
      <c r="F82" s="4">
        <v>1.6384050614494099</v>
      </c>
      <c r="G82" s="3">
        <f>Table3[[#This Row],[Best Individual mean accuracy]]-Table3[[#This Row],[Benchmark mean accuracy]]</f>
        <v>-16.265820712239105</v>
      </c>
      <c r="H82" t="str">
        <f>IF(AND(Table3[[#This Row],[F value]]&lt;4.74,Table3[[#This Row],[Best Individual mean accuracy]]&gt;Table3[[#This Row],[Benchmark mean accuracy]]),"Yes","No")</f>
        <v>No</v>
      </c>
    </row>
    <row r="83" spans="1:8" x14ac:dyDescent="0.55000000000000004">
      <c r="A83">
        <v>300</v>
      </c>
      <c r="B83" t="s">
        <v>239</v>
      </c>
      <c r="C83" s="4">
        <v>0.98857142857142799</v>
      </c>
      <c r="D83" s="3">
        <v>96.652148997134603</v>
      </c>
      <c r="E83" s="3">
        <v>78.545722472370002</v>
      </c>
      <c r="F83" s="4">
        <v>2.9422150858066298</v>
      </c>
      <c r="G83" s="3">
        <f>Table3[[#This Row],[Best Individual mean accuracy]]-Table3[[#This Row],[Benchmark mean accuracy]]</f>
        <v>-18.106426524764601</v>
      </c>
      <c r="H83" t="str">
        <f>IF(AND(Table3[[#This Row],[F value]]&lt;4.74,Table3[[#This Row],[Best Individual mean accuracy]]&gt;Table3[[#This Row],[Benchmark mean accuracy]]),"Yes","No")</f>
        <v>No</v>
      </c>
    </row>
    <row r="84" spans="1:8" x14ac:dyDescent="0.55000000000000004">
      <c r="A84">
        <v>300</v>
      </c>
      <c r="B84" t="s">
        <v>240</v>
      </c>
      <c r="C84" s="4">
        <v>0.98857142857142799</v>
      </c>
      <c r="D84" s="3">
        <v>96.595415472779294</v>
      </c>
      <c r="E84" s="3">
        <v>78.398280802292206</v>
      </c>
      <c r="F84" s="4">
        <v>3.2178657737324001</v>
      </c>
      <c r="G84" s="3">
        <f>Table3[[#This Row],[Best Individual mean accuracy]]-Table3[[#This Row],[Benchmark mean accuracy]]</f>
        <v>-18.197134670487088</v>
      </c>
      <c r="H84" t="str">
        <f>IF(AND(Table3[[#This Row],[F value]]&lt;4.74,Table3[[#This Row],[Best Individual mean accuracy]]&gt;Table3[[#This Row],[Benchmark mean accuracy]]),"Yes","No")</f>
        <v>No</v>
      </c>
    </row>
    <row r="85" spans="1:8" x14ac:dyDescent="0.55000000000000004">
      <c r="A85">
        <v>300</v>
      </c>
      <c r="B85" t="s">
        <v>241</v>
      </c>
      <c r="C85" s="4">
        <v>0.98857142857142799</v>
      </c>
      <c r="D85" s="3">
        <v>96.823823168235705</v>
      </c>
      <c r="E85" s="3">
        <v>83.831764224314298</v>
      </c>
      <c r="F85" s="4">
        <v>2.1091963591738301</v>
      </c>
      <c r="G85" s="3">
        <f>Table3[[#This Row],[Best Individual mean accuracy]]-Table3[[#This Row],[Benchmark mean accuracy]]</f>
        <v>-12.992058943921407</v>
      </c>
      <c r="H85" t="str">
        <f>IF(AND(Table3[[#This Row],[F value]]&lt;4.74,Table3[[#This Row],[Best Individual mean accuracy]]&gt;Table3[[#This Row],[Benchmark mean accuracy]]),"Yes","No")</f>
        <v>No</v>
      </c>
    </row>
    <row r="86" spans="1:8" x14ac:dyDescent="0.55000000000000004">
      <c r="A86">
        <v>300</v>
      </c>
      <c r="B86" t="s">
        <v>242</v>
      </c>
      <c r="C86" s="4">
        <v>0.98857142857142799</v>
      </c>
      <c r="D86" s="3">
        <v>96.594924273434202</v>
      </c>
      <c r="E86" s="3">
        <v>81.194596807204206</v>
      </c>
      <c r="F86" s="4">
        <v>1.7961533913163199</v>
      </c>
      <c r="G86" s="3">
        <f>Table3[[#This Row],[Best Individual mean accuracy]]-Table3[[#This Row],[Benchmark mean accuracy]]</f>
        <v>-15.400327466229996</v>
      </c>
      <c r="H86" t="str">
        <f>IF(AND(Table3[[#This Row],[F value]]&lt;4.74,Table3[[#This Row],[Best Individual mean accuracy]]&gt;Table3[[#This Row],[Benchmark mean accuracy]]),"Yes","No")</f>
        <v>No</v>
      </c>
    </row>
    <row r="87" spans="1:8" x14ac:dyDescent="0.55000000000000004">
      <c r="A87">
        <v>300</v>
      </c>
      <c r="B87" t="s">
        <v>243</v>
      </c>
      <c r="C87" s="4">
        <v>0.98857142857142799</v>
      </c>
      <c r="D87" s="3">
        <v>96.852067130577097</v>
      </c>
      <c r="E87" s="3">
        <v>74.882112157183698</v>
      </c>
      <c r="F87" s="4">
        <v>3.5564898842700501</v>
      </c>
      <c r="G87" s="3">
        <f>Table3[[#This Row],[Best Individual mean accuracy]]-Table3[[#This Row],[Benchmark mean accuracy]]</f>
        <v>-21.969954973393399</v>
      </c>
      <c r="H87" t="str">
        <f>IF(AND(Table3[[#This Row],[F value]]&lt;4.74,Table3[[#This Row],[Best Individual mean accuracy]]&gt;Table3[[#This Row],[Benchmark mean accuracy]]),"Yes","No")</f>
        <v>No</v>
      </c>
    </row>
    <row r="88" spans="1:8" x14ac:dyDescent="0.55000000000000004">
      <c r="A88">
        <v>300</v>
      </c>
      <c r="B88" t="s">
        <v>244</v>
      </c>
      <c r="C88" s="4">
        <v>0.98857142857142799</v>
      </c>
      <c r="D88" s="3">
        <v>96.766762177650406</v>
      </c>
      <c r="E88" s="3">
        <v>75.587965616045807</v>
      </c>
      <c r="F88" s="4">
        <v>6.9359161812281203</v>
      </c>
      <c r="G88" s="3">
        <f>Table3[[#This Row],[Best Individual mean accuracy]]-Table3[[#This Row],[Benchmark mean accuracy]]</f>
        <v>-21.178796561604599</v>
      </c>
      <c r="H88" t="str">
        <f>IF(AND(Table3[[#This Row],[F value]]&lt;4.74,Table3[[#This Row],[Best Individual mean accuracy]]&gt;Table3[[#This Row],[Benchmark mean accuracy]]),"Yes","No")</f>
        <v>No</v>
      </c>
    </row>
    <row r="89" spans="1:8" x14ac:dyDescent="0.55000000000000004">
      <c r="A89">
        <v>300</v>
      </c>
      <c r="B89" t="s">
        <v>245</v>
      </c>
      <c r="C89" s="4">
        <v>0.98857142857142799</v>
      </c>
      <c r="D89" s="3">
        <v>96.652394596807198</v>
      </c>
      <c r="E89" s="3">
        <v>83.172492836676199</v>
      </c>
      <c r="F89" s="4">
        <v>5.2858288698860703</v>
      </c>
      <c r="G89" s="3">
        <f>Table3[[#This Row],[Best Individual mean accuracy]]-Table3[[#This Row],[Benchmark mean accuracy]]</f>
        <v>-13.479901760131</v>
      </c>
      <c r="H89" t="str">
        <f>IF(AND(Table3[[#This Row],[F value]]&lt;4.74,Table3[[#This Row],[Best Individual mean accuracy]]&gt;Table3[[#This Row],[Benchmark mean accuracy]]),"Yes","No")</f>
        <v>No</v>
      </c>
    </row>
    <row r="90" spans="1:8" x14ac:dyDescent="0.55000000000000004">
      <c r="A90">
        <v>300</v>
      </c>
      <c r="B90" t="s">
        <v>246</v>
      </c>
      <c r="C90" s="4">
        <v>0.98857142857142799</v>
      </c>
      <c r="D90" s="3">
        <v>96.852967662709702</v>
      </c>
      <c r="E90" s="3">
        <v>80.575030699959001</v>
      </c>
      <c r="F90" s="4">
        <v>3.82206205624867</v>
      </c>
      <c r="G90" s="3">
        <f>Table3[[#This Row],[Best Individual mean accuracy]]-Table3[[#This Row],[Benchmark mean accuracy]]</f>
        <v>-16.277936962750701</v>
      </c>
      <c r="H90" t="str">
        <f>IF(AND(Table3[[#This Row],[F value]]&lt;4.74,Table3[[#This Row],[Best Individual mean accuracy]]&gt;Table3[[#This Row],[Benchmark mean accuracy]]),"Yes","No")</f>
        <v>No</v>
      </c>
    </row>
    <row r="91" spans="1:8" x14ac:dyDescent="0.55000000000000004">
      <c r="A91">
        <v>300</v>
      </c>
      <c r="B91" t="s">
        <v>247</v>
      </c>
      <c r="C91" s="4">
        <v>0.98857142857142799</v>
      </c>
      <c r="D91" s="3">
        <v>96.623495702005698</v>
      </c>
      <c r="E91" s="3">
        <v>82.569054441260704</v>
      </c>
      <c r="F91" s="4">
        <v>2.9562580304895798</v>
      </c>
      <c r="G91" s="3">
        <f>Table3[[#This Row],[Best Individual mean accuracy]]-Table3[[#This Row],[Benchmark mean accuracy]]</f>
        <v>-14.054441260744994</v>
      </c>
      <c r="H91" t="str">
        <f>IF(AND(Table3[[#This Row],[F value]]&lt;4.74,Table3[[#This Row],[Best Individual mean accuracy]]&gt;Table3[[#This Row],[Benchmark mean accuracy]]),"Yes","No")</f>
        <v>No</v>
      </c>
    </row>
    <row r="92" spans="1:8" x14ac:dyDescent="0.55000000000000004">
      <c r="A92">
        <v>300</v>
      </c>
      <c r="B92" t="s">
        <v>248</v>
      </c>
      <c r="C92" s="4">
        <v>0.98857142857142799</v>
      </c>
      <c r="D92" s="3">
        <v>96.395169873106795</v>
      </c>
      <c r="E92" s="3">
        <v>80.741219811706898</v>
      </c>
      <c r="F92" s="4">
        <v>2.7540957686841199</v>
      </c>
      <c r="G92" s="3">
        <f>Table3[[#This Row],[Best Individual mean accuracy]]-Table3[[#This Row],[Benchmark mean accuracy]]</f>
        <v>-15.653950061399897</v>
      </c>
      <c r="H92" t="str">
        <f>IF(AND(Table3[[#This Row],[F value]]&lt;4.74,Table3[[#This Row],[Best Individual mean accuracy]]&gt;Table3[[#This Row],[Benchmark mean accuracy]]),"Yes","No")</f>
        <v>No</v>
      </c>
    </row>
    <row r="93" spans="1:8" x14ac:dyDescent="0.55000000000000004">
      <c r="A93">
        <v>300</v>
      </c>
      <c r="B93" t="s">
        <v>249</v>
      </c>
      <c r="C93" s="4">
        <v>0.98857142857142799</v>
      </c>
      <c r="D93" s="3">
        <v>96.766680311092898</v>
      </c>
      <c r="E93" s="3">
        <v>77.791404011461296</v>
      </c>
      <c r="F93" s="4">
        <v>6.2247149909593302</v>
      </c>
      <c r="G93" s="3">
        <f>Table3[[#This Row],[Best Individual mean accuracy]]-Table3[[#This Row],[Benchmark mean accuracy]]</f>
        <v>-18.975276299631602</v>
      </c>
      <c r="H93" t="str">
        <f>IF(AND(Table3[[#This Row],[F value]]&lt;4.74,Table3[[#This Row],[Best Individual mean accuracy]]&gt;Table3[[#This Row],[Benchmark mean accuracy]]),"Yes","No")</f>
        <v>No</v>
      </c>
    </row>
    <row r="94" spans="1:8" x14ac:dyDescent="0.55000000000000004">
      <c r="A94">
        <v>300</v>
      </c>
      <c r="B94" t="s">
        <v>250</v>
      </c>
      <c r="C94" s="4">
        <v>0.98857142857142799</v>
      </c>
      <c r="D94" s="3">
        <v>96.853213262382297</v>
      </c>
      <c r="E94" s="3">
        <v>78.828571428571394</v>
      </c>
      <c r="F94" s="4">
        <v>3.6353349273768001</v>
      </c>
      <c r="G94" s="3">
        <f>Table3[[#This Row],[Best Individual mean accuracy]]-Table3[[#This Row],[Benchmark mean accuracy]]</f>
        <v>-18.024641833810904</v>
      </c>
      <c r="H94" t="str">
        <f>IF(AND(Table3[[#This Row],[F value]]&lt;4.74,Table3[[#This Row],[Best Individual mean accuracy]]&gt;Table3[[#This Row],[Benchmark mean accuracy]]),"Yes","No")</f>
        <v>No</v>
      </c>
    </row>
    <row r="95" spans="1:8" x14ac:dyDescent="0.55000000000000004">
      <c r="A95">
        <v>300</v>
      </c>
      <c r="B95" t="s">
        <v>251</v>
      </c>
      <c r="C95" s="4">
        <v>0.98857142857142799</v>
      </c>
      <c r="D95" s="3">
        <v>96.566516577977893</v>
      </c>
      <c r="E95" s="3">
        <v>77.655832992222599</v>
      </c>
      <c r="F95" s="4">
        <v>3.0978486313146898</v>
      </c>
      <c r="G95" s="3">
        <f>Table3[[#This Row],[Best Individual mean accuracy]]-Table3[[#This Row],[Benchmark mean accuracy]]</f>
        <v>-18.910683585755294</v>
      </c>
      <c r="H95" t="str">
        <f>IF(AND(Table3[[#This Row],[F value]]&lt;4.74,Table3[[#This Row],[Best Individual mean accuracy]]&gt;Table3[[#This Row],[Benchmark mean accuracy]]),"Yes","No")</f>
        <v>No</v>
      </c>
    </row>
    <row r="96" spans="1:8" x14ac:dyDescent="0.55000000000000004">
      <c r="A96">
        <v>300</v>
      </c>
      <c r="B96" t="s">
        <v>252</v>
      </c>
      <c r="C96" s="4">
        <v>0.98857142857142799</v>
      </c>
      <c r="D96" s="3">
        <v>96.7090462546049</v>
      </c>
      <c r="E96" s="3">
        <v>77.173557101923805</v>
      </c>
      <c r="F96" s="4">
        <v>3.4928353410461899</v>
      </c>
      <c r="G96" s="3">
        <f>Table3[[#This Row],[Best Individual mean accuracy]]-Table3[[#This Row],[Benchmark mean accuracy]]</f>
        <v>-19.535489152681095</v>
      </c>
      <c r="H96" t="str">
        <f>IF(AND(Table3[[#This Row],[F value]]&lt;4.74,Table3[[#This Row],[Best Individual mean accuracy]]&gt;Table3[[#This Row],[Benchmark mean accuracy]]),"Yes","No")</f>
        <v>No</v>
      </c>
    </row>
    <row r="97" spans="1:8" x14ac:dyDescent="0.55000000000000004">
      <c r="A97">
        <v>300</v>
      </c>
      <c r="B97" t="s">
        <v>253</v>
      </c>
      <c r="C97" s="4">
        <v>0.98857142857142799</v>
      </c>
      <c r="D97" s="3">
        <v>96.652722063037203</v>
      </c>
      <c r="E97" s="3">
        <v>80.4651657797789</v>
      </c>
      <c r="F97" s="4">
        <v>3.2349050827231598</v>
      </c>
      <c r="G97" s="3">
        <f>Table3[[#This Row],[Best Individual mean accuracy]]-Table3[[#This Row],[Benchmark mean accuracy]]</f>
        <v>-16.187556283258303</v>
      </c>
      <c r="H97" t="str">
        <f>IF(AND(Table3[[#This Row],[F value]]&lt;4.74,Table3[[#This Row],[Best Individual mean accuracy]]&gt;Table3[[#This Row],[Benchmark mean accuracy]]),"Yes","No")</f>
        <v>No</v>
      </c>
    </row>
    <row r="98" spans="1:8" x14ac:dyDescent="0.55000000000000004">
      <c r="A98">
        <v>300</v>
      </c>
      <c r="B98" t="s">
        <v>254</v>
      </c>
      <c r="C98" s="4">
        <v>0.98857142857142799</v>
      </c>
      <c r="D98" s="3">
        <v>96.966680311092901</v>
      </c>
      <c r="E98" s="3">
        <v>79.3769136307818</v>
      </c>
      <c r="F98" s="4">
        <v>2.4049498065203001</v>
      </c>
      <c r="G98" s="3">
        <f>Table3[[#This Row],[Best Individual mean accuracy]]-Table3[[#This Row],[Benchmark mean accuracy]]</f>
        <v>-17.589766680311101</v>
      </c>
      <c r="H98" t="str">
        <f>IF(AND(Table3[[#This Row],[F value]]&lt;4.74,Table3[[#This Row],[Best Individual mean accuracy]]&gt;Table3[[#This Row],[Benchmark mean accuracy]]),"Yes","No")</f>
        <v>No</v>
      </c>
    </row>
    <row r="99" spans="1:8" x14ac:dyDescent="0.55000000000000004">
      <c r="A99">
        <v>300</v>
      </c>
      <c r="B99" t="s">
        <v>255</v>
      </c>
      <c r="C99" s="4">
        <v>0.98857142857142799</v>
      </c>
      <c r="D99" s="3">
        <v>96.767171510437905</v>
      </c>
      <c r="E99" s="3">
        <v>77.743593941874707</v>
      </c>
      <c r="F99" s="4">
        <v>9.9164063124400492</v>
      </c>
      <c r="G99" s="3">
        <f>Table3[[#This Row],[Best Individual mean accuracy]]-Table3[[#This Row],[Benchmark mean accuracy]]</f>
        <v>-19.023577568563198</v>
      </c>
      <c r="H99" t="str">
        <f>IF(AND(Table3[[#This Row],[F value]]&lt;4.74,Table3[[#This Row],[Best Individual mean accuracy]]&gt;Table3[[#This Row],[Benchmark mean accuracy]]),"Yes","No")</f>
        <v>No</v>
      </c>
    </row>
    <row r="100" spans="1:8" x14ac:dyDescent="0.55000000000000004">
      <c r="A100">
        <v>300</v>
      </c>
      <c r="B100" t="s">
        <v>256</v>
      </c>
      <c r="C100" s="4">
        <v>0.98857142857142799</v>
      </c>
      <c r="D100" s="3">
        <v>96.681293491608599</v>
      </c>
      <c r="E100" s="3">
        <v>83.689234547687207</v>
      </c>
      <c r="F100" s="4">
        <v>4.5187208128037</v>
      </c>
      <c r="G100" s="3">
        <f>Table3[[#This Row],[Best Individual mean accuracy]]-Table3[[#This Row],[Benchmark mean accuracy]]</f>
        <v>-12.992058943921393</v>
      </c>
      <c r="H100" t="str">
        <f>IF(AND(Table3[[#This Row],[F value]]&lt;4.74,Table3[[#This Row],[Best Individual mean accuracy]]&gt;Table3[[#This Row],[Benchmark mean accuracy]]),"Yes","No")</f>
        <v>No</v>
      </c>
    </row>
    <row r="101" spans="1:8" x14ac:dyDescent="0.55000000000000004">
      <c r="A101">
        <v>300</v>
      </c>
      <c r="B101" t="s">
        <v>257</v>
      </c>
      <c r="C101" s="4">
        <v>0.98857142857142799</v>
      </c>
      <c r="D101" s="3">
        <v>96.538436348751503</v>
      </c>
      <c r="E101" s="3">
        <v>81.117069177241007</v>
      </c>
      <c r="F101" s="4">
        <v>2.8389664149421199</v>
      </c>
      <c r="G101" s="3">
        <f>Table3[[#This Row],[Best Individual mean accuracy]]-Table3[[#This Row],[Benchmark mean accuracy]]</f>
        <v>-15.421367171510497</v>
      </c>
      <c r="H101" t="str">
        <f>IF(AND(Table3[[#This Row],[F value]]&lt;4.74,Table3[[#This Row],[Best Individual mean accuracy]]&gt;Table3[[#This Row],[Benchmark mean accuracy]]),"Yes","No")</f>
        <v>No</v>
      </c>
    </row>
    <row r="102" spans="1:8" x14ac:dyDescent="0.55000000000000004">
      <c r="A102">
        <v>300</v>
      </c>
      <c r="B102" t="s">
        <v>258</v>
      </c>
      <c r="C102" s="4">
        <v>0.98857142857142799</v>
      </c>
      <c r="D102" s="3">
        <v>96.738600081866494</v>
      </c>
      <c r="E102" s="3">
        <v>80.609414654113706</v>
      </c>
      <c r="F102" s="4">
        <v>3.4969353187523202</v>
      </c>
      <c r="G102" s="3">
        <f>Table3[[#This Row],[Best Individual mean accuracy]]-Table3[[#This Row],[Benchmark mean accuracy]]</f>
        <v>-16.129185427752788</v>
      </c>
      <c r="H102" t="str">
        <f>IF(AND(Table3[[#This Row],[F value]]&lt;4.74,Table3[[#This Row],[Best Individual mean accuracy]]&gt;Table3[[#This Row],[Benchmark mean accuracy]]),"Yes","No")</f>
        <v>No</v>
      </c>
    </row>
    <row r="103" spans="1:8" x14ac:dyDescent="0.55000000000000004">
      <c r="A103">
        <v>300</v>
      </c>
      <c r="B103" t="s">
        <v>259</v>
      </c>
      <c r="C103" s="4">
        <v>0.98857142857142799</v>
      </c>
      <c r="D103" s="3">
        <v>96.480556692590994</v>
      </c>
      <c r="E103" s="3">
        <v>88.302988129349103</v>
      </c>
      <c r="F103" s="4">
        <v>2.2143543106271499</v>
      </c>
      <c r="G103" s="3">
        <f>Table3[[#This Row],[Best Individual mean accuracy]]-Table3[[#This Row],[Benchmark mean accuracy]]</f>
        <v>-8.1775685632418913</v>
      </c>
      <c r="H103" t="str">
        <f>IF(AND(Table3[[#This Row],[F value]]&lt;4.74,Table3[[#This Row],[Best Individual mean accuracy]]&gt;Table3[[#This Row],[Benchmark mean accuracy]]),"Yes","No")</f>
        <v>No</v>
      </c>
    </row>
    <row r="104" spans="1:8" x14ac:dyDescent="0.55000000000000004">
      <c r="A104">
        <v>300</v>
      </c>
      <c r="B104" t="s">
        <v>260</v>
      </c>
      <c r="C104" s="4">
        <v>0.98857142857142799</v>
      </c>
      <c r="D104" s="3">
        <v>96.623741301678194</v>
      </c>
      <c r="E104" s="3">
        <v>80.547932869422795</v>
      </c>
      <c r="F104" s="4">
        <v>2.7078286557697702</v>
      </c>
      <c r="G104" s="3">
        <f>Table3[[#This Row],[Best Individual mean accuracy]]-Table3[[#This Row],[Benchmark mean accuracy]]</f>
        <v>-16.0758084322554</v>
      </c>
      <c r="H104" t="str">
        <f>IF(AND(Table3[[#This Row],[F value]]&lt;4.74,Table3[[#This Row],[Best Individual mean accuracy]]&gt;Table3[[#This Row],[Benchmark mean accuracy]]),"Yes","No")</f>
        <v>No</v>
      </c>
    </row>
    <row r="105" spans="1:8" x14ac:dyDescent="0.55000000000000004">
      <c r="A105">
        <v>300</v>
      </c>
      <c r="B105" t="s">
        <v>261</v>
      </c>
      <c r="C105" s="4">
        <v>0.98857142857142799</v>
      </c>
      <c r="D105" s="3">
        <v>96.623168235775694</v>
      </c>
      <c r="E105" s="3">
        <v>80.136635284486303</v>
      </c>
      <c r="F105" s="4">
        <v>4.1217531762289097</v>
      </c>
      <c r="G105" s="3">
        <f>Table3[[#This Row],[Best Individual mean accuracy]]-Table3[[#This Row],[Benchmark mean accuracy]]</f>
        <v>-16.486532951289391</v>
      </c>
      <c r="H105" t="str">
        <f>IF(AND(Table3[[#This Row],[F value]]&lt;4.74,Table3[[#This Row],[Best Individual mean accuracy]]&gt;Table3[[#This Row],[Benchmark mean accuracy]]),"Yes","No")</f>
        <v>No</v>
      </c>
    </row>
    <row r="106" spans="1:8" x14ac:dyDescent="0.55000000000000004">
      <c r="A106">
        <v>300</v>
      </c>
      <c r="B106" t="s">
        <v>262</v>
      </c>
      <c r="C106" s="4">
        <v>0.98857142857142799</v>
      </c>
      <c r="D106" s="3">
        <v>96.681375358166093</v>
      </c>
      <c r="E106" s="3">
        <v>83.285304952926694</v>
      </c>
      <c r="F106" s="4">
        <v>4.1733917033794201</v>
      </c>
      <c r="G106" s="3">
        <f>Table3[[#This Row],[Best Individual mean accuracy]]-Table3[[#This Row],[Benchmark mean accuracy]]</f>
        <v>-13.396070405239399</v>
      </c>
      <c r="H106" t="str">
        <f>IF(AND(Table3[[#This Row],[F value]]&lt;4.74,Table3[[#This Row],[Best Individual mean accuracy]]&gt;Table3[[#This Row],[Benchmark mean accuracy]]),"Yes","No")</f>
        <v>No</v>
      </c>
    </row>
    <row r="107" spans="1:8" x14ac:dyDescent="0.55000000000000004">
      <c r="A107">
        <v>300</v>
      </c>
      <c r="B107" t="s">
        <v>263</v>
      </c>
      <c r="C107" s="4">
        <v>0.98857142857142799</v>
      </c>
      <c r="D107" s="3">
        <v>96.824232501023303</v>
      </c>
      <c r="E107" s="3">
        <v>85.486942284076903</v>
      </c>
      <c r="F107" s="4">
        <v>2.1022497894645</v>
      </c>
      <c r="G107" s="3">
        <f>Table3[[#This Row],[Best Individual mean accuracy]]-Table3[[#This Row],[Benchmark mean accuracy]]</f>
        <v>-11.3372902169464</v>
      </c>
      <c r="H107" t="str">
        <f>IF(AND(Table3[[#This Row],[F value]]&lt;4.74,Table3[[#This Row],[Best Individual mean accuracy]]&gt;Table3[[#This Row],[Benchmark mean accuracy]]),"Yes","No")</f>
        <v>No</v>
      </c>
    </row>
    <row r="108" spans="1:8" x14ac:dyDescent="0.55000000000000004">
      <c r="A108">
        <v>300</v>
      </c>
      <c r="B108" t="s">
        <v>264</v>
      </c>
      <c r="C108" s="4">
        <v>0.98857142857142799</v>
      </c>
      <c r="D108" s="3">
        <v>96.853049529267295</v>
      </c>
      <c r="E108" s="3">
        <v>74.402210397052798</v>
      </c>
      <c r="F108" s="4">
        <v>3.3210937811554602</v>
      </c>
      <c r="G108" s="3">
        <f>Table3[[#This Row],[Best Individual mean accuracy]]-Table3[[#This Row],[Benchmark mean accuracy]]</f>
        <v>-22.450839132214497</v>
      </c>
      <c r="H108" t="str">
        <f>IF(AND(Table3[[#This Row],[F value]]&lt;4.74,Table3[[#This Row],[Best Individual mean accuracy]]&gt;Table3[[#This Row],[Benchmark mean accuracy]]),"Yes","No")</f>
        <v>No</v>
      </c>
    </row>
    <row r="109" spans="1:8" x14ac:dyDescent="0.55000000000000004">
      <c r="A109">
        <v>300</v>
      </c>
      <c r="B109" t="s">
        <v>265</v>
      </c>
      <c r="C109" s="4">
        <v>0.98857142857142799</v>
      </c>
      <c r="D109" s="3">
        <v>96.623905034793196</v>
      </c>
      <c r="E109" s="3">
        <v>76.302415063446503</v>
      </c>
      <c r="F109" s="4">
        <v>7.4378019295396198</v>
      </c>
      <c r="G109" s="3">
        <f>Table3[[#This Row],[Best Individual mean accuracy]]-Table3[[#This Row],[Benchmark mean accuracy]]</f>
        <v>-20.321489971346693</v>
      </c>
      <c r="H109" t="str">
        <f>IF(AND(Table3[[#This Row],[F value]]&lt;4.74,Table3[[#This Row],[Best Individual mean accuracy]]&gt;Table3[[#This Row],[Benchmark mean accuracy]]),"Yes","No")</f>
        <v>No</v>
      </c>
    </row>
    <row r="110" spans="1:8" x14ac:dyDescent="0.55000000000000004">
      <c r="A110">
        <v>300</v>
      </c>
      <c r="B110" t="s">
        <v>266</v>
      </c>
      <c r="C110" s="4">
        <v>0.98857142857142799</v>
      </c>
      <c r="D110" s="3">
        <v>96.823905034793199</v>
      </c>
      <c r="E110" s="3">
        <v>87.8675399099467</v>
      </c>
      <c r="F110" s="4">
        <v>2.4430041080386502</v>
      </c>
      <c r="G110" s="3">
        <f>Table3[[#This Row],[Best Individual mean accuracy]]-Table3[[#This Row],[Benchmark mean accuracy]]</f>
        <v>-8.9563651248464993</v>
      </c>
      <c r="H110" t="str">
        <f>IF(AND(Table3[[#This Row],[F value]]&lt;4.74,Table3[[#This Row],[Best Individual mean accuracy]]&gt;Table3[[#This Row],[Benchmark mean accuracy]]),"Yes","No")</f>
        <v>No</v>
      </c>
    </row>
    <row r="111" spans="1:8" x14ac:dyDescent="0.55000000000000004">
      <c r="A111">
        <v>300</v>
      </c>
      <c r="B111" t="s">
        <v>267</v>
      </c>
      <c r="C111" s="4">
        <v>0.98857142857142799</v>
      </c>
      <c r="D111" s="3">
        <v>96.738436348751506</v>
      </c>
      <c r="E111" s="3">
        <v>79.320261972983999</v>
      </c>
      <c r="F111" s="4">
        <v>3.2103744291610199</v>
      </c>
      <c r="G111" s="3">
        <f>Table3[[#This Row],[Best Individual mean accuracy]]-Table3[[#This Row],[Benchmark mean accuracy]]</f>
        <v>-17.418174375767506</v>
      </c>
      <c r="H111" t="str">
        <f>IF(AND(Table3[[#This Row],[F value]]&lt;4.74,Table3[[#This Row],[Best Individual mean accuracy]]&gt;Table3[[#This Row],[Benchmark mean accuracy]]),"Yes","No")</f>
        <v>No</v>
      </c>
    </row>
    <row r="112" spans="1:8" x14ac:dyDescent="0.55000000000000004">
      <c r="A112">
        <v>300</v>
      </c>
      <c r="B112" t="s">
        <v>268</v>
      </c>
      <c r="C112" s="4">
        <v>0.98857142857142799</v>
      </c>
      <c r="D112" s="3">
        <v>96.652067130577095</v>
      </c>
      <c r="E112" s="3">
        <v>82.635120753172302</v>
      </c>
      <c r="F112" s="4">
        <v>1.7111111754458199</v>
      </c>
      <c r="G112" s="3">
        <f>Table3[[#This Row],[Best Individual mean accuracy]]-Table3[[#This Row],[Benchmark mean accuracy]]</f>
        <v>-14.016946377404793</v>
      </c>
      <c r="H112" t="str">
        <f>IF(AND(Table3[[#This Row],[F value]]&lt;4.74,Table3[[#This Row],[Best Individual mean accuracy]]&gt;Table3[[#This Row],[Benchmark mean accuracy]]),"Yes","No")</f>
        <v>No</v>
      </c>
    </row>
    <row r="113" spans="1:8" x14ac:dyDescent="0.55000000000000004">
      <c r="A113">
        <v>300</v>
      </c>
      <c r="B113" t="s">
        <v>269</v>
      </c>
      <c r="C113" s="4">
        <v>0.98857142857142799</v>
      </c>
      <c r="D113" s="3">
        <v>96.567253376995495</v>
      </c>
      <c r="E113" s="3">
        <v>79.799918133442404</v>
      </c>
      <c r="F113" s="4">
        <v>1.7987473771571001</v>
      </c>
      <c r="G113" s="3">
        <f>Table3[[#This Row],[Best Individual mean accuracy]]-Table3[[#This Row],[Benchmark mean accuracy]]</f>
        <v>-16.767335243553092</v>
      </c>
      <c r="H113" t="str">
        <f>IF(AND(Table3[[#This Row],[F value]]&lt;4.74,Table3[[#This Row],[Best Individual mean accuracy]]&gt;Table3[[#This Row],[Benchmark mean accuracy]]),"Yes","No")</f>
        <v>No</v>
      </c>
    </row>
    <row r="114" spans="1:8" x14ac:dyDescent="0.55000000000000004">
      <c r="A114">
        <v>300</v>
      </c>
      <c r="B114" t="s">
        <v>270</v>
      </c>
      <c r="C114" s="4">
        <v>0.98857142857142799</v>
      </c>
      <c r="D114" s="3">
        <v>96.652312730249605</v>
      </c>
      <c r="E114" s="3">
        <v>85.182562423250104</v>
      </c>
      <c r="F114" s="4">
        <v>1.1501006443970101</v>
      </c>
      <c r="G114" s="3">
        <f>Table3[[#This Row],[Best Individual mean accuracy]]-Table3[[#This Row],[Benchmark mean accuracy]]</f>
        <v>-11.469750306999501</v>
      </c>
      <c r="H114" t="str">
        <f>IF(AND(Table3[[#This Row],[F value]]&lt;4.74,Table3[[#This Row],[Best Individual mean accuracy]]&gt;Table3[[#This Row],[Benchmark mean accuracy]]),"Yes","No")</f>
        <v>No</v>
      </c>
    </row>
    <row r="115" spans="1:8" x14ac:dyDescent="0.55000000000000004">
      <c r="A115">
        <v>300</v>
      </c>
      <c r="B115" t="s">
        <v>271</v>
      </c>
      <c r="C115" s="4">
        <v>0.98857142857142799</v>
      </c>
      <c r="D115" s="3">
        <v>96.795579205894398</v>
      </c>
      <c r="E115" s="3">
        <v>75.242243143675793</v>
      </c>
      <c r="F115" s="4">
        <v>5.0198327924694404</v>
      </c>
      <c r="G115" s="3">
        <f>Table3[[#This Row],[Best Individual mean accuracy]]-Table3[[#This Row],[Benchmark mean accuracy]]</f>
        <v>-21.553336062218605</v>
      </c>
      <c r="H115" t="str">
        <f>IF(AND(Table3[[#This Row],[F value]]&lt;4.74,Table3[[#This Row],[Best Individual mean accuracy]]&gt;Table3[[#This Row],[Benchmark mean accuracy]]),"Yes","No")</f>
        <v>No</v>
      </c>
    </row>
    <row r="116" spans="1:8" x14ac:dyDescent="0.55000000000000004">
      <c r="A116">
        <v>300</v>
      </c>
      <c r="B116" t="s">
        <v>272</v>
      </c>
      <c r="C116" s="4">
        <v>0.98857142857142799</v>
      </c>
      <c r="D116" s="3">
        <v>96.566844044207897</v>
      </c>
      <c r="E116" s="3">
        <v>80.284322554236596</v>
      </c>
      <c r="F116" s="4">
        <v>3.08369802643529</v>
      </c>
      <c r="G116" s="3">
        <f>Table3[[#This Row],[Best Individual mean accuracy]]-Table3[[#This Row],[Benchmark mean accuracy]]</f>
        <v>-16.282521489971302</v>
      </c>
      <c r="H116" t="str">
        <f>IF(AND(Table3[[#This Row],[F value]]&lt;4.74,Table3[[#This Row],[Best Individual mean accuracy]]&gt;Table3[[#This Row],[Benchmark mean accuracy]]),"Yes","No")</f>
        <v>No</v>
      </c>
    </row>
    <row r="117" spans="1:8" x14ac:dyDescent="0.55000000000000004">
      <c r="A117">
        <v>300</v>
      </c>
      <c r="B117" t="s">
        <v>273</v>
      </c>
      <c r="C117" s="4">
        <v>0.98857142857142799</v>
      </c>
      <c r="D117" s="3">
        <v>96.480720425706096</v>
      </c>
      <c r="E117" s="3">
        <v>77.479410560785894</v>
      </c>
      <c r="F117" s="4">
        <v>2.2089962781379899</v>
      </c>
      <c r="G117" s="3">
        <f>Table3[[#This Row],[Best Individual mean accuracy]]-Table3[[#This Row],[Benchmark mean accuracy]]</f>
        <v>-19.001309864920202</v>
      </c>
      <c r="H117" t="str">
        <f>IF(AND(Table3[[#This Row],[F value]]&lt;4.74,Table3[[#This Row],[Best Individual mean accuracy]]&gt;Table3[[#This Row],[Benchmark mean accuracy]]),"Yes","No")</f>
        <v>No</v>
      </c>
    </row>
    <row r="118" spans="1:8" x14ac:dyDescent="0.55000000000000004">
      <c r="A118">
        <v>300</v>
      </c>
      <c r="B118" t="s">
        <v>274</v>
      </c>
      <c r="C118" s="4">
        <v>0.98857142857142799</v>
      </c>
      <c r="D118" s="3">
        <v>96.623986901350705</v>
      </c>
      <c r="E118" s="3">
        <v>82.235202619729804</v>
      </c>
      <c r="F118" s="4">
        <v>9.5390772538147797</v>
      </c>
      <c r="G118" s="3">
        <f>Table3[[#This Row],[Best Individual mean accuracy]]-Table3[[#This Row],[Benchmark mean accuracy]]</f>
        <v>-14.3887842816209</v>
      </c>
      <c r="H118" t="str">
        <f>IF(AND(Table3[[#This Row],[F value]]&lt;4.74,Table3[[#This Row],[Best Individual mean accuracy]]&gt;Table3[[#This Row],[Benchmark mean accuracy]]),"Yes","No")</f>
        <v>No</v>
      </c>
    </row>
    <row r="119" spans="1:8" x14ac:dyDescent="0.55000000000000004">
      <c r="A119">
        <v>300</v>
      </c>
      <c r="B119" t="s">
        <v>275</v>
      </c>
      <c r="C119" s="4">
        <v>0.98857142857142799</v>
      </c>
      <c r="D119" s="3">
        <v>96.481129758493594</v>
      </c>
      <c r="E119" s="3">
        <v>83.971837904216102</v>
      </c>
      <c r="F119" s="4">
        <v>4.1114616918312699</v>
      </c>
      <c r="G119" s="3">
        <f>Table3[[#This Row],[Best Individual mean accuracy]]-Table3[[#This Row],[Benchmark mean accuracy]]</f>
        <v>-12.509291854277492</v>
      </c>
      <c r="H119" t="str">
        <f>IF(AND(Table3[[#This Row],[F value]]&lt;4.74,Table3[[#This Row],[Best Individual mean accuracy]]&gt;Table3[[#This Row],[Benchmark mean accuracy]]),"Yes","No")</f>
        <v>No</v>
      </c>
    </row>
    <row r="120" spans="1:8" x14ac:dyDescent="0.55000000000000004">
      <c r="A120">
        <v>300</v>
      </c>
      <c r="B120" t="s">
        <v>276</v>
      </c>
      <c r="C120" s="4">
        <v>0.98857142857142799</v>
      </c>
      <c r="D120" s="3">
        <v>96.537453950061405</v>
      </c>
      <c r="E120" s="3">
        <v>81.682521489971293</v>
      </c>
      <c r="F120" s="4">
        <v>6.0888080443169796</v>
      </c>
      <c r="G120" s="3">
        <f>Table3[[#This Row],[Best Individual mean accuracy]]-Table3[[#This Row],[Benchmark mean accuracy]]</f>
        <v>-14.854932460090112</v>
      </c>
      <c r="H120" t="str">
        <f>IF(AND(Table3[[#This Row],[F value]]&lt;4.74,Table3[[#This Row],[Best Individual mean accuracy]]&gt;Table3[[#This Row],[Benchmark mean accuracy]]),"Yes","No")</f>
        <v>No</v>
      </c>
    </row>
    <row r="121" spans="1:8" x14ac:dyDescent="0.55000000000000004">
      <c r="A121">
        <v>300</v>
      </c>
      <c r="B121" t="s">
        <v>277</v>
      </c>
      <c r="C121" s="4">
        <v>0.98857142857142799</v>
      </c>
      <c r="D121" s="3">
        <v>96.623741301678194</v>
      </c>
      <c r="E121" s="3">
        <v>80.422922636103095</v>
      </c>
      <c r="F121" s="4">
        <v>3.44159252217375</v>
      </c>
      <c r="G121" s="3">
        <f>Table3[[#This Row],[Best Individual mean accuracy]]-Table3[[#This Row],[Benchmark mean accuracy]]</f>
        <v>-16.200818665575099</v>
      </c>
      <c r="H121" t="str">
        <f>IF(AND(Table3[[#This Row],[F value]]&lt;4.74,Table3[[#This Row],[Best Individual mean accuracy]]&gt;Table3[[#This Row],[Benchmark mean accuracy]]),"Yes","No")</f>
        <v>No</v>
      </c>
    </row>
    <row r="122" spans="1:8" x14ac:dyDescent="0.55000000000000004">
      <c r="A122">
        <v>300</v>
      </c>
      <c r="B122" t="s">
        <v>278</v>
      </c>
      <c r="C122" s="4">
        <v>0.98857142857142799</v>
      </c>
      <c r="D122" s="3">
        <v>96.509619320507497</v>
      </c>
      <c r="E122" s="3">
        <v>82.314449447400705</v>
      </c>
      <c r="F122" s="4">
        <v>1.8870069028363601</v>
      </c>
      <c r="G122" s="3">
        <f>Table3[[#This Row],[Best Individual mean accuracy]]-Table3[[#This Row],[Benchmark mean accuracy]]</f>
        <v>-14.195169873106792</v>
      </c>
      <c r="H122" t="str">
        <f>IF(AND(Table3[[#This Row],[F value]]&lt;4.74,Table3[[#This Row],[Best Individual mean accuracy]]&gt;Table3[[#This Row],[Benchmark mean accuracy]]),"Yes","No")</f>
        <v>No</v>
      </c>
    </row>
    <row r="123" spans="1:8" x14ac:dyDescent="0.55000000000000004">
      <c r="A123">
        <v>300</v>
      </c>
      <c r="B123" t="s">
        <v>279</v>
      </c>
      <c r="C123" s="4">
        <v>0.98857142857142799</v>
      </c>
      <c r="D123" s="3">
        <v>96.995661072451895</v>
      </c>
      <c r="E123" s="3">
        <v>82.712648383135402</v>
      </c>
      <c r="F123" s="4">
        <v>2.2881525520403199</v>
      </c>
      <c r="G123" s="3">
        <f>Table3[[#This Row],[Best Individual mean accuracy]]-Table3[[#This Row],[Benchmark mean accuracy]]</f>
        <v>-14.283012689316493</v>
      </c>
      <c r="H123" t="str">
        <f>IF(AND(Table3[[#This Row],[F value]]&lt;4.74,Table3[[#This Row],[Best Individual mean accuracy]]&gt;Table3[[#This Row],[Benchmark mean accuracy]]),"Yes","No")</f>
        <v>No</v>
      </c>
    </row>
    <row r="124" spans="1:8" x14ac:dyDescent="0.55000000000000004">
      <c r="A124">
        <v>300</v>
      </c>
      <c r="B124" t="s">
        <v>280</v>
      </c>
      <c r="C124" s="4">
        <v>0.98857142857142799</v>
      </c>
      <c r="D124" s="3">
        <v>96.423168235775705</v>
      </c>
      <c r="E124" s="3">
        <v>75.667867376176801</v>
      </c>
      <c r="F124" s="4">
        <v>3.1748849218075299</v>
      </c>
      <c r="G124" s="3">
        <f>Table3[[#This Row],[Best Individual mean accuracy]]-Table3[[#This Row],[Benchmark mean accuracy]]</f>
        <v>-20.755300859598904</v>
      </c>
      <c r="H124" t="str">
        <f>IF(AND(Table3[[#This Row],[F value]]&lt;4.74,Table3[[#This Row],[Best Individual mean accuracy]]&gt;Table3[[#This Row],[Benchmark mean accuracy]]),"Yes","No")</f>
        <v>No</v>
      </c>
    </row>
    <row r="125" spans="1:8" x14ac:dyDescent="0.55000000000000004">
      <c r="A125">
        <v>300</v>
      </c>
      <c r="B125" t="s">
        <v>281</v>
      </c>
      <c r="C125" s="4">
        <v>0.98857142857142799</v>
      </c>
      <c r="D125" s="3">
        <v>96.766516577977896</v>
      </c>
      <c r="E125" s="3">
        <v>74.615636512484599</v>
      </c>
      <c r="F125" s="4">
        <v>9.6663497414691903</v>
      </c>
      <c r="G125" s="3">
        <f>Table3[[#This Row],[Best Individual mean accuracy]]-Table3[[#This Row],[Benchmark mean accuracy]]</f>
        <v>-22.150880065493297</v>
      </c>
      <c r="H125" t="str">
        <f>IF(AND(Table3[[#This Row],[F value]]&lt;4.74,Table3[[#This Row],[Best Individual mean accuracy]]&gt;Table3[[#This Row],[Benchmark mean accuracy]]),"Yes","No")</f>
        <v>No</v>
      </c>
    </row>
    <row r="126" spans="1:8" x14ac:dyDescent="0.55000000000000004">
      <c r="A126">
        <v>300</v>
      </c>
      <c r="B126" t="s">
        <v>282</v>
      </c>
      <c r="C126" s="4">
        <v>0.98857142857142799</v>
      </c>
      <c r="D126" s="3">
        <v>96.395661072451901</v>
      </c>
      <c r="E126" s="3">
        <v>78.961768317642196</v>
      </c>
      <c r="F126" s="4">
        <v>3.3249292445124299</v>
      </c>
      <c r="G126" s="3">
        <f>Table3[[#This Row],[Best Individual mean accuracy]]-Table3[[#This Row],[Benchmark mean accuracy]]</f>
        <v>-17.433892754809705</v>
      </c>
      <c r="H126" t="str">
        <f>IF(AND(Table3[[#This Row],[F value]]&lt;4.74,Table3[[#This Row],[Best Individual mean accuracy]]&gt;Table3[[#This Row],[Benchmark mean accuracy]]),"Yes","No")</f>
        <v>No</v>
      </c>
    </row>
    <row r="127" spans="1:8" x14ac:dyDescent="0.55000000000000004">
      <c r="A127">
        <v>300</v>
      </c>
      <c r="B127" t="s">
        <v>283</v>
      </c>
      <c r="C127" s="4">
        <v>0.98857142857142799</v>
      </c>
      <c r="D127" s="3">
        <v>96.938600081866497</v>
      </c>
      <c r="E127" s="3">
        <v>81.332705689725699</v>
      </c>
      <c r="F127" s="4">
        <v>1.8072345437816</v>
      </c>
      <c r="G127" s="3">
        <f>Table3[[#This Row],[Best Individual mean accuracy]]-Table3[[#This Row],[Benchmark mean accuracy]]</f>
        <v>-15.605894392140797</v>
      </c>
      <c r="H127" t="str">
        <f>IF(AND(Table3[[#This Row],[F value]]&lt;4.74,Table3[[#This Row],[Best Individual mean accuracy]]&gt;Table3[[#This Row],[Benchmark mean accuracy]]),"Yes","No")</f>
        <v>No</v>
      </c>
    </row>
    <row r="128" spans="1:8" x14ac:dyDescent="0.55000000000000004">
      <c r="A128">
        <v>300</v>
      </c>
      <c r="B128" t="s">
        <v>284</v>
      </c>
      <c r="C128" s="4">
        <v>0.98857142857142799</v>
      </c>
      <c r="D128" s="3">
        <v>96.709455587392497</v>
      </c>
      <c r="E128" s="3">
        <v>83.199426934097403</v>
      </c>
      <c r="F128" s="4">
        <v>6.1737945847291797</v>
      </c>
      <c r="G128" s="3">
        <f>Table3[[#This Row],[Best Individual mean accuracy]]-Table3[[#This Row],[Benchmark mean accuracy]]</f>
        <v>-13.510028653295095</v>
      </c>
      <c r="H128" t="str">
        <f>IF(AND(Table3[[#This Row],[F value]]&lt;4.74,Table3[[#This Row],[Best Individual mean accuracy]]&gt;Table3[[#This Row],[Benchmark mean accuracy]]),"Yes","No")</f>
        <v>No</v>
      </c>
    </row>
    <row r="129" spans="1:8" x14ac:dyDescent="0.55000000000000004">
      <c r="A129">
        <v>300</v>
      </c>
      <c r="B129" t="s">
        <v>285</v>
      </c>
      <c r="C129" s="4">
        <v>0.98857142857142799</v>
      </c>
      <c r="D129" s="3">
        <v>96.423905034793194</v>
      </c>
      <c r="E129" s="3">
        <v>79.114531313958196</v>
      </c>
      <c r="F129" s="4">
        <v>2.48264535219282</v>
      </c>
      <c r="G129" s="3">
        <f>Table3[[#This Row],[Best Individual mean accuracy]]-Table3[[#This Row],[Benchmark mean accuracy]]</f>
        <v>-17.309373720834998</v>
      </c>
      <c r="H129" t="str">
        <f>IF(AND(Table3[[#This Row],[F value]]&lt;4.74,Table3[[#This Row],[Best Individual mean accuracy]]&gt;Table3[[#This Row],[Benchmark mean accuracy]]),"Yes","No")</f>
        <v>No</v>
      </c>
    </row>
    <row r="130" spans="1:8" x14ac:dyDescent="0.55000000000000004">
      <c r="A130">
        <v>300</v>
      </c>
      <c r="B130" t="s">
        <v>286</v>
      </c>
      <c r="C130" s="4">
        <v>0.98857142857142799</v>
      </c>
      <c r="D130" s="3">
        <v>96.738108882521402</v>
      </c>
      <c r="E130" s="3">
        <v>83.040032746622998</v>
      </c>
      <c r="F130" s="4">
        <v>1.95772213985187</v>
      </c>
      <c r="G130" s="3">
        <f>Table3[[#This Row],[Best Individual mean accuracy]]-Table3[[#This Row],[Benchmark mean accuracy]]</f>
        <v>-13.698076135898404</v>
      </c>
      <c r="H130" t="str">
        <f>IF(AND(Table3[[#This Row],[F value]]&lt;4.74,Table3[[#This Row],[Best Individual mean accuracy]]&gt;Table3[[#This Row],[Benchmark mean accuracy]]),"Yes","No")</f>
        <v>No</v>
      </c>
    </row>
    <row r="131" spans="1:8" x14ac:dyDescent="0.55000000000000004">
      <c r="A131">
        <v>300</v>
      </c>
      <c r="B131" t="s">
        <v>287</v>
      </c>
      <c r="C131" s="4">
        <v>0.98857142857142799</v>
      </c>
      <c r="D131" s="3">
        <v>96.795251739664295</v>
      </c>
      <c r="E131" s="3">
        <v>84.147932869422803</v>
      </c>
      <c r="F131" s="4">
        <v>1.5348247321485</v>
      </c>
      <c r="G131" s="3">
        <f>Table3[[#This Row],[Best Individual mean accuracy]]-Table3[[#This Row],[Benchmark mean accuracy]]</f>
        <v>-12.647318870241492</v>
      </c>
      <c r="H131" t="str">
        <f>IF(AND(Table3[[#This Row],[F value]]&lt;4.74,Table3[[#This Row],[Best Individual mean accuracy]]&gt;Table3[[#This Row],[Benchmark mean accuracy]]),"Yes","No")</f>
        <v>No</v>
      </c>
    </row>
    <row r="132" spans="1:8" x14ac:dyDescent="0.55000000000000004">
      <c r="A132">
        <v>300</v>
      </c>
      <c r="B132" t="s">
        <v>288</v>
      </c>
      <c r="C132" s="4">
        <v>0.98857142857142799</v>
      </c>
      <c r="D132" s="3">
        <v>96.653540728612299</v>
      </c>
      <c r="E132" s="3">
        <v>80.566925910765406</v>
      </c>
      <c r="F132" s="4">
        <v>5.0643713533217003</v>
      </c>
      <c r="G132" s="3">
        <f>Table3[[#This Row],[Best Individual mean accuracy]]-Table3[[#This Row],[Benchmark mean accuracy]]</f>
        <v>-16.086614817846893</v>
      </c>
      <c r="H132" t="str">
        <f>IF(AND(Table3[[#This Row],[F value]]&lt;4.74,Table3[[#This Row],[Best Individual mean accuracy]]&gt;Table3[[#This Row],[Benchmark mean accuracy]]),"Yes","No")</f>
        <v>No</v>
      </c>
    </row>
    <row r="133" spans="1:8" x14ac:dyDescent="0.55000000000000004">
      <c r="A133">
        <v>300</v>
      </c>
      <c r="B133" t="s">
        <v>289</v>
      </c>
      <c r="C133" s="4">
        <v>0.98857142857142799</v>
      </c>
      <c r="D133" s="3">
        <v>96.767089643880396</v>
      </c>
      <c r="E133" s="3">
        <v>79.432582889889403</v>
      </c>
      <c r="F133" s="4">
        <v>2.3669206149972699</v>
      </c>
      <c r="G133" s="3">
        <f>Table3[[#This Row],[Best Individual mean accuracy]]-Table3[[#This Row],[Benchmark mean accuracy]]</f>
        <v>-17.334506753990993</v>
      </c>
      <c r="H133" t="str">
        <f>IF(AND(Table3[[#This Row],[F value]]&lt;4.74,Table3[[#This Row],[Best Individual mean accuracy]]&gt;Table3[[#This Row],[Benchmark mean accuracy]]),"Yes","No")</f>
        <v>No</v>
      </c>
    </row>
    <row r="134" spans="1:8" x14ac:dyDescent="0.55000000000000004">
      <c r="A134">
        <v>300</v>
      </c>
      <c r="B134" t="s">
        <v>290</v>
      </c>
      <c r="C134" s="4">
        <v>0.98857142857142799</v>
      </c>
      <c r="D134" s="3">
        <v>96.967335243552995</v>
      </c>
      <c r="E134" s="3">
        <v>80.685714285714198</v>
      </c>
      <c r="F134" s="4">
        <v>6.2386260197948999</v>
      </c>
      <c r="G134" s="3">
        <f>Table3[[#This Row],[Best Individual mean accuracy]]-Table3[[#This Row],[Benchmark mean accuracy]]</f>
        <v>-16.281620957838797</v>
      </c>
      <c r="H134" t="str">
        <f>IF(AND(Table3[[#This Row],[F value]]&lt;4.74,Table3[[#This Row],[Best Individual mean accuracy]]&gt;Table3[[#This Row],[Benchmark mean accuracy]]),"Yes","No")</f>
        <v>No</v>
      </c>
    </row>
    <row r="135" spans="1:8" x14ac:dyDescent="0.55000000000000004">
      <c r="A135">
        <v>300</v>
      </c>
      <c r="B135" t="s">
        <v>291</v>
      </c>
      <c r="C135" s="4">
        <v>0.98857142857142799</v>
      </c>
      <c r="D135" s="3">
        <v>96.423086369218098</v>
      </c>
      <c r="E135" s="3">
        <v>80.686123618501796</v>
      </c>
      <c r="F135" s="4">
        <v>1.9732947499762901</v>
      </c>
      <c r="G135" s="3">
        <f>Table3[[#This Row],[Best Individual mean accuracy]]-Table3[[#This Row],[Benchmark mean accuracy]]</f>
        <v>-15.736962750716302</v>
      </c>
      <c r="H135" t="str">
        <f>IF(AND(Table3[[#This Row],[F value]]&lt;4.74,Table3[[#This Row],[Best Individual mean accuracy]]&gt;Table3[[#This Row],[Benchmark mean accuracy]]),"Yes","No")</f>
        <v>No</v>
      </c>
    </row>
    <row r="136" spans="1:8" x14ac:dyDescent="0.55000000000000004">
      <c r="A136">
        <v>300</v>
      </c>
      <c r="B136" t="s">
        <v>292</v>
      </c>
      <c r="C136" s="4">
        <v>0.98857142857142799</v>
      </c>
      <c r="D136" s="3">
        <v>96.681129758493597</v>
      </c>
      <c r="E136" s="3">
        <v>74.965861645517705</v>
      </c>
      <c r="F136" s="4">
        <v>4.5779230457412003</v>
      </c>
      <c r="G136" s="3">
        <f>Table3[[#This Row],[Best Individual mean accuracy]]-Table3[[#This Row],[Benchmark mean accuracy]]</f>
        <v>-21.715268112975892</v>
      </c>
      <c r="H136" t="str">
        <f>IF(AND(Table3[[#This Row],[F value]]&lt;4.74,Table3[[#This Row],[Best Individual mean accuracy]]&gt;Table3[[#This Row],[Benchmark mean accuracy]]),"Yes","No")</f>
        <v>No</v>
      </c>
    </row>
    <row r="137" spans="1:8" x14ac:dyDescent="0.55000000000000004">
      <c r="A137">
        <v>300</v>
      </c>
      <c r="B137" t="s">
        <v>293</v>
      </c>
      <c r="C137" s="4">
        <v>0.98857142857142799</v>
      </c>
      <c r="D137" s="3">
        <v>96.652640196479695</v>
      </c>
      <c r="E137" s="3">
        <v>81.748751534997893</v>
      </c>
      <c r="F137" s="4">
        <v>5.4160402352261201</v>
      </c>
      <c r="G137" s="3">
        <f>Table3[[#This Row],[Best Individual mean accuracy]]-Table3[[#This Row],[Benchmark mean accuracy]]</f>
        <v>-14.903888661481801</v>
      </c>
      <c r="H137" t="str">
        <f>IF(AND(Table3[[#This Row],[F value]]&lt;4.74,Table3[[#This Row],[Best Individual mean accuracy]]&gt;Table3[[#This Row],[Benchmark mean accuracy]]),"Yes","No")</f>
        <v>No</v>
      </c>
    </row>
    <row r="138" spans="1:8" x14ac:dyDescent="0.55000000000000004">
      <c r="A138">
        <v>300</v>
      </c>
      <c r="B138" t="s">
        <v>294</v>
      </c>
      <c r="C138" s="4">
        <v>0.98857142857142799</v>
      </c>
      <c r="D138" s="3">
        <v>96.795497339336805</v>
      </c>
      <c r="E138" s="3">
        <v>86.642488743348295</v>
      </c>
      <c r="F138" s="4">
        <v>1.46903531590279</v>
      </c>
      <c r="G138" s="3">
        <f>Table3[[#This Row],[Best Individual mean accuracy]]-Table3[[#This Row],[Benchmark mean accuracy]]</f>
        <v>-10.15300859598851</v>
      </c>
      <c r="H138" t="str">
        <f>IF(AND(Table3[[#This Row],[F value]]&lt;4.74,Table3[[#This Row],[Best Individual mean accuracy]]&gt;Table3[[#This Row],[Benchmark mean accuracy]]),"Yes","No")</f>
        <v>No</v>
      </c>
    </row>
    <row r="139" spans="1:8" x14ac:dyDescent="0.55000000000000004">
      <c r="A139">
        <v>300</v>
      </c>
      <c r="B139" t="s">
        <v>295</v>
      </c>
      <c r="C139" s="4">
        <v>0.98857142857142799</v>
      </c>
      <c r="D139" s="3">
        <v>96.194514940646698</v>
      </c>
      <c r="E139" s="3">
        <v>77.196561604584502</v>
      </c>
      <c r="F139" s="4">
        <v>2.9411093388607599</v>
      </c>
      <c r="G139" s="3">
        <f>Table3[[#This Row],[Best Individual mean accuracy]]-Table3[[#This Row],[Benchmark mean accuracy]]</f>
        <v>-18.997953336062196</v>
      </c>
      <c r="H139" t="str">
        <f>IF(AND(Table3[[#This Row],[F value]]&lt;4.74,Table3[[#This Row],[Best Individual mean accuracy]]&gt;Table3[[#This Row],[Benchmark mean accuracy]]),"Yes","No")</f>
        <v>No</v>
      </c>
    </row>
    <row r="140" spans="1:8" x14ac:dyDescent="0.55000000000000004">
      <c r="A140">
        <v>300</v>
      </c>
      <c r="B140" t="s">
        <v>296</v>
      </c>
      <c r="C140" s="4">
        <v>0.98857142857142799</v>
      </c>
      <c r="D140" s="3">
        <v>96.824314367580797</v>
      </c>
      <c r="E140" s="3">
        <v>81.941465411379397</v>
      </c>
      <c r="F140" s="4">
        <v>2.0007359368861102</v>
      </c>
      <c r="G140" s="3">
        <f>Table3[[#This Row],[Best Individual mean accuracy]]-Table3[[#This Row],[Benchmark mean accuracy]]</f>
        <v>-14.8828489562014</v>
      </c>
      <c r="H140" t="str">
        <f>IF(AND(Table3[[#This Row],[F value]]&lt;4.74,Table3[[#This Row],[Best Individual mean accuracy]]&gt;Table3[[#This Row],[Benchmark mean accuracy]]),"Yes","No")</f>
        <v>No</v>
      </c>
    </row>
    <row r="141" spans="1:8" x14ac:dyDescent="0.55000000000000004">
      <c r="A141">
        <v>300</v>
      </c>
      <c r="B141" t="s">
        <v>297</v>
      </c>
      <c r="C141" s="4">
        <v>0.98857142857142799</v>
      </c>
      <c r="D141" s="3">
        <v>97.024723700368398</v>
      </c>
      <c r="E141" s="3">
        <v>87.273516168645102</v>
      </c>
      <c r="F141" s="4">
        <v>2.4413699330137</v>
      </c>
      <c r="G141" s="3">
        <f>Table3[[#This Row],[Best Individual mean accuracy]]-Table3[[#This Row],[Benchmark mean accuracy]]</f>
        <v>-9.7512075317232956</v>
      </c>
      <c r="H141" t="str">
        <f>IF(AND(Table3[[#This Row],[F value]]&lt;4.74,Table3[[#This Row],[Best Individual mean accuracy]]&gt;Table3[[#This Row],[Benchmark mean accuracy]]),"Yes","No")</f>
        <v>No</v>
      </c>
    </row>
    <row r="142" spans="1:8" x14ac:dyDescent="0.55000000000000004">
      <c r="A142">
        <v>300</v>
      </c>
      <c r="B142" t="s">
        <v>298</v>
      </c>
      <c r="C142" s="4">
        <v>0.98857142857142799</v>
      </c>
      <c r="D142" s="3">
        <v>96.8528039295947</v>
      </c>
      <c r="E142" s="3">
        <v>86.718706508391307</v>
      </c>
      <c r="F142" s="4">
        <v>2.6253817255898899</v>
      </c>
      <c r="G142" s="3">
        <f>Table3[[#This Row],[Best Individual mean accuracy]]-Table3[[#This Row],[Benchmark mean accuracy]]</f>
        <v>-10.134097421203393</v>
      </c>
      <c r="H142" t="str">
        <f>IF(AND(Table3[[#This Row],[F value]]&lt;4.74,Table3[[#This Row],[Best Individual mean accuracy]]&gt;Table3[[#This Row],[Benchmark mean accuracy]]),"Yes","No")</f>
        <v>No</v>
      </c>
    </row>
    <row r="143" spans="1:8" x14ac:dyDescent="0.55000000000000004">
      <c r="A143">
        <v>300</v>
      </c>
      <c r="B143" t="s">
        <v>299</v>
      </c>
      <c r="C143" s="4">
        <v>0.98857142857142799</v>
      </c>
      <c r="D143" s="3">
        <v>96.509291854277507</v>
      </c>
      <c r="E143" s="3">
        <v>80.223986901350798</v>
      </c>
      <c r="F143" s="4">
        <v>2.0816121508127901</v>
      </c>
      <c r="G143" s="3">
        <f>Table3[[#This Row],[Best Individual mean accuracy]]-Table3[[#This Row],[Benchmark mean accuracy]]</f>
        <v>-16.285304952926708</v>
      </c>
      <c r="H143" t="str">
        <f>IF(AND(Table3[[#This Row],[F value]]&lt;4.74,Table3[[#This Row],[Best Individual mean accuracy]]&gt;Table3[[#This Row],[Benchmark mean accuracy]]),"Yes","No")</f>
        <v>No</v>
      </c>
    </row>
    <row r="144" spans="1:8" x14ac:dyDescent="0.55000000000000004">
      <c r="A144">
        <v>300</v>
      </c>
      <c r="B144" t="s">
        <v>300</v>
      </c>
      <c r="C144" s="4">
        <v>0.98857142857142799</v>
      </c>
      <c r="D144" s="3">
        <v>96.910192386410102</v>
      </c>
      <c r="E144" s="3">
        <v>85.857715923045404</v>
      </c>
      <c r="F144" s="4">
        <v>1.73771579231107</v>
      </c>
      <c r="G144" s="3">
        <f>Table3[[#This Row],[Best Individual mean accuracy]]-Table3[[#This Row],[Benchmark mean accuracy]]</f>
        <v>-11.052476463364698</v>
      </c>
      <c r="H144" t="str">
        <f>IF(AND(Table3[[#This Row],[F value]]&lt;4.74,Table3[[#This Row],[Best Individual mean accuracy]]&gt;Table3[[#This Row],[Benchmark mean accuracy]]),"Yes","No")</f>
        <v>No</v>
      </c>
    </row>
    <row r="145" spans="1:8" x14ac:dyDescent="0.55000000000000004">
      <c r="A145">
        <v>300</v>
      </c>
      <c r="B145" t="s">
        <v>301</v>
      </c>
      <c r="C145" s="4">
        <v>0.98857142857142799</v>
      </c>
      <c r="D145" s="3">
        <v>96.909701187065096</v>
      </c>
      <c r="E145" s="3">
        <v>86.719607040523897</v>
      </c>
      <c r="F145" s="4">
        <v>3.3099140636757398</v>
      </c>
      <c r="G145" s="3">
        <f>Table3[[#This Row],[Best Individual mean accuracy]]-Table3[[#This Row],[Benchmark mean accuracy]]</f>
        <v>-10.190094146541199</v>
      </c>
      <c r="H145" t="str">
        <f>IF(AND(Table3[[#This Row],[F value]]&lt;4.74,Table3[[#This Row],[Best Individual mean accuracy]]&gt;Table3[[#This Row],[Benchmark mean accuracy]]),"Yes","No")</f>
        <v>No</v>
      </c>
    </row>
    <row r="146" spans="1:8" x14ac:dyDescent="0.55000000000000004">
      <c r="A146">
        <v>300</v>
      </c>
      <c r="B146" t="s">
        <v>302</v>
      </c>
      <c r="C146" s="4">
        <v>0.98857142857142799</v>
      </c>
      <c r="D146" s="3">
        <v>96.908555055259896</v>
      </c>
      <c r="E146" s="3">
        <v>87.177977896029404</v>
      </c>
      <c r="F146" s="4">
        <v>4.6686102184459699</v>
      </c>
      <c r="G146" s="3">
        <f>Table3[[#This Row],[Best Individual mean accuracy]]-Table3[[#This Row],[Benchmark mean accuracy]]</f>
        <v>-9.7305771592304922</v>
      </c>
      <c r="H146" t="str">
        <f>IF(AND(Table3[[#This Row],[F value]]&lt;4.74,Table3[[#This Row],[Best Individual mean accuracy]]&gt;Table3[[#This Row],[Benchmark mean accuracy]]),"Yes","No")</f>
        <v>No</v>
      </c>
    </row>
    <row r="147" spans="1:8" x14ac:dyDescent="0.55000000000000004">
      <c r="A147">
        <v>300</v>
      </c>
      <c r="B147" t="s">
        <v>303</v>
      </c>
      <c r="C147" s="4">
        <v>0.98857142857142799</v>
      </c>
      <c r="D147" s="3">
        <v>96.709946786737603</v>
      </c>
      <c r="E147" s="3">
        <v>87.689398280802195</v>
      </c>
      <c r="F147" s="4">
        <v>1.1266838387947999</v>
      </c>
      <c r="G147" s="3">
        <f>Table3[[#This Row],[Best Individual mean accuracy]]-Table3[[#This Row],[Benchmark mean accuracy]]</f>
        <v>-9.0205485059354089</v>
      </c>
      <c r="H147" t="str">
        <f>IF(AND(Table3[[#This Row],[F value]]&lt;4.74,Table3[[#This Row],[Best Individual mean accuracy]]&gt;Table3[[#This Row],[Benchmark mean accuracy]]),"Yes","No")</f>
        <v>No</v>
      </c>
    </row>
    <row r="148" spans="1:8" x14ac:dyDescent="0.55000000000000004">
      <c r="A148">
        <v>300</v>
      </c>
      <c r="B148" t="s">
        <v>304</v>
      </c>
      <c r="C148" s="4">
        <v>0.98857142857142799</v>
      </c>
      <c r="D148" s="3">
        <v>96.337044617273804</v>
      </c>
      <c r="E148" s="3">
        <v>80.523372902169399</v>
      </c>
      <c r="F148" s="4">
        <v>3.1512588625968898</v>
      </c>
      <c r="G148" s="3">
        <f>Table3[[#This Row],[Best Individual mean accuracy]]-Table3[[#This Row],[Benchmark mean accuracy]]</f>
        <v>-15.813671715104405</v>
      </c>
      <c r="H148" t="str">
        <f>IF(AND(Table3[[#This Row],[F value]]&lt;4.74,Table3[[#This Row],[Best Individual mean accuracy]]&gt;Table3[[#This Row],[Benchmark mean accuracy]]),"Yes","No")</f>
        <v>No</v>
      </c>
    </row>
    <row r="149" spans="1:8" x14ac:dyDescent="0.55000000000000004">
      <c r="A149">
        <v>300</v>
      </c>
      <c r="B149" t="s">
        <v>305</v>
      </c>
      <c r="C149" s="4">
        <v>0.98857142857142799</v>
      </c>
      <c r="D149" s="3">
        <v>96.681129758493597</v>
      </c>
      <c r="E149" s="3">
        <v>82.082767089643795</v>
      </c>
      <c r="F149" s="4">
        <v>2.1416150224575201</v>
      </c>
      <c r="G149" s="3">
        <f>Table3[[#This Row],[Best Individual mean accuracy]]-Table3[[#This Row],[Benchmark mean accuracy]]</f>
        <v>-14.598362668849802</v>
      </c>
      <c r="H149" t="str">
        <f>IF(AND(Table3[[#This Row],[F value]]&lt;4.74,Table3[[#This Row],[Best Individual mean accuracy]]&gt;Table3[[#This Row],[Benchmark mean accuracy]]),"Yes","No")</f>
        <v>No</v>
      </c>
    </row>
    <row r="150" spans="1:8" x14ac:dyDescent="0.55000000000000004">
      <c r="A150">
        <v>300</v>
      </c>
      <c r="B150" t="s">
        <v>306</v>
      </c>
      <c r="C150" s="4">
        <v>0.98857142857142799</v>
      </c>
      <c r="D150" s="3">
        <v>96.681129758493597</v>
      </c>
      <c r="E150" s="3">
        <v>87.526401964797302</v>
      </c>
      <c r="F150" s="4">
        <v>4.4997462196392704</v>
      </c>
      <c r="G150" s="3">
        <f>Table3[[#This Row],[Best Individual mean accuracy]]-Table3[[#This Row],[Benchmark mean accuracy]]</f>
        <v>-9.1547277936962956</v>
      </c>
      <c r="H150" t="str">
        <f>IF(AND(Table3[[#This Row],[F value]]&lt;4.74,Table3[[#This Row],[Best Individual mean accuracy]]&gt;Table3[[#This Row],[Benchmark mean accuracy]]),"Yes","No")</f>
        <v>No</v>
      </c>
    </row>
    <row r="151" spans="1:8" x14ac:dyDescent="0.55000000000000004">
      <c r="A151">
        <v>300</v>
      </c>
      <c r="B151" t="s">
        <v>307</v>
      </c>
      <c r="C151" s="4">
        <v>0.98857142857142799</v>
      </c>
      <c r="D151" s="3">
        <v>96.652803929594697</v>
      </c>
      <c r="E151" s="3">
        <v>88.7255014326647</v>
      </c>
      <c r="F151" s="4">
        <v>1.16842378550409</v>
      </c>
      <c r="G151" s="3">
        <f>Table3[[#This Row],[Best Individual mean accuracy]]-Table3[[#This Row],[Benchmark mean accuracy]]</f>
        <v>-7.9273024969299968</v>
      </c>
      <c r="H151" t="str">
        <f>IF(AND(Table3[[#This Row],[F value]]&lt;4.74,Table3[[#This Row],[Best Individual mean accuracy]]&gt;Table3[[#This Row],[Benchmark mean accuracy]]),"Yes","No")</f>
        <v>No</v>
      </c>
    </row>
    <row r="152" spans="1:8" x14ac:dyDescent="0.55000000000000004">
      <c r="A152">
        <v>300</v>
      </c>
      <c r="B152" t="s">
        <v>308</v>
      </c>
      <c r="C152" s="4">
        <v>0.98857142857142799</v>
      </c>
      <c r="D152" s="3">
        <v>96.6236594351207</v>
      </c>
      <c r="E152" s="3">
        <v>82.852312730249693</v>
      </c>
      <c r="F152" s="4">
        <v>2.2841451469809702</v>
      </c>
      <c r="G152" s="3">
        <f>Table3[[#This Row],[Best Individual mean accuracy]]-Table3[[#This Row],[Benchmark mean accuracy]]</f>
        <v>-13.771346704871007</v>
      </c>
      <c r="H152" t="str">
        <f>IF(AND(Table3[[#This Row],[F value]]&lt;4.74,Table3[[#This Row],[Best Individual mean accuracy]]&gt;Table3[[#This Row],[Benchmark mean accuracy]]),"Yes","No")</f>
        <v>No</v>
      </c>
    </row>
    <row r="153" spans="1:8" x14ac:dyDescent="0.55000000000000004">
      <c r="A153">
        <v>300</v>
      </c>
      <c r="B153" t="s">
        <v>309</v>
      </c>
      <c r="C153" s="4">
        <v>0.98857142857142799</v>
      </c>
      <c r="D153" s="3">
        <v>96.538600081866505</v>
      </c>
      <c r="E153" s="3">
        <v>80.219402374130098</v>
      </c>
      <c r="F153" s="4">
        <v>2.5548904802351098</v>
      </c>
      <c r="G153" s="3">
        <f>Table3[[#This Row],[Best Individual mean accuracy]]-Table3[[#This Row],[Benchmark mean accuracy]]</f>
        <v>-16.319197707736407</v>
      </c>
      <c r="H153" t="str">
        <f>IF(AND(Table3[[#This Row],[F value]]&lt;4.74,Table3[[#This Row],[Best Individual mean accuracy]]&gt;Table3[[#This Row],[Benchmark mean accuracy]]),"Yes","No")</f>
        <v>No</v>
      </c>
    </row>
    <row r="154" spans="1:8" x14ac:dyDescent="0.55000000000000004">
      <c r="A154">
        <v>300</v>
      </c>
      <c r="B154" t="s">
        <v>310</v>
      </c>
      <c r="C154" s="4">
        <v>0.98857142857142799</v>
      </c>
      <c r="D154" s="3">
        <v>96.651903397462107</v>
      </c>
      <c r="E154" s="3">
        <v>82.1686451084731</v>
      </c>
      <c r="F154" s="4">
        <v>4.2217694936919896</v>
      </c>
      <c r="G154" s="3">
        <f>Table3[[#This Row],[Best Individual mean accuracy]]-Table3[[#This Row],[Benchmark mean accuracy]]</f>
        <v>-14.483258288989006</v>
      </c>
      <c r="H154" t="str">
        <f>IF(AND(Table3[[#This Row],[F value]]&lt;4.74,Table3[[#This Row],[Best Individual mean accuracy]]&gt;Table3[[#This Row],[Benchmark mean accuracy]]),"Yes","No")</f>
        <v>No</v>
      </c>
    </row>
    <row r="155" spans="1:8" x14ac:dyDescent="0.55000000000000004">
      <c r="A155">
        <v>300</v>
      </c>
      <c r="B155" t="s">
        <v>311</v>
      </c>
      <c r="C155" s="4">
        <v>0.98857142857142799</v>
      </c>
      <c r="D155" s="3">
        <v>96.681129758493597</v>
      </c>
      <c r="E155" s="3">
        <v>84.551698731068299</v>
      </c>
      <c r="F155" s="4">
        <v>7.4182211464212298</v>
      </c>
      <c r="G155" s="3">
        <f>Table3[[#This Row],[Best Individual mean accuracy]]-Table3[[#This Row],[Benchmark mean accuracy]]</f>
        <v>-12.129431027425298</v>
      </c>
      <c r="H155" t="str">
        <f>IF(AND(Table3[[#This Row],[F value]]&lt;4.74,Table3[[#This Row],[Best Individual mean accuracy]]&gt;Table3[[#This Row],[Benchmark mean accuracy]]),"Yes","No")</f>
        <v>No</v>
      </c>
    </row>
    <row r="156" spans="1:8" x14ac:dyDescent="0.55000000000000004">
      <c r="A156">
        <v>300</v>
      </c>
      <c r="B156" t="s">
        <v>312</v>
      </c>
      <c r="C156" s="4">
        <v>0.98857142857142799</v>
      </c>
      <c r="D156" s="3">
        <v>96.480802292263604</v>
      </c>
      <c r="E156" s="3">
        <v>85.205894392140806</v>
      </c>
      <c r="F156" s="4">
        <v>2.4305577108138299</v>
      </c>
      <c r="G156" s="3">
        <f>Table3[[#This Row],[Best Individual mean accuracy]]-Table3[[#This Row],[Benchmark mean accuracy]]</f>
        <v>-11.274907900122798</v>
      </c>
      <c r="H156" t="str">
        <f>IF(AND(Table3[[#This Row],[F value]]&lt;4.74,Table3[[#This Row],[Best Individual mean accuracy]]&gt;Table3[[#This Row],[Benchmark mean accuracy]]),"Yes","No")</f>
        <v>No</v>
      </c>
    </row>
    <row r="157" spans="1:8" x14ac:dyDescent="0.55000000000000004">
      <c r="A157">
        <v>300</v>
      </c>
      <c r="B157" t="s">
        <v>313</v>
      </c>
      <c r="C157" s="4">
        <v>0.98857142857142799</v>
      </c>
      <c r="D157" s="3">
        <v>96.9094555873925</v>
      </c>
      <c r="E157" s="3">
        <v>84.457470323372902</v>
      </c>
      <c r="F157" s="4">
        <v>1.9844206991145099</v>
      </c>
      <c r="G157" s="3">
        <f>Table3[[#This Row],[Best Individual mean accuracy]]-Table3[[#This Row],[Benchmark mean accuracy]]</f>
        <v>-12.451985264019598</v>
      </c>
      <c r="H157" t="str">
        <f>IF(AND(Table3[[#This Row],[F value]]&lt;4.74,Table3[[#This Row],[Best Individual mean accuracy]]&gt;Table3[[#This Row],[Benchmark mean accuracy]]),"Yes","No")</f>
        <v>No</v>
      </c>
    </row>
    <row r="158" spans="1:8" x14ac:dyDescent="0.55000000000000004">
      <c r="A158">
        <v>300</v>
      </c>
      <c r="B158" t="s">
        <v>314</v>
      </c>
      <c r="C158" s="4">
        <v>0.98857142857142799</v>
      </c>
      <c r="D158" s="3">
        <v>96.623905034793296</v>
      </c>
      <c r="E158" s="3">
        <v>87.982234957019998</v>
      </c>
      <c r="F158" s="4">
        <v>2.3686002098195602</v>
      </c>
      <c r="G158" s="3">
        <f>Table3[[#This Row],[Best Individual mean accuracy]]-Table3[[#This Row],[Benchmark mean accuracy]]</f>
        <v>-8.6416700777732984</v>
      </c>
      <c r="H158" t="str">
        <f>IF(AND(Table3[[#This Row],[F value]]&lt;4.74,Table3[[#This Row],[Best Individual mean accuracy]]&gt;Table3[[#This Row],[Benchmark mean accuracy]]),"Yes","No")</f>
        <v>No</v>
      </c>
    </row>
    <row r="159" spans="1:8" x14ac:dyDescent="0.55000000000000004">
      <c r="A159">
        <v>300</v>
      </c>
      <c r="B159" t="s">
        <v>315</v>
      </c>
      <c r="C159" s="4">
        <v>0.98857142857142799</v>
      </c>
      <c r="D159" s="3">
        <v>96.566762177650403</v>
      </c>
      <c r="E159" s="3">
        <v>82.636348751534996</v>
      </c>
      <c r="F159" s="4">
        <v>4.4378017882326404</v>
      </c>
      <c r="G159" s="3">
        <f>Table3[[#This Row],[Best Individual mean accuracy]]-Table3[[#This Row],[Benchmark mean accuracy]]</f>
        <v>-13.930413426115408</v>
      </c>
      <c r="H159" t="str">
        <f>IF(AND(Table3[[#This Row],[F value]]&lt;4.74,Table3[[#This Row],[Best Individual mean accuracy]]&gt;Table3[[#This Row],[Benchmark mean accuracy]]),"Yes","No")</f>
        <v>No</v>
      </c>
    </row>
    <row r="160" spans="1:8" x14ac:dyDescent="0.55000000000000004">
      <c r="A160">
        <v>300</v>
      </c>
      <c r="B160" t="s">
        <v>316</v>
      </c>
      <c r="C160" s="4">
        <v>0.98857142857142799</v>
      </c>
      <c r="D160" s="3">
        <v>96.623413835448204</v>
      </c>
      <c r="E160" s="3">
        <v>87.241915677445704</v>
      </c>
      <c r="F160" s="4">
        <v>1.62762984722575</v>
      </c>
      <c r="G160" s="3">
        <f>Table3[[#This Row],[Best Individual mean accuracy]]-Table3[[#This Row],[Benchmark mean accuracy]]</f>
        <v>-9.3814981580025005</v>
      </c>
      <c r="H160" t="str">
        <f>IF(AND(Table3[[#This Row],[F value]]&lt;4.74,Table3[[#This Row],[Best Individual mean accuracy]]&gt;Table3[[#This Row],[Benchmark mean accuracy]]),"Yes","No")</f>
        <v>No</v>
      </c>
    </row>
    <row r="161" spans="1:8" x14ac:dyDescent="0.55000000000000004">
      <c r="A161">
        <v>300</v>
      </c>
      <c r="B161" t="s">
        <v>317</v>
      </c>
      <c r="C161" s="4">
        <v>0.98857142857142799</v>
      </c>
      <c r="D161" s="3">
        <v>96.680720425706099</v>
      </c>
      <c r="E161" s="3">
        <v>86.613917314776899</v>
      </c>
      <c r="F161" s="4">
        <v>1.7745369774067701</v>
      </c>
      <c r="G161" s="3">
        <f>Table3[[#This Row],[Best Individual mean accuracy]]-Table3[[#This Row],[Benchmark mean accuracy]]</f>
        <v>-10.0668031109292</v>
      </c>
      <c r="H161" t="str">
        <f>IF(AND(Table3[[#This Row],[F value]]&lt;4.74,Table3[[#This Row],[Best Individual mean accuracy]]&gt;Table3[[#This Row],[Benchmark mean accuracy]]),"Yes","No")</f>
        <v>No</v>
      </c>
    </row>
    <row r="162" spans="1:8" x14ac:dyDescent="0.55000000000000004">
      <c r="A162">
        <v>300</v>
      </c>
      <c r="B162" t="s">
        <v>318</v>
      </c>
      <c r="C162" s="4">
        <v>0.98857142857142799</v>
      </c>
      <c r="D162" s="3">
        <v>96.508882521489895</v>
      </c>
      <c r="E162" s="3">
        <v>90.901841997543997</v>
      </c>
      <c r="F162" s="4">
        <v>1.0372551195887401</v>
      </c>
      <c r="G162" s="3">
        <f>Table3[[#This Row],[Best Individual mean accuracy]]-Table3[[#This Row],[Benchmark mean accuracy]]</f>
        <v>-5.6070405239458978</v>
      </c>
      <c r="H162" t="str">
        <f>IF(AND(Table3[[#This Row],[F value]]&lt;4.74,Table3[[#This Row],[Best Individual mean accuracy]]&gt;Table3[[#This Row],[Benchmark mean accuracy]]),"Yes","No")</f>
        <v>No</v>
      </c>
    </row>
    <row r="163" spans="1:8" x14ac:dyDescent="0.55000000000000004">
      <c r="A163">
        <v>300</v>
      </c>
      <c r="B163" t="s">
        <v>319</v>
      </c>
      <c r="C163" s="4">
        <v>0.98857142857142799</v>
      </c>
      <c r="D163" s="3">
        <v>96.652803929594697</v>
      </c>
      <c r="E163" s="3">
        <v>79.774375767498896</v>
      </c>
      <c r="F163" s="4">
        <v>3.1606265830083502</v>
      </c>
      <c r="G163" s="3">
        <f>Table3[[#This Row],[Best Individual mean accuracy]]-Table3[[#This Row],[Benchmark mean accuracy]]</f>
        <v>-16.878428162095801</v>
      </c>
      <c r="H163" t="str">
        <f>IF(AND(Table3[[#This Row],[F value]]&lt;4.74,Table3[[#This Row],[Best Individual mean accuracy]]&gt;Table3[[#This Row],[Benchmark mean accuracy]]),"Yes","No")</f>
        <v>No</v>
      </c>
    </row>
    <row r="164" spans="1:8" x14ac:dyDescent="0.55000000000000004">
      <c r="A164">
        <v>300</v>
      </c>
      <c r="B164" t="s">
        <v>320</v>
      </c>
      <c r="C164" s="4">
        <v>0.98857142857142799</v>
      </c>
      <c r="D164" s="3">
        <v>96.652558329922201</v>
      </c>
      <c r="E164" s="3">
        <v>84.743348342202196</v>
      </c>
      <c r="F164" s="4">
        <v>1.4474364889396001</v>
      </c>
      <c r="G164" s="3">
        <f>Table3[[#This Row],[Best Individual mean accuracy]]-Table3[[#This Row],[Benchmark mean accuracy]]</f>
        <v>-11.909209987720004</v>
      </c>
      <c r="H164" t="str">
        <f>IF(AND(Table3[[#This Row],[F value]]&lt;4.74,Table3[[#This Row],[Best Individual mean accuracy]]&gt;Table3[[#This Row],[Benchmark mean accuracy]]),"Yes","No")</f>
        <v>No</v>
      </c>
    </row>
    <row r="165" spans="1:8" x14ac:dyDescent="0.55000000000000004">
      <c r="A165">
        <v>300</v>
      </c>
      <c r="B165" t="s">
        <v>321</v>
      </c>
      <c r="C165" s="4">
        <v>0.98857142857142799</v>
      </c>
      <c r="D165" s="3">
        <v>96.337453950061303</v>
      </c>
      <c r="E165" s="3">
        <v>89.808841588211195</v>
      </c>
      <c r="F165" s="4">
        <v>1.9779571172450401</v>
      </c>
      <c r="G165" s="3">
        <f>Table3[[#This Row],[Best Individual mean accuracy]]-Table3[[#This Row],[Benchmark mean accuracy]]</f>
        <v>-6.528612361850108</v>
      </c>
      <c r="H165" t="str">
        <f>IF(AND(Table3[[#This Row],[F value]]&lt;4.74,Table3[[#This Row],[Best Individual mean accuracy]]&gt;Table3[[#This Row],[Benchmark mean accuracy]]),"Yes","No")</f>
        <v>No</v>
      </c>
    </row>
    <row r="166" spans="1:8" x14ac:dyDescent="0.55000000000000004">
      <c r="A166">
        <v>300</v>
      </c>
      <c r="B166" t="s">
        <v>322</v>
      </c>
      <c r="C166" s="4">
        <v>0.98857142857142799</v>
      </c>
      <c r="D166" s="3">
        <v>96.595497339336802</v>
      </c>
      <c r="E166" s="3">
        <v>89.357756856324201</v>
      </c>
      <c r="F166" s="4">
        <v>2.15357144599934</v>
      </c>
      <c r="G166" s="3">
        <f>Table3[[#This Row],[Best Individual mean accuracy]]-Table3[[#This Row],[Benchmark mean accuracy]]</f>
        <v>-7.2377404830126011</v>
      </c>
      <c r="H166" t="str">
        <f>IF(AND(Table3[[#This Row],[F value]]&lt;4.74,Table3[[#This Row],[Best Individual mean accuracy]]&gt;Table3[[#This Row],[Benchmark mean accuracy]]),"Yes","No")</f>
        <v>No</v>
      </c>
    </row>
    <row r="167" spans="1:8" x14ac:dyDescent="0.55000000000000004">
      <c r="A167">
        <v>300</v>
      </c>
      <c r="B167" t="s">
        <v>323</v>
      </c>
      <c r="C167" s="4">
        <v>0.98857142857142799</v>
      </c>
      <c r="D167" s="3">
        <v>96.595088006549304</v>
      </c>
      <c r="E167" s="3">
        <v>89.926483831354901</v>
      </c>
      <c r="F167" s="4">
        <v>2.89171717362784</v>
      </c>
      <c r="G167" s="3">
        <f>Table3[[#This Row],[Best Individual mean accuracy]]-Table3[[#This Row],[Benchmark mean accuracy]]</f>
        <v>-6.6686041751944032</v>
      </c>
      <c r="H167" t="str">
        <f>IF(AND(Table3[[#This Row],[F value]]&lt;4.74,Table3[[#This Row],[Best Individual mean accuracy]]&gt;Table3[[#This Row],[Benchmark mean accuracy]]),"Yes","No")</f>
        <v>No</v>
      </c>
    </row>
    <row r="168" spans="1:8" x14ac:dyDescent="0.55000000000000004">
      <c r="A168">
        <v>300</v>
      </c>
      <c r="B168" t="s">
        <v>324</v>
      </c>
      <c r="C168" s="4">
        <v>0.98857142857142799</v>
      </c>
      <c r="D168" s="3">
        <v>96.680884158821101</v>
      </c>
      <c r="E168" s="3">
        <v>88.126238231682294</v>
      </c>
      <c r="F168" s="4">
        <v>2.7184854783191899</v>
      </c>
      <c r="G168" s="3">
        <f>Table3[[#This Row],[Best Individual mean accuracy]]-Table3[[#This Row],[Benchmark mean accuracy]]</f>
        <v>-8.5546459271388073</v>
      </c>
      <c r="H168" t="str">
        <f>IF(AND(Table3[[#This Row],[F value]]&lt;4.74,Table3[[#This Row],[Best Individual mean accuracy]]&gt;Table3[[#This Row],[Benchmark mean accuracy]]),"Yes","No")</f>
        <v>No</v>
      </c>
    </row>
    <row r="169" spans="1:8" x14ac:dyDescent="0.55000000000000004">
      <c r="A169">
        <v>300</v>
      </c>
      <c r="B169" t="s">
        <v>325</v>
      </c>
      <c r="C169" s="4">
        <v>0.98857142857142799</v>
      </c>
      <c r="D169" s="3">
        <v>96.566189111747804</v>
      </c>
      <c r="E169" s="3">
        <v>78.454113794514896</v>
      </c>
      <c r="F169" s="4">
        <v>3.4071504201001201</v>
      </c>
      <c r="G169" s="3">
        <f>Table3[[#This Row],[Best Individual mean accuracy]]-Table3[[#This Row],[Benchmark mean accuracy]]</f>
        <v>-18.112075317232907</v>
      </c>
      <c r="H169" t="str">
        <f>IF(AND(Table3[[#This Row],[F value]]&lt;4.74,Table3[[#This Row],[Best Individual mean accuracy]]&gt;Table3[[#This Row],[Benchmark mean accuracy]]),"Yes","No")</f>
        <v>No</v>
      </c>
    </row>
    <row r="170" spans="1:8" x14ac:dyDescent="0.55000000000000004">
      <c r="A170">
        <v>300</v>
      </c>
      <c r="B170" t="s">
        <v>326</v>
      </c>
      <c r="C170" s="4">
        <v>0.98857142857142799</v>
      </c>
      <c r="D170" s="3">
        <v>96.680802292263607</v>
      </c>
      <c r="E170" s="3">
        <v>84.694801473598005</v>
      </c>
      <c r="F170" s="4">
        <v>8.5074979061798608</v>
      </c>
      <c r="G170" s="3">
        <f>Table3[[#This Row],[Best Individual mean accuracy]]-Table3[[#This Row],[Benchmark mean accuracy]]</f>
        <v>-11.986000818665602</v>
      </c>
      <c r="H170" t="str">
        <f>IF(AND(Table3[[#This Row],[F value]]&lt;4.74,Table3[[#This Row],[Best Individual mean accuracy]]&gt;Table3[[#This Row],[Benchmark mean accuracy]]),"Yes","No")</f>
        <v>No</v>
      </c>
    </row>
    <row r="171" spans="1:8" x14ac:dyDescent="0.55000000000000004">
      <c r="A171">
        <v>300</v>
      </c>
      <c r="B171" t="s">
        <v>327</v>
      </c>
      <c r="C171" s="4">
        <v>0.98857142857142799</v>
      </c>
      <c r="D171" s="3">
        <v>96.5953336062218</v>
      </c>
      <c r="E171" s="3">
        <v>87.123945968071993</v>
      </c>
      <c r="F171" s="4">
        <v>2.1839106923115499</v>
      </c>
      <c r="G171" s="3">
        <f>Table3[[#This Row],[Best Individual mean accuracy]]-Table3[[#This Row],[Benchmark mean accuracy]]</f>
        <v>-9.4713876381498068</v>
      </c>
      <c r="H171" t="str">
        <f>IF(AND(Table3[[#This Row],[F value]]&lt;4.74,Table3[[#This Row],[Best Individual mean accuracy]]&gt;Table3[[#This Row],[Benchmark mean accuracy]]),"Yes","No")</f>
        <v>No</v>
      </c>
    </row>
    <row r="172" spans="1:8" x14ac:dyDescent="0.55000000000000004">
      <c r="A172">
        <v>300</v>
      </c>
      <c r="B172" t="s">
        <v>328</v>
      </c>
      <c r="C172" s="4">
        <v>0.98857142857142799</v>
      </c>
      <c r="D172" s="3">
        <v>96.623905034793296</v>
      </c>
      <c r="E172" s="3">
        <v>86.098649201800995</v>
      </c>
      <c r="F172" s="4">
        <v>2.0616307185389</v>
      </c>
      <c r="G172" s="3">
        <f>Table3[[#This Row],[Best Individual mean accuracy]]-Table3[[#This Row],[Benchmark mean accuracy]]</f>
        <v>-10.5252558329923</v>
      </c>
      <c r="H172" t="str">
        <f>IF(AND(Table3[[#This Row],[F value]]&lt;4.74,Table3[[#This Row],[Best Individual mean accuracy]]&gt;Table3[[#This Row],[Benchmark mean accuracy]]),"Yes","No")</f>
        <v>No</v>
      </c>
    </row>
    <row r="173" spans="1:8" x14ac:dyDescent="0.55000000000000004">
      <c r="A173">
        <v>300</v>
      </c>
      <c r="B173" t="s">
        <v>329</v>
      </c>
      <c r="C173" s="4">
        <v>0.98857142857142799</v>
      </c>
      <c r="D173" s="3">
        <v>96.480147359803496</v>
      </c>
      <c r="E173" s="3">
        <v>86.640687679083101</v>
      </c>
      <c r="F173" s="4">
        <v>1.1134635706756999</v>
      </c>
      <c r="G173" s="3">
        <f>Table3[[#This Row],[Best Individual mean accuracy]]-Table3[[#This Row],[Benchmark mean accuracy]]</f>
        <v>-9.8394596807203953</v>
      </c>
      <c r="H173" t="str">
        <f>IF(AND(Table3[[#This Row],[F value]]&lt;4.74,Table3[[#This Row],[Best Individual mean accuracy]]&gt;Table3[[#This Row],[Benchmark mean accuracy]]),"Yes","No")</f>
        <v>No</v>
      </c>
    </row>
    <row r="174" spans="1:8" x14ac:dyDescent="0.55000000000000004">
      <c r="A174">
        <v>300</v>
      </c>
      <c r="B174" t="s">
        <v>330</v>
      </c>
      <c r="C174" s="4">
        <v>0.98857142857142799</v>
      </c>
      <c r="D174" s="3">
        <v>96.3384363487515</v>
      </c>
      <c r="E174" s="3">
        <v>83.577896029471901</v>
      </c>
      <c r="F174" s="4">
        <v>3.9990896900539101</v>
      </c>
      <c r="G174" s="3">
        <f>Table3[[#This Row],[Best Individual mean accuracy]]-Table3[[#This Row],[Benchmark mean accuracy]]</f>
        <v>-12.760540319279599</v>
      </c>
      <c r="H174" t="str">
        <f>IF(AND(Table3[[#This Row],[F value]]&lt;4.74,Table3[[#This Row],[Best Individual mean accuracy]]&gt;Table3[[#This Row],[Benchmark mean accuracy]]),"Yes","No")</f>
        <v>No</v>
      </c>
    </row>
    <row r="175" spans="1:8" x14ac:dyDescent="0.55000000000000004">
      <c r="A175">
        <v>300</v>
      </c>
      <c r="B175" t="s">
        <v>331</v>
      </c>
      <c r="C175" s="4">
        <v>0.98857142857142799</v>
      </c>
      <c r="D175" s="3">
        <v>96.652476463364707</v>
      </c>
      <c r="E175" s="3">
        <v>93.820957838722805</v>
      </c>
      <c r="F175" s="4">
        <v>5.6579383318677898</v>
      </c>
      <c r="G175" s="3">
        <f>Table3[[#This Row],[Best Individual mean accuracy]]-Table3[[#This Row],[Benchmark mean accuracy]]</f>
        <v>-2.8315186246419017</v>
      </c>
      <c r="H175" t="str">
        <f>IF(AND(Table3[[#This Row],[F value]]&lt;4.74,Table3[[#This Row],[Best Individual mean accuracy]]&gt;Table3[[#This Row],[Benchmark mean accuracy]]),"Yes","No")</f>
        <v>No</v>
      </c>
    </row>
    <row r="176" spans="1:8" x14ac:dyDescent="0.55000000000000004">
      <c r="A176">
        <v>300</v>
      </c>
      <c r="B176" t="s">
        <v>332</v>
      </c>
      <c r="C176" s="4">
        <v>0.98857142857142799</v>
      </c>
      <c r="D176" s="3">
        <v>96.623823168235702</v>
      </c>
      <c r="E176" s="3">
        <v>88.702496930004102</v>
      </c>
      <c r="F176" s="4">
        <v>2.0460406467841201</v>
      </c>
      <c r="G176" s="3">
        <f>Table3[[#This Row],[Best Individual mean accuracy]]-Table3[[#This Row],[Benchmark mean accuracy]]</f>
        <v>-7.9213262382316003</v>
      </c>
      <c r="H176" t="str">
        <f>IF(AND(Table3[[#This Row],[F value]]&lt;4.74,Table3[[#This Row],[Best Individual mean accuracy]]&gt;Table3[[#This Row],[Benchmark mean accuracy]]),"Yes","No")</f>
        <v>No</v>
      </c>
    </row>
    <row r="177" spans="1:8" x14ac:dyDescent="0.55000000000000004">
      <c r="A177">
        <v>300</v>
      </c>
      <c r="B177" t="s">
        <v>333</v>
      </c>
      <c r="C177" s="4">
        <v>0.98857142857142799</v>
      </c>
      <c r="D177" s="3">
        <v>96.681047891936103</v>
      </c>
      <c r="E177" s="3">
        <v>86.520753172329094</v>
      </c>
      <c r="F177" s="4">
        <v>1.6423489456656899</v>
      </c>
      <c r="G177" s="3">
        <f>Table3[[#This Row],[Best Individual mean accuracy]]-Table3[[#This Row],[Benchmark mean accuracy]]</f>
        <v>-10.160294719607009</v>
      </c>
      <c r="H177" t="str">
        <f>IF(AND(Table3[[#This Row],[F value]]&lt;4.74,Table3[[#This Row],[Best Individual mean accuracy]]&gt;Table3[[#This Row],[Benchmark mean accuracy]]),"Yes","No")</f>
        <v>No</v>
      </c>
    </row>
    <row r="178" spans="1:8" x14ac:dyDescent="0.55000000000000004">
      <c r="A178">
        <v>300</v>
      </c>
      <c r="B178" t="s">
        <v>334</v>
      </c>
      <c r="C178" s="4">
        <v>0.98857142857142799</v>
      </c>
      <c r="D178" s="3">
        <v>96.738518215309</v>
      </c>
      <c r="E178" s="3">
        <v>88.074416700777704</v>
      </c>
      <c r="F178" s="4">
        <v>1.8223022663128701</v>
      </c>
      <c r="G178" s="3">
        <f>Table3[[#This Row],[Best Individual mean accuracy]]-Table3[[#This Row],[Benchmark mean accuracy]]</f>
        <v>-8.6641015145312963</v>
      </c>
      <c r="H178" t="str">
        <f>IF(AND(Table3[[#This Row],[F value]]&lt;4.74,Table3[[#This Row],[Best Individual mean accuracy]]&gt;Table3[[#This Row],[Benchmark mean accuracy]]),"Yes","No")</f>
        <v>No</v>
      </c>
    </row>
    <row r="179" spans="1:8" x14ac:dyDescent="0.55000000000000004">
      <c r="A179">
        <v>300</v>
      </c>
      <c r="B179" t="s">
        <v>335</v>
      </c>
      <c r="C179" s="4">
        <v>0.98857142857142799</v>
      </c>
      <c r="D179" s="3">
        <v>96.595006139991796</v>
      </c>
      <c r="E179" s="3">
        <v>89.953090462546001</v>
      </c>
      <c r="F179" s="4">
        <v>1.4248958344531599</v>
      </c>
      <c r="G179" s="3">
        <f>Table3[[#This Row],[Best Individual mean accuracy]]-Table3[[#This Row],[Benchmark mean accuracy]]</f>
        <v>-6.6419156774457946</v>
      </c>
      <c r="H179" t="str">
        <f>IF(AND(Table3[[#This Row],[F value]]&lt;4.74,Table3[[#This Row],[Best Individual mean accuracy]]&gt;Table3[[#This Row],[Benchmark mean accuracy]]),"Yes","No")</f>
        <v>No</v>
      </c>
    </row>
    <row r="180" spans="1:8" x14ac:dyDescent="0.55000000000000004">
      <c r="A180">
        <v>300</v>
      </c>
      <c r="B180" t="s">
        <v>336</v>
      </c>
      <c r="C180" s="4">
        <v>0.98857142857142799</v>
      </c>
      <c r="D180" s="3">
        <v>96.652640196479695</v>
      </c>
      <c r="E180" s="3">
        <v>93.105689725746998</v>
      </c>
      <c r="F180" s="4">
        <v>5.12842867958223</v>
      </c>
      <c r="G180" s="3">
        <f>Table3[[#This Row],[Best Individual mean accuracy]]-Table3[[#This Row],[Benchmark mean accuracy]]</f>
        <v>-3.5469504707326962</v>
      </c>
      <c r="H180" t="str">
        <f>IF(AND(Table3[[#This Row],[F value]]&lt;4.74,Table3[[#This Row],[Best Individual mean accuracy]]&gt;Table3[[#This Row],[Benchmark mean accuracy]]),"Yes","No")</f>
        <v>No</v>
      </c>
    </row>
    <row r="181" spans="1:8" x14ac:dyDescent="0.55000000000000004">
      <c r="A181">
        <v>300</v>
      </c>
      <c r="B181" t="s">
        <v>337</v>
      </c>
      <c r="C181" s="4">
        <v>0.98857142857142799</v>
      </c>
      <c r="D181" s="3">
        <v>96.681129758493597</v>
      </c>
      <c r="E181" s="3">
        <v>88.575767498976603</v>
      </c>
      <c r="F181" s="4">
        <v>1.1496012171879399</v>
      </c>
      <c r="G181" s="3">
        <f>Table3[[#This Row],[Best Individual mean accuracy]]-Table3[[#This Row],[Benchmark mean accuracy]]</f>
        <v>-8.1053622595169941</v>
      </c>
      <c r="H181" t="str">
        <f>IF(AND(Table3[[#This Row],[F value]]&lt;4.74,Table3[[#This Row],[Best Individual mean accuracy]]&gt;Table3[[#This Row],[Benchmark mean accuracy]]),"Yes","No")</f>
        <v>No</v>
      </c>
    </row>
    <row r="182" spans="1:8" x14ac:dyDescent="0.55000000000000004">
      <c r="A182">
        <v>300</v>
      </c>
      <c r="B182" t="s">
        <v>338</v>
      </c>
      <c r="C182" s="4">
        <v>0.98857142857142799</v>
      </c>
      <c r="D182" s="3">
        <v>96.823659435120703</v>
      </c>
      <c r="E182" s="3">
        <v>90.501678264428904</v>
      </c>
      <c r="F182" s="4">
        <v>2.10289306199964</v>
      </c>
      <c r="G182" s="3">
        <f>Table3[[#This Row],[Best Individual mean accuracy]]-Table3[[#This Row],[Benchmark mean accuracy]]</f>
        <v>-6.3219811706917994</v>
      </c>
      <c r="H182" t="str">
        <f>IF(AND(Table3[[#This Row],[F value]]&lt;4.74,Table3[[#This Row],[Best Individual mean accuracy]]&gt;Table3[[#This Row],[Benchmark mean accuracy]]),"Yes","No")</f>
        <v>No</v>
      </c>
    </row>
    <row r="183" spans="1:8" x14ac:dyDescent="0.55000000000000004">
      <c r="A183">
        <v>300</v>
      </c>
      <c r="B183" t="s">
        <v>339</v>
      </c>
      <c r="C183" s="4">
        <v>0.98857142857142799</v>
      </c>
      <c r="D183" s="3">
        <v>96.910356119525105</v>
      </c>
      <c r="E183" s="3">
        <v>90.525828898894702</v>
      </c>
      <c r="F183" s="4">
        <v>1.9728982385674501</v>
      </c>
      <c r="G183" s="3">
        <f>Table3[[#This Row],[Best Individual mean accuracy]]-Table3[[#This Row],[Benchmark mean accuracy]]</f>
        <v>-6.3845272206304031</v>
      </c>
      <c r="H183" t="str">
        <f>IF(AND(Table3[[#This Row],[F value]]&lt;4.74,Table3[[#This Row],[Best Individual mean accuracy]]&gt;Table3[[#This Row],[Benchmark mean accuracy]]),"Yes","No")</f>
        <v>No</v>
      </c>
    </row>
    <row r="184" spans="1:8" x14ac:dyDescent="0.55000000000000004">
      <c r="A184">
        <v>300</v>
      </c>
      <c r="B184" t="s">
        <v>340</v>
      </c>
      <c r="C184" s="4">
        <v>0.98857142857142799</v>
      </c>
      <c r="D184" s="3">
        <v>96.795497339336805</v>
      </c>
      <c r="E184" s="3">
        <v>85.812607449856699</v>
      </c>
      <c r="F184" s="4">
        <v>1.88133577248601</v>
      </c>
      <c r="G184" s="3">
        <f>Table3[[#This Row],[Best Individual mean accuracy]]-Table3[[#This Row],[Benchmark mean accuracy]]</f>
        <v>-10.982889889480106</v>
      </c>
      <c r="H184" t="str">
        <f>IF(AND(Table3[[#This Row],[F value]]&lt;4.74,Table3[[#This Row],[Best Individual mean accuracy]]&gt;Table3[[#This Row],[Benchmark mean accuracy]]),"Yes","No")</f>
        <v>No</v>
      </c>
    </row>
    <row r="185" spans="1:8" x14ac:dyDescent="0.55000000000000004">
      <c r="A185">
        <v>300</v>
      </c>
      <c r="B185" t="s">
        <v>341</v>
      </c>
      <c r="C185" s="4">
        <v>0.98857142857142799</v>
      </c>
      <c r="D185" s="3">
        <v>96.338108882521496</v>
      </c>
      <c r="E185" s="3">
        <v>82.974948833401498</v>
      </c>
      <c r="F185" s="4">
        <v>2.3898720753252598</v>
      </c>
      <c r="G185" s="3">
        <f>Table3[[#This Row],[Best Individual mean accuracy]]-Table3[[#This Row],[Benchmark mean accuracy]]</f>
        <v>-13.363160049119998</v>
      </c>
      <c r="H185" t="str">
        <f>IF(AND(Table3[[#This Row],[F value]]&lt;4.74,Table3[[#This Row],[Best Individual mean accuracy]]&gt;Table3[[#This Row],[Benchmark mean accuracy]]),"Yes","No")</f>
        <v>No</v>
      </c>
    </row>
    <row r="186" spans="1:8" x14ac:dyDescent="0.55000000000000004">
      <c r="A186">
        <v>300</v>
      </c>
      <c r="B186" t="s">
        <v>342</v>
      </c>
      <c r="C186" s="4">
        <v>0.98857142857142799</v>
      </c>
      <c r="D186" s="3">
        <v>96.595742939009398</v>
      </c>
      <c r="E186" s="3">
        <v>88.668522308636895</v>
      </c>
      <c r="F186" s="4">
        <v>1.17721924458833</v>
      </c>
      <c r="G186" s="3">
        <f>Table3[[#This Row],[Best Individual mean accuracy]]-Table3[[#This Row],[Benchmark mean accuracy]]</f>
        <v>-7.9272206303725028</v>
      </c>
      <c r="H186" t="str">
        <f>IF(AND(Table3[[#This Row],[F value]]&lt;4.74,Table3[[#This Row],[Best Individual mean accuracy]]&gt;Table3[[#This Row],[Benchmark mean accuracy]]),"Yes","No")</f>
        <v>No</v>
      </c>
    </row>
    <row r="187" spans="1:8" x14ac:dyDescent="0.55000000000000004">
      <c r="A187">
        <v>300</v>
      </c>
      <c r="B187" t="s">
        <v>343</v>
      </c>
      <c r="C187" s="4">
        <v>0.98857142857142799</v>
      </c>
      <c r="D187" s="3">
        <v>96.395661072451801</v>
      </c>
      <c r="E187" s="3">
        <v>85.7521080638559</v>
      </c>
      <c r="F187" s="4">
        <v>1.2087631417165701</v>
      </c>
      <c r="G187" s="3">
        <f>Table3[[#This Row],[Best Individual mean accuracy]]-Table3[[#This Row],[Benchmark mean accuracy]]</f>
        <v>-10.643553008595902</v>
      </c>
      <c r="H187" t="str">
        <f>IF(AND(Table3[[#This Row],[F value]]&lt;4.74,Table3[[#This Row],[Best Individual mean accuracy]]&gt;Table3[[#This Row],[Benchmark mean accuracy]]),"Yes","No")</f>
        <v>No</v>
      </c>
    </row>
    <row r="188" spans="1:8" x14ac:dyDescent="0.55000000000000004">
      <c r="A188">
        <v>300</v>
      </c>
      <c r="B188" t="s">
        <v>344</v>
      </c>
      <c r="C188" s="4">
        <v>0.98857142857142799</v>
      </c>
      <c r="D188" s="3">
        <v>96.651821530904598</v>
      </c>
      <c r="E188" s="3">
        <v>85.882194023741206</v>
      </c>
      <c r="F188" s="4">
        <v>1.0875988273281401</v>
      </c>
      <c r="G188" s="3">
        <f>Table3[[#This Row],[Best Individual mean accuracy]]-Table3[[#This Row],[Benchmark mean accuracy]]</f>
        <v>-10.769627507163392</v>
      </c>
      <c r="H188" t="str">
        <f>IF(AND(Table3[[#This Row],[F value]]&lt;4.74,Table3[[#This Row],[Best Individual mean accuracy]]&gt;Table3[[#This Row],[Benchmark mean accuracy]]),"Yes","No")</f>
        <v>No</v>
      </c>
    </row>
    <row r="189" spans="1:8" x14ac:dyDescent="0.55000000000000004">
      <c r="A189">
        <v>300</v>
      </c>
      <c r="B189" t="s">
        <v>345</v>
      </c>
      <c r="C189" s="4">
        <v>0.98857142857142799</v>
      </c>
      <c r="D189" s="3">
        <v>96.766516577977896</v>
      </c>
      <c r="E189" s="3">
        <v>92.992550143266399</v>
      </c>
      <c r="F189" s="4">
        <v>1.66458693652455</v>
      </c>
      <c r="G189" s="3">
        <f>Table3[[#This Row],[Best Individual mean accuracy]]-Table3[[#This Row],[Benchmark mean accuracy]]</f>
        <v>-3.7739664347114967</v>
      </c>
      <c r="H189" t="str">
        <f>IF(AND(Table3[[#This Row],[F value]]&lt;4.74,Table3[[#This Row],[Best Individual mean accuracy]]&gt;Table3[[#This Row],[Benchmark mean accuracy]]),"Yes","No")</f>
        <v>No</v>
      </c>
    </row>
    <row r="190" spans="1:8" x14ac:dyDescent="0.55000000000000004">
      <c r="A190">
        <v>300</v>
      </c>
      <c r="B190" t="s">
        <v>346</v>
      </c>
      <c r="C190" s="4">
        <v>0.98857142857142799</v>
      </c>
      <c r="D190" s="3">
        <v>96.909783053622505</v>
      </c>
      <c r="E190" s="3">
        <v>84.519607040523894</v>
      </c>
      <c r="F190" s="4">
        <v>4.30236035425831</v>
      </c>
      <c r="G190" s="3">
        <f>Table3[[#This Row],[Best Individual mean accuracy]]-Table3[[#This Row],[Benchmark mean accuracy]]</f>
        <v>-12.39017601309861</v>
      </c>
      <c r="H190" t="str">
        <f>IF(AND(Table3[[#This Row],[F value]]&lt;4.74,Table3[[#This Row],[Best Individual mean accuracy]]&gt;Table3[[#This Row],[Benchmark mean accuracy]]),"Yes","No")</f>
        <v>No</v>
      </c>
    </row>
    <row r="191" spans="1:8" x14ac:dyDescent="0.55000000000000004">
      <c r="A191">
        <v>300</v>
      </c>
      <c r="B191" t="s">
        <v>347</v>
      </c>
      <c r="C191" s="4">
        <v>0.98857142857142799</v>
      </c>
      <c r="D191" s="3">
        <v>96.137044617273801</v>
      </c>
      <c r="E191" s="3">
        <v>91.154400327466206</v>
      </c>
      <c r="F191" s="4">
        <v>1.1020763023675599</v>
      </c>
      <c r="G191" s="3">
        <f>Table3[[#This Row],[Best Individual mean accuracy]]-Table3[[#This Row],[Benchmark mean accuracy]]</f>
        <v>-4.9826442898075953</v>
      </c>
      <c r="H191" t="str">
        <f>IF(AND(Table3[[#This Row],[F value]]&lt;4.74,Table3[[#This Row],[Best Individual mean accuracy]]&gt;Table3[[#This Row],[Benchmark mean accuracy]]),"Yes","No")</f>
        <v>No</v>
      </c>
    </row>
    <row r="192" spans="1:8" x14ac:dyDescent="0.55000000000000004">
      <c r="A192">
        <v>300</v>
      </c>
      <c r="B192" t="s">
        <v>348</v>
      </c>
      <c r="C192" s="4">
        <v>0.98857142857142799</v>
      </c>
      <c r="D192" s="3">
        <v>96.652640196479695</v>
      </c>
      <c r="E192" s="3">
        <v>92.302333196888995</v>
      </c>
      <c r="F192" s="4">
        <v>1.60986853927011</v>
      </c>
      <c r="G192" s="3">
        <f>Table3[[#This Row],[Best Individual mean accuracy]]-Table3[[#This Row],[Benchmark mean accuracy]]</f>
        <v>-4.3503069995906998</v>
      </c>
      <c r="H192" t="str">
        <f>IF(AND(Table3[[#This Row],[F value]]&lt;4.74,Table3[[#This Row],[Best Individual mean accuracy]]&gt;Table3[[#This Row],[Benchmark mean accuracy]]),"Yes","No")</f>
        <v>No</v>
      </c>
    </row>
    <row r="193" spans="1:8" x14ac:dyDescent="0.55000000000000004">
      <c r="A193">
        <v>300</v>
      </c>
      <c r="B193" t="s">
        <v>349</v>
      </c>
      <c r="C193" s="4">
        <v>0.98857142857142799</v>
      </c>
      <c r="D193" s="3">
        <v>96.338108882521496</v>
      </c>
      <c r="E193" s="3">
        <v>85.372656569791204</v>
      </c>
      <c r="F193" s="4">
        <v>1.3989926172265701</v>
      </c>
      <c r="G193" s="3">
        <f>Table3[[#This Row],[Best Individual mean accuracy]]-Table3[[#This Row],[Benchmark mean accuracy]]</f>
        <v>-10.965452312730292</v>
      </c>
      <c r="H193" t="str">
        <f>IF(AND(Table3[[#This Row],[F value]]&lt;4.74,Table3[[#This Row],[Best Individual mean accuracy]]&gt;Table3[[#This Row],[Benchmark mean accuracy]]),"Yes","No")</f>
        <v>No</v>
      </c>
    </row>
    <row r="194" spans="1:8" x14ac:dyDescent="0.55000000000000004">
      <c r="A194">
        <v>300</v>
      </c>
      <c r="B194" t="s">
        <v>350</v>
      </c>
      <c r="C194" s="4">
        <v>0.98857142857142799</v>
      </c>
      <c r="D194" s="3">
        <v>96.481129758493594</v>
      </c>
      <c r="E194" s="3">
        <v>82.435120753172299</v>
      </c>
      <c r="F194" s="4">
        <v>3.0962561934753898</v>
      </c>
      <c r="G194" s="3">
        <f>Table3[[#This Row],[Best Individual mean accuracy]]-Table3[[#This Row],[Benchmark mean accuracy]]</f>
        <v>-14.046009005321295</v>
      </c>
      <c r="H194" t="str">
        <f>IF(AND(Table3[[#This Row],[F value]]&lt;4.74,Table3[[#This Row],[Best Individual mean accuracy]]&gt;Table3[[#This Row],[Benchmark mean accuracy]]),"Yes","No")</f>
        <v>No</v>
      </c>
    </row>
    <row r="195" spans="1:8" x14ac:dyDescent="0.55000000000000004">
      <c r="A195">
        <v>300</v>
      </c>
      <c r="B195" t="s">
        <v>351</v>
      </c>
      <c r="C195" s="4">
        <v>0.98857142857142799</v>
      </c>
      <c r="D195" s="3">
        <v>96.8522308636921</v>
      </c>
      <c r="E195" s="3">
        <v>86.152926729431002</v>
      </c>
      <c r="F195" s="4">
        <v>1.2894707273580399</v>
      </c>
      <c r="G195" s="3">
        <f>Table3[[#This Row],[Best Individual mean accuracy]]-Table3[[#This Row],[Benchmark mean accuracy]]</f>
        <v>-10.699304134261098</v>
      </c>
      <c r="H195" t="str">
        <f>IF(AND(Table3[[#This Row],[F value]]&lt;4.74,Table3[[#This Row],[Best Individual mean accuracy]]&gt;Table3[[#This Row],[Benchmark mean accuracy]]),"Yes","No")</f>
        <v>No</v>
      </c>
    </row>
    <row r="196" spans="1:8" x14ac:dyDescent="0.55000000000000004">
      <c r="A196">
        <v>465</v>
      </c>
      <c r="B196" t="s">
        <v>352</v>
      </c>
      <c r="C196" s="4">
        <v>0.97714285714285698</v>
      </c>
      <c r="D196" s="3">
        <v>96.079574293900905</v>
      </c>
      <c r="E196" s="3">
        <v>77.827179697093698</v>
      </c>
      <c r="F196" s="4">
        <v>4.4225791556681697</v>
      </c>
      <c r="G196" s="3">
        <f>Table3[[#This Row],[Best Individual mean accuracy]]-Table3[[#This Row],[Benchmark mean accuracy]]</f>
        <v>-18.252394596807207</v>
      </c>
      <c r="H196" t="str">
        <f>IF(AND(Table3[[#This Row],[F value]]&lt;4.74,Table3[[#This Row],[Best Individual mean accuracy]]&gt;Table3[[#This Row],[Benchmark mean accuracy]]),"Yes","No")</f>
        <v>No</v>
      </c>
    </row>
    <row r="197" spans="1:8" x14ac:dyDescent="0.55000000000000004">
      <c r="A197">
        <v>465</v>
      </c>
      <c r="B197" t="s">
        <v>353</v>
      </c>
      <c r="C197" s="4">
        <v>0.97714285714285698</v>
      </c>
      <c r="D197" s="3">
        <v>96.365861645517796</v>
      </c>
      <c r="E197" s="3">
        <v>74.559803520261895</v>
      </c>
      <c r="F197" s="4">
        <v>3.2924836512958202</v>
      </c>
      <c r="G197" s="3">
        <f>Table3[[#This Row],[Best Individual mean accuracy]]-Table3[[#This Row],[Benchmark mean accuracy]]</f>
        <v>-21.806058125255902</v>
      </c>
      <c r="H197" t="str">
        <f>IF(AND(Table3[[#This Row],[F value]]&lt;4.74,Table3[[#This Row],[Best Individual mean accuracy]]&gt;Table3[[#This Row],[Benchmark mean accuracy]]),"Yes","No")</f>
        <v>No</v>
      </c>
    </row>
    <row r="198" spans="1:8" x14ac:dyDescent="0.55000000000000004">
      <c r="A198">
        <v>465</v>
      </c>
      <c r="B198" t="s">
        <v>354</v>
      </c>
      <c r="C198" s="4">
        <v>0.97714285714285698</v>
      </c>
      <c r="D198" s="3">
        <v>96.194351207531696</v>
      </c>
      <c r="E198" s="3">
        <v>80.202783462955395</v>
      </c>
      <c r="F198" s="4">
        <v>5.7463265167234896</v>
      </c>
      <c r="G198" s="3">
        <f>Table3[[#This Row],[Best Individual mean accuracy]]-Table3[[#This Row],[Benchmark mean accuracy]]</f>
        <v>-15.991567744576301</v>
      </c>
      <c r="H198" t="str">
        <f>IF(AND(Table3[[#This Row],[F value]]&lt;4.74,Table3[[#This Row],[Best Individual mean accuracy]]&gt;Table3[[#This Row],[Benchmark mean accuracy]]),"Yes","No")</f>
        <v>No</v>
      </c>
    </row>
    <row r="199" spans="1:8" x14ac:dyDescent="0.55000000000000004">
      <c r="A199">
        <v>465</v>
      </c>
      <c r="B199" t="s">
        <v>355</v>
      </c>
      <c r="C199" s="4">
        <v>0.97714285714285698</v>
      </c>
      <c r="D199" s="3">
        <v>95.880802292263596</v>
      </c>
      <c r="E199" s="3">
        <v>76.164306180925095</v>
      </c>
      <c r="F199" s="4">
        <v>3.7299636341752902</v>
      </c>
      <c r="G199" s="3">
        <f>Table3[[#This Row],[Best Individual mean accuracy]]-Table3[[#This Row],[Benchmark mean accuracy]]</f>
        <v>-19.7164961113385</v>
      </c>
      <c r="H199" t="str">
        <f>IF(AND(Table3[[#This Row],[F value]]&lt;4.74,Table3[[#This Row],[Best Individual mean accuracy]]&gt;Table3[[#This Row],[Benchmark mean accuracy]]),"Yes","No")</f>
        <v>No</v>
      </c>
    </row>
    <row r="200" spans="1:8" x14ac:dyDescent="0.55000000000000004">
      <c r="A200">
        <v>465</v>
      </c>
      <c r="B200" t="s">
        <v>356</v>
      </c>
      <c r="C200" s="4">
        <v>0.97714285714285698</v>
      </c>
      <c r="D200" s="3">
        <v>96.194023741301606</v>
      </c>
      <c r="E200" s="3">
        <v>70.330986492017999</v>
      </c>
      <c r="F200" s="4">
        <v>81.970103396441203</v>
      </c>
      <c r="G200" s="3">
        <f>Table3[[#This Row],[Best Individual mean accuracy]]-Table3[[#This Row],[Benchmark mean accuracy]]</f>
        <v>-25.863037249283607</v>
      </c>
      <c r="H200" t="str">
        <f>IF(AND(Table3[[#This Row],[F value]]&lt;4.74,Table3[[#This Row],[Best Individual mean accuracy]]&gt;Table3[[#This Row],[Benchmark mean accuracy]]),"Yes","No")</f>
        <v>No</v>
      </c>
    </row>
    <row r="201" spans="1:8" x14ac:dyDescent="0.55000000000000004">
      <c r="A201">
        <v>465</v>
      </c>
      <c r="B201" t="s">
        <v>357</v>
      </c>
      <c r="C201" s="4">
        <v>0.97714285714285698</v>
      </c>
      <c r="D201" s="3">
        <v>95.821694637740407</v>
      </c>
      <c r="E201" s="3">
        <v>76.540073679901695</v>
      </c>
      <c r="F201" s="4">
        <v>3.5994536902500198</v>
      </c>
      <c r="G201" s="3">
        <f>Table3[[#This Row],[Best Individual mean accuracy]]-Table3[[#This Row],[Benchmark mean accuracy]]</f>
        <v>-19.281620957838712</v>
      </c>
      <c r="H201" t="str">
        <f>IF(AND(Table3[[#This Row],[F value]]&lt;4.74,Table3[[#This Row],[Best Individual mean accuracy]]&gt;Table3[[#This Row],[Benchmark mean accuracy]]),"Yes","No")</f>
        <v>No</v>
      </c>
    </row>
    <row r="202" spans="1:8" x14ac:dyDescent="0.55000000000000004">
      <c r="A202">
        <v>465</v>
      </c>
      <c r="B202" t="s">
        <v>358</v>
      </c>
      <c r="C202" s="4">
        <v>0.97714285714285698</v>
      </c>
      <c r="D202" s="3">
        <v>96.566598444535401</v>
      </c>
      <c r="E202" s="3">
        <v>73.423741301678206</v>
      </c>
      <c r="F202" s="4">
        <v>7.9708148261552099</v>
      </c>
      <c r="G202" s="3">
        <f>Table3[[#This Row],[Best Individual mean accuracy]]-Table3[[#This Row],[Benchmark mean accuracy]]</f>
        <v>-23.142857142857196</v>
      </c>
      <c r="H202" t="str">
        <f>IF(AND(Table3[[#This Row],[F value]]&lt;4.74,Table3[[#This Row],[Best Individual mean accuracy]]&gt;Table3[[#This Row],[Benchmark mean accuracy]]),"Yes","No")</f>
        <v>No</v>
      </c>
    </row>
    <row r="203" spans="1:8" x14ac:dyDescent="0.55000000000000004">
      <c r="A203">
        <v>465</v>
      </c>
      <c r="B203" t="s">
        <v>359</v>
      </c>
      <c r="C203" s="4">
        <v>0.97714285714285698</v>
      </c>
      <c r="D203" s="3">
        <v>96.623986901350705</v>
      </c>
      <c r="E203" s="3">
        <v>73.467621776504203</v>
      </c>
      <c r="F203" s="4">
        <v>5.4072724160855996</v>
      </c>
      <c r="G203" s="3">
        <f>Table3[[#This Row],[Best Individual mean accuracy]]-Table3[[#This Row],[Benchmark mean accuracy]]</f>
        <v>-23.156365124846502</v>
      </c>
      <c r="H203" t="str">
        <f>IF(AND(Table3[[#This Row],[F value]]&lt;4.74,Table3[[#This Row],[Best Individual mean accuracy]]&gt;Table3[[#This Row],[Benchmark mean accuracy]]),"Yes","No")</f>
        <v>No</v>
      </c>
    </row>
    <row r="204" spans="1:8" x14ac:dyDescent="0.55000000000000004">
      <c r="A204">
        <v>465</v>
      </c>
      <c r="B204" t="s">
        <v>360</v>
      </c>
      <c r="C204" s="4">
        <v>0.97714285714285698</v>
      </c>
      <c r="D204" s="3">
        <v>96.280229226361001</v>
      </c>
      <c r="E204" s="3">
        <v>74.048301268931596</v>
      </c>
      <c r="F204" s="4">
        <v>2.96743246349061</v>
      </c>
      <c r="G204" s="3">
        <f>Table3[[#This Row],[Best Individual mean accuracy]]-Table3[[#This Row],[Benchmark mean accuracy]]</f>
        <v>-22.231927957429406</v>
      </c>
      <c r="H204" t="str">
        <f>IF(AND(Table3[[#This Row],[F value]]&lt;4.74,Table3[[#This Row],[Best Individual mean accuracy]]&gt;Table3[[#This Row],[Benchmark mean accuracy]]),"Yes","No")</f>
        <v>No</v>
      </c>
    </row>
    <row r="205" spans="1:8" x14ac:dyDescent="0.55000000000000004">
      <c r="A205">
        <v>465</v>
      </c>
      <c r="B205" t="s">
        <v>361</v>
      </c>
      <c r="C205" s="4">
        <v>0.97714285714285698</v>
      </c>
      <c r="D205" s="3">
        <v>96.365943512075305</v>
      </c>
      <c r="E205" s="3">
        <v>81.863446582071205</v>
      </c>
      <c r="F205" s="4">
        <v>1.5912658663875101</v>
      </c>
      <c r="G205" s="3">
        <f>Table3[[#This Row],[Best Individual mean accuracy]]-Table3[[#This Row],[Benchmark mean accuracy]]</f>
        <v>-14.502496930004099</v>
      </c>
      <c r="H205" t="str">
        <f>IF(AND(Table3[[#This Row],[F value]]&lt;4.74,Table3[[#This Row],[Best Individual mean accuracy]]&gt;Table3[[#This Row],[Benchmark mean accuracy]]),"Yes","No")</f>
        <v>No</v>
      </c>
    </row>
    <row r="206" spans="1:8" x14ac:dyDescent="0.55000000000000004">
      <c r="A206">
        <v>465</v>
      </c>
      <c r="B206" t="s">
        <v>362</v>
      </c>
      <c r="C206" s="4">
        <v>0.97714285714285698</v>
      </c>
      <c r="D206" s="3">
        <v>96.538272615636501</v>
      </c>
      <c r="E206" s="3">
        <v>75.938108882521405</v>
      </c>
      <c r="F206" s="4">
        <v>15.580361651621899</v>
      </c>
      <c r="G206" s="3">
        <f>Table3[[#This Row],[Best Individual mean accuracy]]-Table3[[#This Row],[Benchmark mean accuracy]]</f>
        <v>-20.600163733115096</v>
      </c>
      <c r="H206" t="str">
        <f>IF(AND(Table3[[#This Row],[F value]]&lt;4.74,Table3[[#This Row],[Best Individual mean accuracy]]&gt;Table3[[#This Row],[Benchmark mean accuracy]]),"Yes","No")</f>
        <v>No</v>
      </c>
    </row>
    <row r="207" spans="1:8" x14ac:dyDescent="0.55000000000000004">
      <c r="A207">
        <v>465</v>
      </c>
      <c r="B207" t="s">
        <v>363</v>
      </c>
      <c r="C207" s="4">
        <v>0.97714285714285698</v>
      </c>
      <c r="D207" s="3">
        <v>96.508964388047403</v>
      </c>
      <c r="E207" s="3">
        <v>77.186983217355703</v>
      </c>
      <c r="F207" s="4">
        <v>3.0510542290129798</v>
      </c>
      <c r="G207" s="3">
        <f>Table3[[#This Row],[Best Individual mean accuracy]]-Table3[[#This Row],[Benchmark mean accuracy]]</f>
        <v>-19.3219811706917</v>
      </c>
      <c r="H207" t="str">
        <f>IF(AND(Table3[[#This Row],[F value]]&lt;4.74,Table3[[#This Row],[Best Individual mean accuracy]]&gt;Table3[[#This Row],[Benchmark mean accuracy]]),"Yes","No")</f>
        <v>No</v>
      </c>
    </row>
    <row r="208" spans="1:8" x14ac:dyDescent="0.55000000000000004">
      <c r="A208">
        <v>465</v>
      </c>
      <c r="B208" t="s">
        <v>364</v>
      </c>
      <c r="C208" s="4">
        <v>0.97714285714285698</v>
      </c>
      <c r="D208" s="3">
        <v>95.908145722472298</v>
      </c>
      <c r="E208" s="3">
        <v>71.445927138763807</v>
      </c>
      <c r="F208" s="4">
        <v>10.815430759639099</v>
      </c>
      <c r="G208" s="3">
        <f>Table3[[#This Row],[Best Individual mean accuracy]]-Table3[[#This Row],[Benchmark mean accuracy]]</f>
        <v>-24.462218583708491</v>
      </c>
      <c r="H208" t="str">
        <f>IF(AND(Table3[[#This Row],[F value]]&lt;4.74,Table3[[#This Row],[Best Individual mean accuracy]]&gt;Table3[[#This Row],[Benchmark mean accuracy]]),"Yes","No")</f>
        <v>No</v>
      </c>
    </row>
    <row r="209" spans="1:8" x14ac:dyDescent="0.55000000000000004">
      <c r="A209">
        <v>465</v>
      </c>
      <c r="B209" t="s">
        <v>365</v>
      </c>
      <c r="C209" s="4">
        <v>0.97714285714285698</v>
      </c>
      <c r="D209" s="3">
        <v>96.137208350388804</v>
      </c>
      <c r="E209" s="3">
        <v>77.2207122390503</v>
      </c>
      <c r="F209" s="4">
        <v>3.71443534775787</v>
      </c>
      <c r="G209" s="3">
        <f>Table3[[#This Row],[Best Individual mean accuracy]]-Table3[[#This Row],[Benchmark mean accuracy]]</f>
        <v>-18.916496111338503</v>
      </c>
      <c r="H209" t="str">
        <f>IF(AND(Table3[[#This Row],[F value]]&lt;4.74,Table3[[#This Row],[Best Individual mean accuracy]]&gt;Table3[[#This Row],[Benchmark mean accuracy]]),"Yes","No")</f>
        <v>No</v>
      </c>
    </row>
    <row r="210" spans="1:8" x14ac:dyDescent="0.55000000000000004">
      <c r="A210">
        <v>465</v>
      </c>
      <c r="B210" t="s">
        <v>366</v>
      </c>
      <c r="C210" s="4">
        <v>0.97714285714285698</v>
      </c>
      <c r="D210" s="3">
        <v>96.1669259107654</v>
      </c>
      <c r="E210" s="3">
        <v>74.273188702414998</v>
      </c>
      <c r="F210" s="4">
        <v>3.7196942642324502</v>
      </c>
      <c r="G210" s="3">
        <f>Table3[[#This Row],[Best Individual mean accuracy]]-Table3[[#This Row],[Benchmark mean accuracy]]</f>
        <v>-21.893737208350402</v>
      </c>
      <c r="H210" t="str">
        <f>IF(AND(Table3[[#This Row],[F value]]&lt;4.74,Table3[[#This Row],[Best Individual mean accuracy]]&gt;Table3[[#This Row],[Benchmark mean accuracy]]),"Yes","No")</f>
        <v>No</v>
      </c>
    </row>
    <row r="211" spans="1:8" x14ac:dyDescent="0.55000000000000004">
      <c r="A211">
        <v>465</v>
      </c>
      <c r="B211" t="s">
        <v>367</v>
      </c>
      <c r="C211" s="4">
        <v>0.97714285714285698</v>
      </c>
      <c r="D211" s="3">
        <v>96.393614408514097</v>
      </c>
      <c r="E211" s="3">
        <v>78.455096193204994</v>
      </c>
      <c r="F211" s="4">
        <v>4.71197140103137</v>
      </c>
      <c r="G211" s="3">
        <f>Table3[[#This Row],[Best Individual mean accuracy]]-Table3[[#This Row],[Benchmark mean accuracy]]</f>
        <v>-17.938518215309102</v>
      </c>
      <c r="H211" t="str">
        <f>IF(AND(Table3[[#This Row],[F value]]&lt;4.74,Table3[[#This Row],[Best Individual mean accuracy]]&gt;Table3[[#This Row],[Benchmark mean accuracy]]),"Yes","No")</f>
        <v>No</v>
      </c>
    </row>
    <row r="212" spans="1:8" x14ac:dyDescent="0.55000000000000004">
      <c r="A212">
        <v>465</v>
      </c>
      <c r="B212" t="s">
        <v>368</v>
      </c>
      <c r="C212" s="4">
        <v>0.97714285714285698</v>
      </c>
      <c r="D212" s="3">
        <v>96.451739664347102</v>
      </c>
      <c r="E212" s="3">
        <v>79.020302906262799</v>
      </c>
      <c r="F212" s="4">
        <v>7.7413176828217596</v>
      </c>
      <c r="G212" s="3">
        <f>Table3[[#This Row],[Best Individual mean accuracy]]-Table3[[#This Row],[Benchmark mean accuracy]]</f>
        <v>-17.431436758084303</v>
      </c>
      <c r="H212" t="str">
        <f>IF(AND(Table3[[#This Row],[F value]]&lt;4.74,Table3[[#This Row],[Best Individual mean accuracy]]&gt;Table3[[#This Row],[Benchmark mean accuracy]]),"Yes","No")</f>
        <v>No</v>
      </c>
    </row>
    <row r="213" spans="1:8" x14ac:dyDescent="0.55000000000000004">
      <c r="A213">
        <v>465</v>
      </c>
      <c r="B213" t="s">
        <v>369</v>
      </c>
      <c r="C213" s="4">
        <v>0.97714285714285698</v>
      </c>
      <c r="D213" s="3">
        <v>96.222595169873102</v>
      </c>
      <c r="E213" s="3">
        <v>73.449938600081794</v>
      </c>
      <c r="F213" s="4">
        <v>7.0565910641952003</v>
      </c>
      <c r="G213" s="3">
        <f>Table3[[#This Row],[Best Individual mean accuracy]]-Table3[[#This Row],[Benchmark mean accuracy]]</f>
        <v>-22.772656569791309</v>
      </c>
      <c r="H213" t="str">
        <f>IF(AND(Table3[[#This Row],[F value]]&lt;4.74,Table3[[#This Row],[Best Individual mean accuracy]]&gt;Table3[[#This Row],[Benchmark mean accuracy]]),"Yes","No")</f>
        <v>No</v>
      </c>
    </row>
    <row r="214" spans="1:8" x14ac:dyDescent="0.55000000000000004">
      <c r="A214">
        <v>465</v>
      </c>
      <c r="B214" t="s">
        <v>370</v>
      </c>
      <c r="C214" s="4">
        <v>0.97714285714285698</v>
      </c>
      <c r="D214" s="3">
        <v>96.366189111747801</v>
      </c>
      <c r="E214" s="3">
        <v>78.974212034383896</v>
      </c>
      <c r="F214" s="4">
        <v>1.8677275436927501</v>
      </c>
      <c r="G214" s="3">
        <f>Table3[[#This Row],[Best Individual mean accuracy]]-Table3[[#This Row],[Benchmark mean accuracy]]</f>
        <v>-17.391977077363904</v>
      </c>
      <c r="H214" t="str">
        <f>IF(AND(Table3[[#This Row],[F value]]&lt;4.74,Table3[[#This Row],[Best Individual mean accuracy]]&gt;Table3[[#This Row],[Benchmark mean accuracy]]),"Yes","No")</f>
        <v>No</v>
      </c>
    </row>
    <row r="215" spans="1:8" x14ac:dyDescent="0.55000000000000004">
      <c r="A215">
        <v>465</v>
      </c>
      <c r="B215" t="s">
        <v>371</v>
      </c>
      <c r="C215" s="4">
        <v>0.97714285714285698</v>
      </c>
      <c r="D215" s="3">
        <v>96.136962750716293</v>
      </c>
      <c r="E215" s="3">
        <v>80.108718788374901</v>
      </c>
      <c r="F215" s="4">
        <v>2.1809790253521402</v>
      </c>
      <c r="G215" s="3">
        <f>Table3[[#This Row],[Best Individual mean accuracy]]-Table3[[#This Row],[Benchmark mean accuracy]]</f>
        <v>-16.028243962341392</v>
      </c>
      <c r="H215" t="str">
        <f>IF(AND(Table3[[#This Row],[F value]]&lt;4.74,Table3[[#This Row],[Best Individual mean accuracy]]&gt;Table3[[#This Row],[Benchmark mean accuracy]]),"Yes","No")</f>
        <v>No</v>
      </c>
    </row>
    <row r="216" spans="1:8" x14ac:dyDescent="0.55000000000000004">
      <c r="A216">
        <v>465</v>
      </c>
      <c r="B216" t="s">
        <v>372</v>
      </c>
      <c r="C216" s="4">
        <v>0.97714285714285698</v>
      </c>
      <c r="D216" s="3">
        <v>96.366680311092907</v>
      </c>
      <c r="E216" s="3">
        <v>79.461399918133395</v>
      </c>
      <c r="F216" s="4">
        <v>2.31938006500779</v>
      </c>
      <c r="G216" s="3">
        <f>Table3[[#This Row],[Best Individual mean accuracy]]-Table3[[#This Row],[Benchmark mean accuracy]]</f>
        <v>-16.905280392959511</v>
      </c>
      <c r="H216" t="str">
        <f>IF(AND(Table3[[#This Row],[F value]]&lt;4.74,Table3[[#This Row],[Best Individual mean accuracy]]&gt;Table3[[#This Row],[Benchmark mean accuracy]]),"Yes","No")</f>
        <v>No</v>
      </c>
    </row>
    <row r="217" spans="1:8" x14ac:dyDescent="0.55000000000000004">
      <c r="A217">
        <v>465</v>
      </c>
      <c r="B217" t="s">
        <v>373</v>
      </c>
      <c r="C217" s="4">
        <v>0.97714285714285698</v>
      </c>
      <c r="D217" s="3">
        <v>96.367089643880405</v>
      </c>
      <c r="E217" s="3">
        <v>78.742939009414599</v>
      </c>
      <c r="F217" s="4">
        <v>2.99396831084744</v>
      </c>
      <c r="G217" s="3">
        <f>Table3[[#This Row],[Best Individual mean accuracy]]-Table3[[#This Row],[Benchmark mean accuracy]]</f>
        <v>-17.624150634465806</v>
      </c>
      <c r="H217" t="str">
        <f>IF(AND(Table3[[#This Row],[F value]]&lt;4.74,Table3[[#This Row],[Best Individual mean accuracy]]&gt;Table3[[#This Row],[Benchmark mean accuracy]]),"Yes","No")</f>
        <v>No</v>
      </c>
    </row>
    <row r="218" spans="1:8" x14ac:dyDescent="0.55000000000000004">
      <c r="A218">
        <v>465</v>
      </c>
      <c r="B218" t="s">
        <v>374</v>
      </c>
      <c r="C218" s="4">
        <v>0.97714285714285698</v>
      </c>
      <c r="D218" s="3">
        <v>95.851002865329505</v>
      </c>
      <c r="E218" s="3">
        <v>79.566516577977893</v>
      </c>
      <c r="F218" s="4">
        <v>2.9334490593238001</v>
      </c>
      <c r="G218" s="3">
        <f>Table3[[#This Row],[Best Individual mean accuracy]]-Table3[[#This Row],[Benchmark mean accuracy]]</f>
        <v>-16.284486287351612</v>
      </c>
      <c r="H218" t="str">
        <f>IF(AND(Table3[[#This Row],[F value]]&lt;4.74,Table3[[#This Row],[Best Individual mean accuracy]]&gt;Table3[[#This Row],[Benchmark mean accuracy]]),"Yes","No")</f>
        <v>No</v>
      </c>
    </row>
    <row r="219" spans="1:8" x14ac:dyDescent="0.55000000000000004">
      <c r="A219">
        <v>465</v>
      </c>
      <c r="B219" t="s">
        <v>375</v>
      </c>
      <c r="C219" s="4">
        <v>0.97714285714285698</v>
      </c>
      <c r="D219" s="3">
        <v>96.366598444535398</v>
      </c>
      <c r="E219" s="3">
        <v>83.127220630372406</v>
      </c>
      <c r="F219" s="4">
        <v>1.36011313028833</v>
      </c>
      <c r="G219" s="3">
        <f>Table3[[#This Row],[Best Individual mean accuracy]]-Table3[[#This Row],[Benchmark mean accuracy]]</f>
        <v>-13.239377814162992</v>
      </c>
      <c r="H219" t="str">
        <f>IF(AND(Table3[[#This Row],[F value]]&lt;4.74,Table3[[#This Row],[Best Individual mean accuracy]]&gt;Table3[[#This Row],[Benchmark mean accuracy]]),"Yes","No")</f>
        <v>No</v>
      </c>
    </row>
    <row r="220" spans="1:8" x14ac:dyDescent="0.55000000000000004">
      <c r="A220">
        <v>465</v>
      </c>
      <c r="B220" t="s">
        <v>376</v>
      </c>
      <c r="C220" s="4">
        <v>0.97714285714285698</v>
      </c>
      <c r="D220" s="3">
        <v>95.937290216946394</v>
      </c>
      <c r="E220" s="3">
        <v>83.034302087597197</v>
      </c>
      <c r="F220" s="4">
        <v>16.961190727159899</v>
      </c>
      <c r="G220" s="3">
        <f>Table3[[#This Row],[Best Individual mean accuracy]]-Table3[[#This Row],[Benchmark mean accuracy]]</f>
        <v>-12.902988129349197</v>
      </c>
      <c r="H220" t="str">
        <f>IF(AND(Table3[[#This Row],[F value]]&lt;4.74,Table3[[#This Row],[Best Individual mean accuracy]]&gt;Table3[[#This Row],[Benchmark mean accuracy]]),"Yes","No")</f>
        <v>No</v>
      </c>
    </row>
    <row r="221" spans="1:8" x14ac:dyDescent="0.55000000000000004">
      <c r="A221">
        <v>465</v>
      </c>
      <c r="B221" t="s">
        <v>377</v>
      </c>
      <c r="C221" s="4">
        <v>0.97714285714285698</v>
      </c>
      <c r="D221" s="3">
        <v>96.308718788374904</v>
      </c>
      <c r="E221" s="3">
        <v>85.918952108063806</v>
      </c>
      <c r="F221" s="4">
        <v>2.695189709873</v>
      </c>
      <c r="G221" s="3">
        <f>Table3[[#This Row],[Best Individual mean accuracy]]-Table3[[#This Row],[Benchmark mean accuracy]]</f>
        <v>-10.389766680311098</v>
      </c>
      <c r="H221" t="str">
        <f>IF(AND(Table3[[#This Row],[F value]]&lt;4.74,Table3[[#This Row],[Best Individual mean accuracy]]&gt;Table3[[#This Row],[Benchmark mean accuracy]]),"Yes","No")</f>
        <v>No</v>
      </c>
    </row>
    <row r="222" spans="1:8" x14ac:dyDescent="0.55000000000000004">
      <c r="A222">
        <v>465</v>
      </c>
      <c r="B222" t="s">
        <v>378</v>
      </c>
      <c r="C222" s="4">
        <v>0.97714285714285698</v>
      </c>
      <c r="D222" s="3">
        <v>96.338108882521496</v>
      </c>
      <c r="E222" s="3">
        <v>78.260826852230807</v>
      </c>
      <c r="F222" s="4">
        <v>4.0249120204520299</v>
      </c>
      <c r="G222" s="3">
        <f>Table3[[#This Row],[Best Individual mean accuracy]]-Table3[[#This Row],[Benchmark mean accuracy]]</f>
        <v>-18.077282030290689</v>
      </c>
      <c r="H222" t="str">
        <f>IF(AND(Table3[[#This Row],[F value]]&lt;4.74,Table3[[#This Row],[Best Individual mean accuracy]]&gt;Table3[[#This Row],[Benchmark mean accuracy]]),"Yes","No")</f>
        <v>No</v>
      </c>
    </row>
    <row r="223" spans="1:8" x14ac:dyDescent="0.55000000000000004">
      <c r="A223">
        <v>465</v>
      </c>
      <c r="B223" t="s">
        <v>379</v>
      </c>
      <c r="C223" s="4">
        <v>0.97714285714285698</v>
      </c>
      <c r="D223" s="3">
        <v>96.080474826033495</v>
      </c>
      <c r="E223" s="3">
        <v>83.233319688907002</v>
      </c>
      <c r="F223" s="4">
        <v>2.1210094892842801</v>
      </c>
      <c r="G223" s="3">
        <f>Table3[[#This Row],[Best Individual mean accuracy]]-Table3[[#This Row],[Benchmark mean accuracy]]</f>
        <v>-12.847155137126492</v>
      </c>
      <c r="H223" t="str">
        <f>IF(AND(Table3[[#This Row],[F value]]&lt;4.74,Table3[[#This Row],[Best Individual mean accuracy]]&gt;Table3[[#This Row],[Benchmark mean accuracy]]),"Yes","No")</f>
        <v>No</v>
      </c>
    </row>
    <row r="224" spans="1:8" x14ac:dyDescent="0.55000000000000004">
      <c r="A224">
        <v>465</v>
      </c>
      <c r="B224" t="s">
        <v>380</v>
      </c>
      <c r="C224" s="4">
        <v>0.97714285714285698</v>
      </c>
      <c r="D224" s="3">
        <v>96.280311092918495</v>
      </c>
      <c r="E224" s="3">
        <v>75.337372083503794</v>
      </c>
      <c r="F224" s="4">
        <v>3.6527815351690598</v>
      </c>
      <c r="G224" s="3">
        <f>Table3[[#This Row],[Best Individual mean accuracy]]-Table3[[#This Row],[Benchmark mean accuracy]]</f>
        <v>-20.942939009414701</v>
      </c>
      <c r="H224" t="str">
        <f>IF(AND(Table3[[#This Row],[F value]]&lt;4.74,Table3[[#This Row],[Best Individual mean accuracy]]&gt;Table3[[#This Row],[Benchmark mean accuracy]]),"Yes","No")</f>
        <v>No</v>
      </c>
    </row>
    <row r="225" spans="1:8" x14ac:dyDescent="0.55000000000000004">
      <c r="A225">
        <v>465</v>
      </c>
      <c r="B225" t="s">
        <v>381</v>
      </c>
      <c r="C225" s="4">
        <v>0.97714285714285698</v>
      </c>
      <c r="D225" s="3">
        <v>96.423004502660604</v>
      </c>
      <c r="E225" s="3">
        <v>78.942365943512002</v>
      </c>
      <c r="F225" s="4">
        <v>5.4738503215730097</v>
      </c>
      <c r="G225" s="3">
        <f>Table3[[#This Row],[Best Individual mean accuracy]]-Table3[[#This Row],[Benchmark mean accuracy]]</f>
        <v>-17.480638559148602</v>
      </c>
      <c r="H225" t="str">
        <f>IF(AND(Table3[[#This Row],[F value]]&lt;4.74,Table3[[#This Row],[Best Individual mean accuracy]]&gt;Table3[[#This Row],[Benchmark mean accuracy]]),"Yes","No")</f>
        <v>No</v>
      </c>
    </row>
    <row r="226" spans="1:8" x14ac:dyDescent="0.55000000000000004">
      <c r="A226">
        <v>465</v>
      </c>
      <c r="B226" t="s">
        <v>382</v>
      </c>
      <c r="C226" s="4">
        <v>0.97714285714285698</v>
      </c>
      <c r="D226" s="3">
        <v>95.650347932869394</v>
      </c>
      <c r="E226" s="3">
        <v>78.002046663937705</v>
      </c>
      <c r="F226" s="4">
        <v>2.6454706817029998</v>
      </c>
      <c r="G226" s="3">
        <f>Table3[[#This Row],[Best Individual mean accuracy]]-Table3[[#This Row],[Benchmark mean accuracy]]</f>
        <v>-17.648301268931689</v>
      </c>
      <c r="H226" t="str">
        <f>IF(AND(Table3[[#This Row],[F value]]&lt;4.74,Table3[[#This Row],[Best Individual mean accuracy]]&gt;Table3[[#This Row],[Benchmark mean accuracy]]),"Yes","No")</f>
        <v>No</v>
      </c>
    </row>
    <row r="227" spans="1:8" x14ac:dyDescent="0.55000000000000004">
      <c r="A227">
        <v>465</v>
      </c>
      <c r="B227" t="s">
        <v>383</v>
      </c>
      <c r="C227" s="4">
        <v>0.97714285714285698</v>
      </c>
      <c r="D227" s="3">
        <v>96.309291854277504</v>
      </c>
      <c r="E227" s="3">
        <v>78.4550143266475</v>
      </c>
      <c r="F227" s="4">
        <v>17.0420002641082</v>
      </c>
      <c r="G227" s="3">
        <f>Table3[[#This Row],[Best Individual mean accuracy]]-Table3[[#This Row],[Benchmark mean accuracy]]</f>
        <v>-17.854277527630003</v>
      </c>
      <c r="H227" t="str">
        <f>IF(AND(Table3[[#This Row],[F value]]&lt;4.74,Table3[[#This Row],[Best Individual mean accuracy]]&gt;Table3[[#This Row],[Benchmark mean accuracy]]),"Yes","No")</f>
        <v>No</v>
      </c>
    </row>
    <row r="228" spans="1:8" x14ac:dyDescent="0.55000000000000004">
      <c r="A228">
        <v>465</v>
      </c>
      <c r="B228" t="s">
        <v>384</v>
      </c>
      <c r="C228" s="4">
        <v>0.97714285714285698</v>
      </c>
      <c r="D228" s="3">
        <v>96.366844044207895</v>
      </c>
      <c r="E228" s="3">
        <v>73.909864920180098</v>
      </c>
      <c r="F228" s="4">
        <v>3.1331391259823098</v>
      </c>
      <c r="G228" s="3">
        <f>Table3[[#This Row],[Best Individual mean accuracy]]-Table3[[#This Row],[Benchmark mean accuracy]]</f>
        <v>-22.456979124027797</v>
      </c>
      <c r="H228" t="str">
        <f>IF(AND(Table3[[#This Row],[F value]]&lt;4.74,Table3[[#This Row],[Best Individual mean accuracy]]&gt;Table3[[#This Row],[Benchmark mean accuracy]]),"Yes","No")</f>
        <v>No</v>
      </c>
    </row>
    <row r="229" spans="1:8" x14ac:dyDescent="0.55000000000000004">
      <c r="A229">
        <v>465</v>
      </c>
      <c r="B229" t="s">
        <v>385</v>
      </c>
      <c r="C229" s="4">
        <v>0.97714285714285698</v>
      </c>
      <c r="D229" s="3">
        <v>96.252312730249699</v>
      </c>
      <c r="E229" s="3">
        <v>76.016373311502207</v>
      </c>
      <c r="F229" s="4">
        <v>3.1435197561627102</v>
      </c>
      <c r="G229" s="3">
        <f>Table3[[#This Row],[Best Individual mean accuracy]]-Table3[[#This Row],[Benchmark mean accuracy]]</f>
        <v>-20.235939418747492</v>
      </c>
      <c r="H229" t="str">
        <f>IF(AND(Table3[[#This Row],[F value]]&lt;4.74,Table3[[#This Row],[Best Individual mean accuracy]]&gt;Table3[[#This Row],[Benchmark mean accuracy]]),"Yes","No")</f>
        <v>No</v>
      </c>
    </row>
    <row r="230" spans="1:8" x14ac:dyDescent="0.55000000000000004">
      <c r="A230">
        <v>465</v>
      </c>
      <c r="B230" t="s">
        <v>386</v>
      </c>
      <c r="C230" s="4">
        <v>0.97714285714285698</v>
      </c>
      <c r="D230" s="3">
        <v>96.308718788374904</v>
      </c>
      <c r="E230" s="3">
        <v>74.904625460499304</v>
      </c>
      <c r="F230" s="4">
        <v>31.314881893548499</v>
      </c>
      <c r="G230" s="3">
        <f>Table3[[#This Row],[Best Individual mean accuracy]]-Table3[[#This Row],[Benchmark mean accuracy]]</f>
        <v>-21.4040933278756</v>
      </c>
      <c r="H230" t="str">
        <f>IF(AND(Table3[[#This Row],[F value]]&lt;4.74,Table3[[#This Row],[Best Individual mean accuracy]]&gt;Table3[[#This Row],[Benchmark mean accuracy]]),"Yes","No")</f>
        <v>No</v>
      </c>
    </row>
    <row r="231" spans="1:8" x14ac:dyDescent="0.55000000000000004">
      <c r="A231">
        <v>465</v>
      </c>
      <c r="B231" t="s">
        <v>387</v>
      </c>
      <c r="C231" s="4">
        <v>0.97714285714285698</v>
      </c>
      <c r="D231" s="3">
        <v>96.136799017601206</v>
      </c>
      <c r="E231" s="3">
        <v>85.241588211215699</v>
      </c>
      <c r="F231" s="4">
        <v>1.3322776624161501</v>
      </c>
      <c r="G231" s="3">
        <f>Table3[[#This Row],[Best Individual mean accuracy]]-Table3[[#This Row],[Benchmark mean accuracy]]</f>
        <v>-10.895210806385506</v>
      </c>
      <c r="H231" t="str">
        <f>IF(AND(Table3[[#This Row],[F value]]&lt;4.74,Table3[[#This Row],[Best Individual mean accuracy]]&gt;Table3[[#This Row],[Benchmark mean accuracy]]),"Yes","No")</f>
        <v>No</v>
      </c>
    </row>
    <row r="232" spans="1:8" x14ac:dyDescent="0.55000000000000004">
      <c r="A232">
        <v>574</v>
      </c>
      <c r="B232" t="s">
        <v>388</v>
      </c>
      <c r="C232" s="4">
        <v>0.96</v>
      </c>
      <c r="D232" s="3">
        <v>96.251494064674503</v>
      </c>
      <c r="E232" s="3">
        <v>73.198526401964799</v>
      </c>
      <c r="F232" s="4">
        <v>4.33151489872174</v>
      </c>
      <c r="G232" s="3">
        <f>Table3[[#This Row],[Best Individual mean accuracy]]-Table3[[#This Row],[Benchmark mean accuracy]]</f>
        <v>-23.052967662709705</v>
      </c>
      <c r="H232" t="str">
        <f>IF(AND(Table3[[#This Row],[F value]]&lt;4.74,Table3[[#This Row],[Best Individual mean accuracy]]&gt;Table3[[#This Row],[Benchmark mean accuracy]]),"Yes","No")</f>
        <v>No</v>
      </c>
    </row>
    <row r="233" spans="1:8" x14ac:dyDescent="0.55000000000000004">
      <c r="A233">
        <v>574</v>
      </c>
      <c r="B233" t="s">
        <v>389</v>
      </c>
      <c r="C233" s="4">
        <v>0.96</v>
      </c>
      <c r="D233" s="3">
        <v>96.624396234138302</v>
      </c>
      <c r="E233" s="3">
        <v>74.282521489971302</v>
      </c>
      <c r="F233" s="4">
        <v>4.11357119968629</v>
      </c>
      <c r="G233" s="3">
        <f>Table3[[#This Row],[Best Individual mean accuracy]]-Table3[[#This Row],[Benchmark mean accuracy]]</f>
        <v>-22.341874744167001</v>
      </c>
      <c r="H233" t="str">
        <f>IF(AND(Table3[[#This Row],[F value]]&lt;4.74,Table3[[#This Row],[Best Individual mean accuracy]]&gt;Table3[[#This Row],[Benchmark mean accuracy]]),"Yes","No")</f>
        <v>No</v>
      </c>
    </row>
    <row r="234" spans="1:8" x14ac:dyDescent="0.55000000000000004">
      <c r="A234">
        <v>663</v>
      </c>
      <c r="B234" t="s">
        <v>390</v>
      </c>
      <c r="C234" s="4">
        <v>0.98285714285714199</v>
      </c>
      <c r="D234" s="3">
        <v>96.566516577977893</v>
      </c>
      <c r="E234" s="3">
        <v>84.640032746622893</v>
      </c>
      <c r="F234" s="4">
        <v>2.71021984746679</v>
      </c>
      <c r="G234" s="3">
        <f>Table3[[#This Row],[Best Individual mean accuracy]]-Table3[[#This Row],[Benchmark mean accuracy]]</f>
        <v>-11.926483831355</v>
      </c>
      <c r="H234" t="str">
        <f>IF(AND(Table3[[#This Row],[F value]]&lt;4.74,Table3[[#This Row],[Best Individual mean accuracy]]&gt;Table3[[#This Row],[Benchmark mean accuracy]]),"Yes","No")</f>
        <v>No</v>
      </c>
    </row>
    <row r="235" spans="1:8" x14ac:dyDescent="0.55000000000000004">
      <c r="A235">
        <v>663</v>
      </c>
      <c r="B235" t="s">
        <v>391</v>
      </c>
      <c r="C235" s="4">
        <v>0.98285714285714199</v>
      </c>
      <c r="D235" s="3">
        <v>96.652885796152205</v>
      </c>
      <c r="E235" s="3">
        <v>76.408186655751095</v>
      </c>
      <c r="F235" s="4">
        <v>2.11621165214539</v>
      </c>
      <c r="G235" s="3">
        <f>Table3[[#This Row],[Best Individual mean accuracy]]-Table3[[#This Row],[Benchmark mean accuracy]]</f>
        <v>-20.24469914040111</v>
      </c>
      <c r="H235" t="str">
        <f>IF(AND(Table3[[#This Row],[F value]]&lt;4.74,Table3[[#This Row],[Best Individual mean accuracy]]&gt;Table3[[#This Row],[Benchmark mean accuracy]]),"Yes","No")</f>
        <v>No</v>
      </c>
    </row>
    <row r="236" spans="1:8" x14ac:dyDescent="0.55000000000000004">
      <c r="A236">
        <v>750</v>
      </c>
      <c r="B236" t="s">
        <v>392</v>
      </c>
      <c r="C236" s="4">
        <v>0.96571428571428497</v>
      </c>
      <c r="D236" s="3">
        <v>96.623741301678194</v>
      </c>
      <c r="E236" s="3">
        <v>75.6711420384772</v>
      </c>
      <c r="F236" s="4">
        <v>3.58830594272353</v>
      </c>
      <c r="G236" s="3">
        <f>Table3[[#This Row],[Best Individual mean accuracy]]-Table3[[#This Row],[Benchmark mean accuracy]]</f>
        <v>-20.952599263200995</v>
      </c>
      <c r="H236" t="str">
        <f>IF(AND(Table3[[#This Row],[F value]]&lt;4.74,Table3[[#This Row],[Best Individual mean accuracy]]&gt;Table3[[#This Row],[Benchmark mean accuracy]]),"Yes","No")</f>
        <v>No</v>
      </c>
    </row>
    <row r="237" spans="1:8" x14ac:dyDescent="0.55000000000000004">
      <c r="A237">
        <v>750</v>
      </c>
      <c r="B237" t="s">
        <v>393</v>
      </c>
      <c r="C237" s="4">
        <v>0.96571428571428497</v>
      </c>
      <c r="D237" s="3">
        <v>96.595006139991796</v>
      </c>
      <c r="E237" s="3">
        <v>75.365779778960302</v>
      </c>
      <c r="F237" s="4">
        <v>4.7253876821384999</v>
      </c>
      <c r="G237" s="3">
        <f>Table3[[#This Row],[Best Individual mean accuracy]]-Table3[[#This Row],[Benchmark mean accuracy]]</f>
        <v>-21.229226361031493</v>
      </c>
      <c r="H237" t="str">
        <f>IF(AND(Table3[[#This Row],[F value]]&lt;4.74,Table3[[#This Row],[Best Individual mean accuracy]]&gt;Table3[[#This Row],[Benchmark mean accuracy]]),"Yes","No")</f>
        <v>No</v>
      </c>
    </row>
    <row r="238" spans="1:8" x14ac:dyDescent="0.55000000000000004">
      <c r="A238">
        <v>750</v>
      </c>
      <c r="B238" t="s">
        <v>394</v>
      </c>
      <c r="C238" s="4">
        <v>0.96571428571428497</v>
      </c>
      <c r="D238" s="3">
        <v>96.451657797789494</v>
      </c>
      <c r="E238" s="3">
        <v>71.303806794924199</v>
      </c>
      <c r="F238" s="4">
        <v>5.0820856400013303</v>
      </c>
      <c r="G238" s="3">
        <f>Table3[[#This Row],[Best Individual mean accuracy]]-Table3[[#This Row],[Benchmark mean accuracy]]</f>
        <v>-25.147851002865295</v>
      </c>
      <c r="H238" t="str">
        <f>IF(AND(Table3[[#This Row],[F value]]&lt;4.74,Table3[[#This Row],[Best Individual mean accuracy]]&gt;Table3[[#This Row],[Benchmark mean accuracy]]),"Yes","No")</f>
        <v>No</v>
      </c>
    </row>
    <row r="239" spans="1:8" x14ac:dyDescent="0.55000000000000004">
      <c r="A239">
        <v>750</v>
      </c>
      <c r="B239" t="s">
        <v>395</v>
      </c>
      <c r="C239" s="4">
        <v>0.96571428571428497</v>
      </c>
      <c r="D239" s="3">
        <v>96.738272615636504</v>
      </c>
      <c r="E239" s="3">
        <v>71.964633647155097</v>
      </c>
      <c r="F239" s="4">
        <v>10.9265925791466</v>
      </c>
      <c r="G239" s="3">
        <f>Table3[[#This Row],[Best Individual mean accuracy]]-Table3[[#This Row],[Benchmark mean accuracy]]</f>
        <v>-24.773638968481407</v>
      </c>
      <c r="H239" t="str">
        <f>IF(AND(Table3[[#This Row],[F value]]&lt;4.74,Table3[[#This Row],[Best Individual mean accuracy]]&gt;Table3[[#This Row],[Benchmark mean accuracy]]),"Yes","No")</f>
        <v>No</v>
      </c>
    </row>
    <row r="240" spans="1:8" x14ac:dyDescent="0.55000000000000004">
      <c r="A240">
        <v>750</v>
      </c>
      <c r="B240" t="s">
        <v>396</v>
      </c>
      <c r="C240" s="4">
        <v>0.96571428571428497</v>
      </c>
      <c r="D240" s="3">
        <v>96.623495702005698</v>
      </c>
      <c r="E240" s="3">
        <v>75.903315595579201</v>
      </c>
      <c r="F240" s="4">
        <v>2.6635746462383301</v>
      </c>
      <c r="G240" s="3">
        <f>Table3[[#This Row],[Best Individual mean accuracy]]-Table3[[#This Row],[Benchmark mean accuracy]]</f>
        <v>-20.720180106426497</v>
      </c>
      <c r="H240" t="str">
        <f>IF(AND(Table3[[#This Row],[F value]]&lt;4.74,Table3[[#This Row],[Best Individual mean accuracy]]&gt;Table3[[#This Row],[Benchmark mean accuracy]]),"Yes","No")</f>
        <v>No</v>
      </c>
    </row>
    <row r="241" spans="1:8" x14ac:dyDescent="0.55000000000000004">
      <c r="A241">
        <v>750</v>
      </c>
      <c r="B241" t="s">
        <v>397</v>
      </c>
      <c r="C241" s="4">
        <v>0.96571428571428497</v>
      </c>
      <c r="D241" s="3">
        <v>96.7379451494064</v>
      </c>
      <c r="E241" s="3">
        <v>70.387883749488296</v>
      </c>
      <c r="F241" s="4">
        <v>7.6044851004032301</v>
      </c>
      <c r="G241" s="3">
        <f>Table3[[#This Row],[Best Individual mean accuracy]]-Table3[[#This Row],[Benchmark mean accuracy]]</f>
        <v>-26.350061399918104</v>
      </c>
      <c r="H241" t="str">
        <f>IF(AND(Table3[[#This Row],[F value]]&lt;4.74,Table3[[#This Row],[Best Individual mean accuracy]]&gt;Table3[[#This Row],[Benchmark mean accuracy]]),"Yes","No")</f>
        <v>No</v>
      </c>
    </row>
    <row r="242" spans="1:8" x14ac:dyDescent="0.55000000000000004">
      <c r="A242">
        <v>750</v>
      </c>
      <c r="B242" t="s">
        <v>398</v>
      </c>
      <c r="C242" s="4">
        <v>0.96571428571428497</v>
      </c>
      <c r="D242" s="3">
        <v>96.4804748260335</v>
      </c>
      <c r="E242" s="3">
        <v>73.9609496520671</v>
      </c>
      <c r="F242" s="4">
        <v>4.0826484970952599</v>
      </c>
      <c r="G242" s="3">
        <f>Table3[[#This Row],[Best Individual mean accuracy]]-Table3[[#This Row],[Benchmark mean accuracy]]</f>
        <v>-22.5195251739664</v>
      </c>
      <c r="H242" t="str">
        <f>IF(AND(Table3[[#This Row],[F value]]&lt;4.74,Table3[[#This Row],[Best Individual mean accuracy]]&gt;Table3[[#This Row],[Benchmark mean accuracy]]),"Yes","No")</f>
        <v>No</v>
      </c>
    </row>
    <row r="243" spans="1:8" x14ac:dyDescent="0.55000000000000004">
      <c r="A243">
        <v>750</v>
      </c>
      <c r="B243" t="s">
        <v>399</v>
      </c>
      <c r="C243" s="4">
        <v>0.96571428571428497</v>
      </c>
      <c r="D243" s="3">
        <v>96.565943512075293</v>
      </c>
      <c r="E243" s="3">
        <v>73.643798608268497</v>
      </c>
      <c r="F243" s="4">
        <v>6.4977724124474197</v>
      </c>
      <c r="G243" s="3">
        <f>Table3[[#This Row],[Best Individual mean accuracy]]-Table3[[#This Row],[Benchmark mean accuracy]]</f>
        <v>-22.922144903806796</v>
      </c>
      <c r="H243" t="str">
        <f>IF(AND(Table3[[#This Row],[F value]]&lt;4.74,Table3[[#This Row],[Best Individual mean accuracy]]&gt;Table3[[#This Row],[Benchmark mean accuracy]]),"Yes","No")</f>
        <v>No</v>
      </c>
    </row>
    <row r="244" spans="1:8" x14ac:dyDescent="0.55000000000000004">
      <c r="A244">
        <v>750</v>
      </c>
      <c r="B244" t="s">
        <v>400</v>
      </c>
      <c r="C244" s="4">
        <v>0.96571428571428497</v>
      </c>
      <c r="D244" s="3">
        <v>96.595742939009398</v>
      </c>
      <c r="E244" s="3">
        <v>76.330822758902997</v>
      </c>
      <c r="F244" s="4">
        <v>5.7006989060987099</v>
      </c>
      <c r="G244" s="3">
        <f>Table3[[#This Row],[Best Individual mean accuracy]]-Table3[[#This Row],[Benchmark mean accuracy]]</f>
        <v>-20.264920180106401</v>
      </c>
      <c r="H244" t="str">
        <f>IF(AND(Table3[[#This Row],[F value]]&lt;4.74,Table3[[#This Row],[Best Individual mean accuracy]]&gt;Table3[[#This Row],[Benchmark mean accuracy]]),"Yes","No")</f>
        <v>No</v>
      </c>
    </row>
    <row r="245" spans="1:8" x14ac:dyDescent="0.55000000000000004">
      <c r="A245">
        <v>750</v>
      </c>
      <c r="B245" t="s">
        <v>401</v>
      </c>
      <c r="C245" s="4">
        <v>0.96571428571428497</v>
      </c>
      <c r="D245" s="3">
        <v>96.222513303315495</v>
      </c>
      <c r="E245" s="3">
        <v>70.155792058943902</v>
      </c>
      <c r="F245" s="4">
        <v>20.261334866596901</v>
      </c>
      <c r="G245" s="3">
        <f>Table3[[#This Row],[Best Individual mean accuracy]]-Table3[[#This Row],[Benchmark mean accuracy]]</f>
        <v>-26.066721244371593</v>
      </c>
      <c r="H245" t="str">
        <f>IF(AND(Table3[[#This Row],[F value]]&lt;4.74,Table3[[#This Row],[Best Individual mean accuracy]]&gt;Table3[[#This Row],[Benchmark mean accuracy]]),"Yes","No")</f>
        <v>No</v>
      </c>
    </row>
    <row r="246" spans="1:8" x14ac:dyDescent="0.55000000000000004">
      <c r="A246">
        <v>750</v>
      </c>
      <c r="B246" t="s">
        <v>402</v>
      </c>
      <c r="C246" s="4">
        <v>0.96571428571428497</v>
      </c>
      <c r="D246" s="3">
        <v>96.652148997134603</v>
      </c>
      <c r="E246" s="3">
        <v>77.029635693819003</v>
      </c>
      <c r="F246" s="4">
        <v>3.49610607556744</v>
      </c>
      <c r="G246" s="3">
        <f>Table3[[#This Row],[Best Individual mean accuracy]]-Table3[[#This Row],[Benchmark mean accuracy]]</f>
        <v>-19.6225133033156</v>
      </c>
      <c r="H246" t="str">
        <f>IF(AND(Table3[[#This Row],[F value]]&lt;4.74,Table3[[#This Row],[Best Individual mean accuracy]]&gt;Table3[[#This Row],[Benchmark mean accuracy]]),"Yes","No")</f>
        <v>No</v>
      </c>
    </row>
    <row r="247" spans="1:8" x14ac:dyDescent="0.55000000000000004">
      <c r="A247">
        <v>750</v>
      </c>
      <c r="B247" t="s">
        <v>403</v>
      </c>
      <c r="C247" s="4">
        <v>0.96571428571428497</v>
      </c>
      <c r="D247" s="3">
        <v>96.624396234138302</v>
      </c>
      <c r="E247" s="3">
        <v>80.923291035611896</v>
      </c>
      <c r="F247" s="4">
        <v>1.8224598332203701</v>
      </c>
      <c r="G247" s="3">
        <f>Table3[[#This Row],[Best Individual mean accuracy]]-Table3[[#This Row],[Benchmark mean accuracy]]</f>
        <v>-15.701105198526406</v>
      </c>
      <c r="H247" t="str">
        <f>IF(AND(Table3[[#This Row],[F value]]&lt;4.74,Table3[[#This Row],[Best Individual mean accuracy]]&gt;Table3[[#This Row],[Benchmark mean accuracy]]),"Yes","No")</f>
        <v>No</v>
      </c>
    </row>
    <row r="248" spans="1:8" x14ac:dyDescent="0.55000000000000004">
      <c r="A248">
        <v>750</v>
      </c>
      <c r="B248" t="s">
        <v>404</v>
      </c>
      <c r="C248" s="4">
        <v>0.96571428571428497</v>
      </c>
      <c r="D248" s="3">
        <v>96.509619320507497</v>
      </c>
      <c r="E248" s="3">
        <v>70.638641015145296</v>
      </c>
      <c r="F248" s="4">
        <v>12.3612241224222</v>
      </c>
      <c r="G248" s="3">
        <f>Table3[[#This Row],[Best Individual mean accuracy]]-Table3[[#This Row],[Benchmark mean accuracy]]</f>
        <v>-25.8709783053622</v>
      </c>
      <c r="H248" t="str">
        <f>IF(AND(Table3[[#This Row],[F value]]&lt;4.74,Table3[[#This Row],[Best Individual mean accuracy]]&gt;Table3[[#This Row],[Benchmark mean accuracy]]),"Yes","No")</f>
        <v>No</v>
      </c>
    </row>
    <row r="249" spans="1:8" x14ac:dyDescent="0.55000000000000004">
      <c r="A249">
        <v>750</v>
      </c>
      <c r="B249" t="s">
        <v>405</v>
      </c>
      <c r="C249" s="4">
        <v>0.96571428571428497</v>
      </c>
      <c r="D249" s="3">
        <v>96.452067130577106</v>
      </c>
      <c r="E249" s="3">
        <v>68.153581661891096</v>
      </c>
      <c r="F249" s="4">
        <v>52.287879367399199</v>
      </c>
      <c r="G249" s="3">
        <f>Table3[[#This Row],[Best Individual mean accuracy]]-Table3[[#This Row],[Benchmark mean accuracy]]</f>
        <v>-28.29848546868601</v>
      </c>
      <c r="H249" t="str">
        <f>IF(AND(Table3[[#This Row],[F value]]&lt;4.74,Table3[[#This Row],[Best Individual mean accuracy]]&gt;Table3[[#This Row],[Benchmark mean accuracy]]),"Yes","No")</f>
        <v>No</v>
      </c>
    </row>
    <row r="250" spans="1:8" x14ac:dyDescent="0.55000000000000004">
      <c r="A250">
        <v>750</v>
      </c>
      <c r="B250" t="s">
        <v>406</v>
      </c>
      <c r="C250" s="4">
        <v>0.96571428571428497</v>
      </c>
      <c r="D250" s="3">
        <v>96.7668440442079</v>
      </c>
      <c r="E250" s="3">
        <v>75.629799426933999</v>
      </c>
      <c r="F250" s="4">
        <v>3.69204649966307</v>
      </c>
      <c r="G250" s="3">
        <f>Table3[[#This Row],[Best Individual mean accuracy]]-Table3[[#This Row],[Benchmark mean accuracy]]</f>
        <v>-21.137044617273901</v>
      </c>
      <c r="H250" t="str">
        <f>IF(AND(Table3[[#This Row],[F value]]&lt;4.74,Table3[[#This Row],[Best Individual mean accuracy]]&gt;Table3[[#This Row],[Benchmark mean accuracy]]),"Yes","No")</f>
        <v>No</v>
      </c>
    </row>
    <row r="251" spans="1:8" x14ac:dyDescent="0.55000000000000004">
      <c r="A251">
        <v>750</v>
      </c>
      <c r="B251" t="s">
        <v>407</v>
      </c>
      <c r="C251" s="4">
        <v>0.96571428571428497</v>
      </c>
      <c r="D251" s="3">
        <v>96.538436348751503</v>
      </c>
      <c r="E251" s="3">
        <v>72.362668849774806</v>
      </c>
      <c r="F251" s="4">
        <v>7.1438929099011697</v>
      </c>
      <c r="G251" s="3">
        <f>Table3[[#This Row],[Best Individual mean accuracy]]-Table3[[#This Row],[Benchmark mean accuracy]]</f>
        <v>-24.175767498976697</v>
      </c>
      <c r="H251" t="str">
        <f>IF(AND(Table3[[#This Row],[F value]]&lt;4.74,Table3[[#This Row],[Best Individual mean accuracy]]&gt;Table3[[#This Row],[Benchmark mean accuracy]]),"Yes","No")</f>
        <v>No</v>
      </c>
    </row>
    <row r="252" spans="1:8" x14ac:dyDescent="0.55000000000000004">
      <c r="A252">
        <v>750</v>
      </c>
      <c r="B252" t="s">
        <v>408</v>
      </c>
      <c r="C252" s="4">
        <v>0.96571428571428497</v>
      </c>
      <c r="D252" s="3">
        <v>96.823413835448207</v>
      </c>
      <c r="E252" s="3">
        <v>72.019975440032695</v>
      </c>
      <c r="F252" s="4">
        <v>4.901852276254</v>
      </c>
      <c r="G252" s="3">
        <f>Table3[[#This Row],[Best Individual mean accuracy]]-Table3[[#This Row],[Benchmark mean accuracy]]</f>
        <v>-24.803438395415512</v>
      </c>
      <c r="H252" t="str">
        <f>IF(AND(Table3[[#This Row],[F value]]&lt;4.74,Table3[[#This Row],[Best Individual mean accuracy]]&gt;Table3[[#This Row],[Benchmark mean accuracy]]),"Yes","No")</f>
        <v>No</v>
      </c>
    </row>
    <row r="253" spans="1:8" x14ac:dyDescent="0.55000000000000004">
      <c r="A253">
        <v>750</v>
      </c>
      <c r="B253" t="s">
        <v>409</v>
      </c>
      <c r="C253" s="4">
        <v>0.96571428571428497</v>
      </c>
      <c r="D253" s="3">
        <v>96.909783053622505</v>
      </c>
      <c r="E253" s="3">
        <v>74.788948014735993</v>
      </c>
      <c r="F253" s="4">
        <v>5.9286371247151504</v>
      </c>
      <c r="G253" s="3">
        <f>Table3[[#This Row],[Best Individual mean accuracy]]-Table3[[#This Row],[Benchmark mean accuracy]]</f>
        <v>-22.120835038886511</v>
      </c>
      <c r="H253" t="str">
        <f>IF(AND(Table3[[#This Row],[F value]]&lt;4.74,Table3[[#This Row],[Best Individual mean accuracy]]&gt;Table3[[#This Row],[Benchmark mean accuracy]]),"Yes","No")</f>
        <v>No</v>
      </c>
    </row>
    <row r="254" spans="1:8" x14ac:dyDescent="0.55000000000000004">
      <c r="A254">
        <v>750</v>
      </c>
      <c r="B254" t="s">
        <v>410</v>
      </c>
      <c r="C254" s="4">
        <v>0.96571428571428497</v>
      </c>
      <c r="D254" s="3">
        <v>96.652476463364707</v>
      </c>
      <c r="E254" s="3">
        <v>79.286123618501804</v>
      </c>
      <c r="F254" s="4">
        <v>4.3069930057413899</v>
      </c>
      <c r="G254" s="3">
        <f>Table3[[#This Row],[Best Individual mean accuracy]]-Table3[[#This Row],[Benchmark mean accuracy]]</f>
        <v>-17.366352844862902</v>
      </c>
      <c r="H254" t="str">
        <f>IF(AND(Table3[[#This Row],[F value]]&lt;4.74,Table3[[#This Row],[Best Individual mean accuracy]]&gt;Table3[[#This Row],[Benchmark mean accuracy]]),"Yes","No")</f>
        <v>No</v>
      </c>
    </row>
    <row r="255" spans="1:8" x14ac:dyDescent="0.55000000000000004">
      <c r="A255">
        <v>750</v>
      </c>
      <c r="B255" t="s">
        <v>411</v>
      </c>
      <c r="C255" s="4">
        <v>0.96571428571428497</v>
      </c>
      <c r="D255" s="3">
        <v>96.652640196479695</v>
      </c>
      <c r="E255" s="3">
        <v>73.8715513712648</v>
      </c>
      <c r="F255" s="4">
        <v>5.7210568493284502</v>
      </c>
      <c r="G255" s="3">
        <f>Table3[[#This Row],[Best Individual mean accuracy]]-Table3[[#This Row],[Benchmark mean accuracy]]</f>
        <v>-22.781088825214894</v>
      </c>
      <c r="H255" t="str">
        <f>IF(AND(Table3[[#This Row],[F value]]&lt;4.74,Table3[[#This Row],[Best Individual mean accuracy]]&gt;Table3[[#This Row],[Benchmark mean accuracy]]),"Yes","No")</f>
        <v>No</v>
      </c>
    </row>
    <row r="256" spans="1:8" x14ac:dyDescent="0.55000000000000004">
      <c r="A256">
        <v>750</v>
      </c>
      <c r="B256" t="s">
        <v>412</v>
      </c>
      <c r="C256" s="4">
        <v>0.96571428571428497</v>
      </c>
      <c r="D256" s="3">
        <v>96.280638559148599</v>
      </c>
      <c r="E256" s="3">
        <v>73.132705689725697</v>
      </c>
      <c r="F256" s="4">
        <v>4.3083637392116598</v>
      </c>
      <c r="G256" s="3">
        <f>Table3[[#This Row],[Best Individual mean accuracy]]-Table3[[#This Row],[Benchmark mean accuracy]]</f>
        <v>-23.147932869422903</v>
      </c>
      <c r="H256" t="str">
        <f>IF(AND(Table3[[#This Row],[F value]]&lt;4.74,Table3[[#This Row],[Best Individual mean accuracy]]&gt;Table3[[#This Row],[Benchmark mean accuracy]]),"Yes","No")</f>
        <v>No</v>
      </c>
    </row>
    <row r="257" spans="1:8" x14ac:dyDescent="0.55000000000000004">
      <c r="A257">
        <v>750</v>
      </c>
      <c r="B257" t="s">
        <v>413</v>
      </c>
      <c r="C257" s="4">
        <v>0.96571428571428497</v>
      </c>
      <c r="D257" s="3">
        <v>96.738108882521502</v>
      </c>
      <c r="E257" s="3">
        <v>72.5953336062218</v>
      </c>
      <c r="F257" s="4">
        <v>4.1216497312221296</v>
      </c>
      <c r="G257" s="3">
        <f>Table3[[#This Row],[Best Individual mean accuracy]]-Table3[[#This Row],[Benchmark mean accuracy]]</f>
        <v>-24.142775276299702</v>
      </c>
      <c r="H257" t="str">
        <f>IF(AND(Table3[[#This Row],[F value]]&lt;4.74,Table3[[#This Row],[Best Individual mean accuracy]]&gt;Table3[[#This Row],[Benchmark mean accuracy]]),"Yes","No")</f>
        <v>No</v>
      </c>
    </row>
    <row r="258" spans="1:8" x14ac:dyDescent="0.55000000000000004">
      <c r="A258">
        <v>750</v>
      </c>
      <c r="B258" t="s">
        <v>414</v>
      </c>
      <c r="C258" s="4">
        <v>0.96571428571428497</v>
      </c>
      <c r="D258" s="3">
        <v>96.5664347114203</v>
      </c>
      <c r="E258" s="3">
        <v>76.625460499385994</v>
      </c>
      <c r="F258" s="4">
        <v>20.706648287411301</v>
      </c>
      <c r="G258" s="3">
        <f>Table3[[#This Row],[Best Individual mean accuracy]]-Table3[[#This Row],[Benchmark mean accuracy]]</f>
        <v>-19.940974212034305</v>
      </c>
      <c r="H258" t="str">
        <f>IF(AND(Table3[[#This Row],[F value]]&lt;4.74,Table3[[#This Row],[Best Individual mean accuracy]]&gt;Table3[[#This Row],[Benchmark mean accuracy]]),"Yes","No")</f>
        <v>No</v>
      </c>
    </row>
    <row r="259" spans="1:8" x14ac:dyDescent="0.55000000000000004">
      <c r="A259">
        <v>750</v>
      </c>
      <c r="B259" t="s">
        <v>415</v>
      </c>
      <c r="C259" s="4">
        <v>0.96571428571428497</v>
      </c>
      <c r="D259" s="3">
        <v>96.252230863692105</v>
      </c>
      <c r="E259" s="3">
        <v>75.709783053622502</v>
      </c>
      <c r="F259" s="4">
        <v>15.3523449241754</v>
      </c>
      <c r="G259" s="3">
        <f>Table3[[#This Row],[Best Individual mean accuracy]]-Table3[[#This Row],[Benchmark mean accuracy]]</f>
        <v>-20.542447810069604</v>
      </c>
      <c r="H259" t="str">
        <f>IF(AND(Table3[[#This Row],[F value]]&lt;4.74,Table3[[#This Row],[Best Individual mean accuracy]]&gt;Table3[[#This Row],[Benchmark mean accuracy]]),"Yes","No")</f>
        <v>No</v>
      </c>
    </row>
    <row r="260" spans="1:8" x14ac:dyDescent="0.55000000000000004">
      <c r="A260">
        <v>750</v>
      </c>
      <c r="B260" t="s">
        <v>416</v>
      </c>
      <c r="C260" s="4">
        <v>0.96571428571428497</v>
      </c>
      <c r="D260" s="3">
        <v>96.8528039295947</v>
      </c>
      <c r="E260" s="3">
        <v>71.674498567335206</v>
      </c>
      <c r="F260" s="4">
        <v>12.222248135390799</v>
      </c>
      <c r="G260" s="3">
        <f>Table3[[#This Row],[Best Individual mean accuracy]]-Table3[[#This Row],[Benchmark mean accuracy]]</f>
        <v>-25.178305362259493</v>
      </c>
      <c r="H260" t="str">
        <f>IF(AND(Table3[[#This Row],[F value]]&lt;4.74,Table3[[#This Row],[Best Individual mean accuracy]]&gt;Table3[[#This Row],[Benchmark mean accuracy]]),"Yes","No")</f>
        <v>No</v>
      </c>
    </row>
    <row r="261" spans="1:8" x14ac:dyDescent="0.55000000000000004">
      <c r="A261">
        <v>750</v>
      </c>
      <c r="B261" t="s">
        <v>417</v>
      </c>
      <c r="C261" s="4">
        <v>0.96571428571428497</v>
      </c>
      <c r="D261" s="3">
        <v>96.595088006549304</v>
      </c>
      <c r="E261" s="3">
        <v>69.212771182971693</v>
      </c>
      <c r="F261" s="4">
        <v>45.204265832992903</v>
      </c>
      <c r="G261" s="3">
        <f>Table3[[#This Row],[Best Individual mean accuracy]]-Table3[[#This Row],[Benchmark mean accuracy]]</f>
        <v>-27.382316823577611</v>
      </c>
      <c r="H261" t="str">
        <f>IF(AND(Table3[[#This Row],[F value]]&lt;4.74,Table3[[#This Row],[Best Individual mean accuracy]]&gt;Table3[[#This Row],[Benchmark mean accuracy]]),"Yes","No")</f>
        <v>No</v>
      </c>
    </row>
    <row r="262" spans="1:8" x14ac:dyDescent="0.55000000000000004">
      <c r="A262">
        <v>750</v>
      </c>
      <c r="B262" t="s">
        <v>418</v>
      </c>
      <c r="C262" s="4">
        <v>0.96571428571428497</v>
      </c>
      <c r="D262" s="3">
        <v>96.709455587392497</v>
      </c>
      <c r="E262" s="3">
        <v>73.105689725746998</v>
      </c>
      <c r="F262" s="4">
        <v>10.763619090002599</v>
      </c>
      <c r="G262" s="3">
        <f>Table3[[#This Row],[Best Individual mean accuracy]]-Table3[[#This Row],[Benchmark mean accuracy]]</f>
        <v>-23.603765861645499</v>
      </c>
      <c r="H262" t="str">
        <f>IF(AND(Table3[[#This Row],[F value]]&lt;4.74,Table3[[#This Row],[Best Individual mean accuracy]]&gt;Table3[[#This Row],[Benchmark mean accuracy]]),"Yes","No")</f>
        <v>No</v>
      </c>
    </row>
    <row r="263" spans="1:8" x14ac:dyDescent="0.55000000000000004">
      <c r="A263">
        <v>750</v>
      </c>
      <c r="B263" t="s">
        <v>419</v>
      </c>
      <c r="C263" s="4">
        <v>0.96571428571428497</v>
      </c>
      <c r="D263" s="3">
        <v>96.738108882521402</v>
      </c>
      <c r="E263" s="3">
        <v>74.046009005321295</v>
      </c>
      <c r="F263" s="4">
        <v>7.0084631985323496</v>
      </c>
      <c r="G263" s="3">
        <f>Table3[[#This Row],[Best Individual mean accuracy]]-Table3[[#This Row],[Benchmark mean accuracy]]</f>
        <v>-22.692099877200107</v>
      </c>
      <c r="H263" t="str">
        <f>IF(AND(Table3[[#This Row],[F value]]&lt;4.74,Table3[[#This Row],[Best Individual mean accuracy]]&gt;Table3[[#This Row],[Benchmark mean accuracy]]),"Yes","No")</f>
        <v>No</v>
      </c>
    </row>
    <row r="264" spans="1:8" x14ac:dyDescent="0.55000000000000004">
      <c r="A264">
        <v>750</v>
      </c>
      <c r="B264" t="s">
        <v>420</v>
      </c>
      <c r="C264" s="4">
        <v>0.96571428571428497</v>
      </c>
      <c r="D264" s="3">
        <v>96.566189111747804</v>
      </c>
      <c r="E264" s="3">
        <v>73.211706917724101</v>
      </c>
      <c r="F264" s="4">
        <v>4.9700782622979096</v>
      </c>
      <c r="G264" s="3">
        <f>Table3[[#This Row],[Best Individual mean accuracy]]-Table3[[#This Row],[Benchmark mean accuracy]]</f>
        <v>-23.354482194023703</v>
      </c>
      <c r="H264" t="str">
        <f>IF(AND(Table3[[#This Row],[F value]]&lt;4.74,Table3[[#This Row],[Best Individual mean accuracy]]&gt;Table3[[#This Row],[Benchmark mean accuracy]]),"Yes","No")</f>
        <v>No</v>
      </c>
    </row>
    <row r="265" spans="1:8" x14ac:dyDescent="0.55000000000000004">
      <c r="A265">
        <v>891</v>
      </c>
      <c r="B265" t="s">
        <v>421</v>
      </c>
      <c r="C265" s="4">
        <v>0.97714285714285698</v>
      </c>
      <c r="D265" s="3">
        <v>96.480720425706096</v>
      </c>
      <c r="E265" s="3">
        <v>88.462546049938595</v>
      </c>
      <c r="F265" s="4">
        <v>1.7941287369192001</v>
      </c>
      <c r="G265" s="3">
        <f>Table3[[#This Row],[Best Individual mean accuracy]]-Table3[[#This Row],[Benchmark mean accuracy]]</f>
        <v>-8.0181743757675008</v>
      </c>
      <c r="H265" t="str">
        <f>IF(AND(Table3[[#This Row],[F value]]&lt;4.74,Table3[[#This Row],[Best Individual mean accuracy]]&gt;Table3[[#This Row],[Benchmark mean accuracy]]),"Yes","No")</f>
        <v>No</v>
      </c>
    </row>
    <row r="266" spans="1:8" x14ac:dyDescent="0.55000000000000004">
      <c r="A266">
        <v>891</v>
      </c>
      <c r="B266" t="s">
        <v>422</v>
      </c>
      <c r="C266" s="4">
        <v>0.97714285714285698</v>
      </c>
      <c r="D266" s="3">
        <v>96.481375358166105</v>
      </c>
      <c r="E266" s="3">
        <v>85.781989357347499</v>
      </c>
      <c r="F266" s="4">
        <v>2.9189960234280199</v>
      </c>
      <c r="G266" s="3">
        <f>Table3[[#This Row],[Best Individual mean accuracy]]-Table3[[#This Row],[Benchmark mean accuracy]]</f>
        <v>-10.699386000818606</v>
      </c>
      <c r="H266" t="str">
        <f>IF(AND(Table3[[#This Row],[F value]]&lt;4.74,Table3[[#This Row],[Best Individual mean accuracy]]&gt;Table3[[#This Row],[Benchmark mean accuracy]]),"Yes","No")</f>
        <v>No</v>
      </c>
    </row>
    <row r="267" spans="1:8" x14ac:dyDescent="0.55000000000000004">
      <c r="A267">
        <v>891</v>
      </c>
      <c r="B267" t="s">
        <v>423</v>
      </c>
      <c r="C267" s="4">
        <v>0.97714285714285698</v>
      </c>
      <c r="D267" s="3">
        <v>96.652640196479695</v>
      </c>
      <c r="E267" s="3">
        <v>87.187883749488293</v>
      </c>
      <c r="F267" s="4">
        <v>2.2052054108947798</v>
      </c>
      <c r="G267" s="3">
        <f>Table3[[#This Row],[Best Individual mean accuracy]]-Table3[[#This Row],[Benchmark mean accuracy]]</f>
        <v>-9.4647564469914016</v>
      </c>
      <c r="H267" t="str">
        <f>IF(AND(Table3[[#This Row],[F value]]&lt;4.74,Table3[[#This Row],[Best Individual mean accuracy]]&gt;Table3[[#This Row],[Benchmark mean accuracy]]),"Yes","No")</f>
        <v>No</v>
      </c>
    </row>
    <row r="268" spans="1:8" x14ac:dyDescent="0.55000000000000004">
      <c r="A268">
        <v>891</v>
      </c>
      <c r="B268" t="s">
        <v>424</v>
      </c>
      <c r="C268" s="4">
        <v>0.97714285714285698</v>
      </c>
      <c r="D268" s="3">
        <v>96.594842406876793</v>
      </c>
      <c r="E268" s="3">
        <v>83.979860826852203</v>
      </c>
      <c r="F268" s="4">
        <v>7.4217034217664004</v>
      </c>
      <c r="G268" s="3">
        <f>Table3[[#This Row],[Best Individual mean accuracy]]-Table3[[#This Row],[Benchmark mean accuracy]]</f>
        <v>-12.61498158002459</v>
      </c>
      <c r="H268" t="str">
        <f>IF(AND(Table3[[#This Row],[F value]]&lt;4.74,Table3[[#This Row],[Best Individual mean accuracy]]&gt;Table3[[#This Row],[Benchmark mean accuracy]]),"Yes","No")</f>
        <v>No</v>
      </c>
    </row>
    <row r="269" spans="1:8" x14ac:dyDescent="0.55000000000000004">
      <c r="A269">
        <v>891</v>
      </c>
      <c r="B269" t="s">
        <v>425</v>
      </c>
      <c r="C269" s="4">
        <v>0.97714285714285698</v>
      </c>
      <c r="D269" s="3">
        <v>96.623168235775694</v>
      </c>
      <c r="E269" s="3">
        <v>88.754809660253699</v>
      </c>
      <c r="F269" s="4">
        <v>3.56875162015276</v>
      </c>
      <c r="G269" s="3">
        <f>Table3[[#This Row],[Best Individual mean accuracy]]-Table3[[#This Row],[Benchmark mean accuracy]]</f>
        <v>-7.8683585755219951</v>
      </c>
      <c r="H269" t="str">
        <f>IF(AND(Table3[[#This Row],[F value]]&lt;4.74,Table3[[#This Row],[Best Individual mean accuracy]]&gt;Table3[[#This Row],[Benchmark mean accuracy]]),"Yes","No")</f>
        <v>No</v>
      </c>
    </row>
    <row r="270" spans="1:8" x14ac:dyDescent="0.55000000000000004">
      <c r="A270">
        <v>891</v>
      </c>
      <c r="B270" t="s">
        <v>426</v>
      </c>
      <c r="C270" s="4">
        <v>0.97714285714285698</v>
      </c>
      <c r="D270" s="3">
        <v>96.794678673761695</v>
      </c>
      <c r="E270" s="3">
        <v>80.914203847728103</v>
      </c>
      <c r="F270" s="4">
        <v>3.37173501187887</v>
      </c>
      <c r="G270" s="3">
        <f>Table3[[#This Row],[Best Individual mean accuracy]]-Table3[[#This Row],[Benchmark mean accuracy]]</f>
        <v>-15.880474826033591</v>
      </c>
      <c r="H270" t="str">
        <f>IF(AND(Table3[[#This Row],[F value]]&lt;4.74,Table3[[#This Row],[Best Individual mean accuracy]]&gt;Table3[[#This Row],[Benchmark mean accuracy]]),"Yes","No")</f>
        <v>No</v>
      </c>
    </row>
    <row r="271" spans="1:8" x14ac:dyDescent="0.55000000000000004">
      <c r="A271">
        <v>891</v>
      </c>
      <c r="B271" t="s">
        <v>427</v>
      </c>
      <c r="C271" s="4">
        <v>0.97714285714285698</v>
      </c>
      <c r="D271" s="3">
        <v>96.5953336062218</v>
      </c>
      <c r="E271" s="3">
        <v>84.433237822349497</v>
      </c>
      <c r="F271" s="4">
        <v>2.0001668471171401</v>
      </c>
      <c r="G271" s="3">
        <f>Table3[[#This Row],[Best Individual mean accuracy]]-Table3[[#This Row],[Benchmark mean accuracy]]</f>
        <v>-12.162095783872303</v>
      </c>
      <c r="H271" t="str">
        <f>IF(AND(Table3[[#This Row],[F value]]&lt;4.74,Table3[[#This Row],[Best Individual mean accuracy]]&gt;Table3[[#This Row],[Benchmark mean accuracy]]),"Yes","No")</f>
        <v>No</v>
      </c>
    </row>
    <row r="272" spans="1:8" x14ac:dyDescent="0.55000000000000004">
      <c r="A272">
        <v>891</v>
      </c>
      <c r="B272" t="s">
        <v>428</v>
      </c>
      <c r="C272" s="4">
        <v>0.97714285714285698</v>
      </c>
      <c r="D272" s="3">
        <v>96.681211625051105</v>
      </c>
      <c r="E272" s="3">
        <v>82.889480147359805</v>
      </c>
      <c r="F272" s="4">
        <v>6.1068338837546303</v>
      </c>
      <c r="G272" s="3">
        <f>Table3[[#This Row],[Best Individual mean accuracy]]-Table3[[#This Row],[Benchmark mean accuracy]]</f>
        <v>-13.7917314776913</v>
      </c>
      <c r="H272" t="str">
        <f>IF(AND(Table3[[#This Row],[F value]]&lt;4.74,Table3[[#This Row],[Best Individual mean accuracy]]&gt;Table3[[#This Row],[Benchmark mean accuracy]]),"Yes","No")</f>
        <v>No</v>
      </c>
    </row>
    <row r="273" spans="1:8" x14ac:dyDescent="0.55000000000000004">
      <c r="A273">
        <v>891</v>
      </c>
      <c r="B273" t="s">
        <v>429</v>
      </c>
      <c r="C273" s="4">
        <v>0.97714285714285698</v>
      </c>
      <c r="D273" s="3">
        <v>96.766434711420303</v>
      </c>
      <c r="E273" s="3">
        <v>80.398772001637298</v>
      </c>
      <c r="F273" s="4">
        <v>3.94361601510963</v>
      </c>
      <c r="G273" s="3">
        <f>Table3[[#This Row],[Best Individual mean accuracy]]-Table3[[#This Row],[Benchmark mean accuracy]]</f>
        <v>-16.367662709783005</v>
      </c>
      <c r="H273" t="str">
        <f>IF(AND(Table3[[#This Row],[F value]]&lt;4.74,Table3[[#This Row],[Best Individual mean accuracy]]&gt;Table3[[#This Row],[Benchmark mean accuracy]]),"Yes","No")</f>
        <v>No</v>
      </c>
    </row>
    <row r="274" spans="1:8" x14ac:dyDescent="0.55000000000000004">
      <c r="A274">
        <v>891</v>
      </c>
      <c r="B274" t="s">
        <v>430</v>
      </c>
      <c r="C274" s="4">
        <v>0.97714285714285698</v>
      </c>
      <c r="D274" s="3">
        <v>96.767089643880396</v>
      </c>
      <c r="E274" s="3">
        <v>87.519607040523894</v>
      </c>
      <c r="F274" s="4">
        <v>4.0893683895543802</v>
      </c>
      <c r="G274" s="3">
        <f>Table3[[#This Row],[Best Individual mean accuracy]]-Table3[[#This Row],[Benchmark mean accuracy]]</f>
        <v>-9.2474826033565023</v>
      </c>
      <c r="H274" t="str">
        <f>IF(AND(Table3[[#This Row],[F value]]&lt;4.74,Table3[[#This Row],[Best Individual mean accuracy]]&gt;Table3[[#This Row],[Benchmark mean accuracy]]),"Yes","No")</f>
        <v>No</v>
      </c>
    </row>
    <row r="275" spans="1:8" x14ac:dyDescent="0.55000000000000004">
      <c r="A275">
        <v>891</v>
      </c>
      <c r="B275" t="s">
        <v>431</v>
      </c>
      <c r="C275" s="4">
        <v>0.97714285714285698</v>
      </c>
      <c r="D275" s="3">
        <v>96.681539091281195</v>
      </c>
      <c r="E275" s="3">
        <v>86.348833401555396</v>
      </c>
      <c r="F275" s="4">
        <v>3.8379410594449999</v>
      </c>
      <c r="G275" s="3">
        <f>Table3[[#This Row],[Best Individual mean accuracy]]-Table3[[#This Row],[Benchmark mean accuracy]]</f>
        <v>-10.332705689725799</v>
      </c>
      <c r="H275" t="str">
        <f>IF(AND(Table3[[#This Row],[F value]]&lt;4.74,Table3[[#This Row],[Best Individual mean accuracy]]&gt;Table3[[#This Row],[Benchmark mean accuracy]]),"Yes","No")</f>
        <v>No</v>
      </c>
    </row>
    <row r="276" spans="1:8" x14ac:dyDescent="0.55000000000000004">
      <c r="A276">
        <v>891</v>
      </c>
      <c r="B276" t="s">
        <v>432</v>
      </c>
      <c r="C276" s="4">
        <v>0.97714285714285698</v>
      </c>
      <c r="D276" s="3">
        <v>96.337535816618896</v>
      </c>
      <c r="E276" s="3">
        <v>89.841097011870602</v>
      </c>
      <c r="F276" s="4">
        <v>2.5183105214486798</v>
      </c>
      <c r="G276" s="3">
        <f>Table3[[#This Row],[Best Individual mean accuracy]]-Table3[[#This Row],[Benchmark mean accuracy]]</f>
        <v>-6.4964388047482942</v>
      </c>
      <c r="H276" t="str">
        <f>IF(AND(Table3[[#This Row],[F value]]&lt;4.74,Table3[[#This Row],[Best Individual mean accuracy]]&gt;Table3[[#This Row],[Benchmark mean accuracy]]),"Yes","No")</f>
        <v>No</v>
      </c>
    </row>
    <row r="277" spans="1:8" x14ac:dyDescent="0.55000000000000004">
      <c r="A277">
        <v>891</v>
      </c>
      <c r="B277" t="s">
        <v>433</v>
      </c>
      <c r="C277" s="4">
        <v>0.97714285714285698</v>
      </c>
      <c r="D277" s="3">
        <v>96.709946786737603</v>
      </c>
      <c r="E277" s="3">
        <v>79.030045026606601</v>
      </c>
      <c r="F277" s="4">
        <v>4.9849858628844501</v>
      </c>
      <c r="G277" s="3">
        <f>Table3[[#This Row],[Best Individual mean accuracy]]-Table3[[#This Row],[Benchmark mean accuracy]]</f>
        <v>-17.679901760131003</v>
      </c>
      <c r="H277" t="str">
        <f>IF(AND(Table3[[#This Row],[F value]]&lt;4.74,Table3[[#This Row],[Best Individual mean accuracy]]&gt;Table3[[#This Row],[Benchmark mean accuracy]]),"Yes","No")</f>
        <v>No</v>
      </c>
    </row>
    <row r="278" spans="1:8" x14ac:dyDescent="0.55000000000000004">
      <c r="A278">
        <v>891</v>
      </c>
      <c r="B278" t="s">
        <v>434</v>
      </c>
      <c r="C278" s="4">
        <v>0.97714285714285698</v>
      </c>
      <c r="D278" s="3">
        <v>96.623986901350804</v>
      </c>
      <c r="E278" s="3">
        <v>80.348833401555396</v>
      </c>
      <c r="F278" s="4">
        <v>1.97358681747075</v>
      </c>
      <c r="G278" s="3">
        <f>Table3[[#This Row],[Best Individual mean accuracy]]-Table3[[#This Row],[Benchmark mean accuracy]]</f>
        <v>-16.275153499795408</v>
      </c>
      <c r="H278" t="str">
        <f>IF(AND(Table3[[#This Row],[F value]]&lt;4.74,Table3[[#This Row],[Best Individual mean accuracy]]&gt;Table3[[#This Row],[Benchmark mean accuracy]]),"Yes","No")</f>
        <v>No</v>
      </c>
    </row>
    <row r="279" spans="1:8" x14ac:dyDescent="0.55000000000000004">
      <c r="A279">
        <v>928</v>
      </c>
      <c r="B279" t="s">
        <v>435</v>
      </c>
      <c r="C279" s="4">
        <v>0.97714285714285698</v>
      </c>
      <c r="D279" s="3">
        <v>96.909946786737606</v>
      </c>
      <c r="E279" s="3">
        <v>77.157183790421598</v>
      </c>
      <c r="F279" s="4">
        <v>3.7126303353902901</v>
      </c>
      <c r="G279" s="3">
        <f>Table3[[#This Row],[Best Individual mean accuracy]]-Table3[[#This Row],[Benchmark mean accuracy]]</f>
        <v>-19.752762996316008</v>
      </c>
      <c r="H279" t="str">
        <f>IF(AND(Table3[[#This Row],[F value]]&lt;4.74,Table3[[#This Row],[Best Individual mean accuracy]]&gt;Table3[[#This Row],[Benchmark mean accuracy]]),"Yes","No")</f>
        <v>No</v>
      </c>
    </row>
    <row r="280" spans="1:8" x14ac:dyDescent="0.55000000000000004">
      <c r="A280">
        <v>928</v>
      </c>
      <c r="B280" t="s">
        <v>436</v>
      </c>
      <c r="C280" s="4">
        <v>0.97714285714285698</v>
      </c>
      <c r="D280" s="3">
        <v>96.423659435120697</v>
      </c>
      <c r="E280" s="3">
        <v>78.576504297994205</v>
      </c>
      <c r="F280" s="4">
        <v>3.49416478814888</v>
      </c>
      <c r="G280" s="3">
        <f>Table3[[#This Row],[Best Individual mean accuracy]]-Table3[[#This Row],[Benchmark mean accuracy]]</f>
        <v>-17.847155137126492</v>
      </c>
      <c r="H280" t="str">
        <f>IF(AND(Table3[[#This Row],[F value]]&lt;4.74,Table3[[#This Row],[Best Individual mean accuracy]]&gt;Table3[[#This Row],[Benchmark mean accuracy]]),"Yes","No")</f>
        <v>No</v>
      </c>
    </row>
    <row r="281" spans="1:8" x14ac:dyDescent="0.55000000000000004">
      <c r="A281">
        <v>928</v>
      </c>
      <c r="B281" t="s">
        <v>437</v>
      </c>
      <c r="C281" s="4">
        <v>0.97714285714285698</v>
      </c>
      <c r="D281" s="3">
        <v>96.565861645517799</v>
      </c>
      <c r="E281" s="3">
        <v>81.537945149406397</v>
      </c>
      <c r="F281" s="4">
        <v>2.7038122653721701</v>
      </c>
      <c r="G281" s="3">
        <f>Table3[[#This Row],[Best Individual mean accuracy]]-Table3[[#This Row],[Benchmark mean accuracy]]</f>
        <v>-15.027916496111402</v>
      </c>
      <c r="H281" t="str">
        <f>IF(AND(Table3[[#This Row],[F value]]&lt;4.74,Table3[[#This Row],[Best Individual mean accuracy]]&gt;Table3[[#This Row],[Benchmark mean accuracy]]),"Yes","No")</f>
        <v>No</v>
      </c>
    </row>
    <row r="282" spans="1:8" x14ac:dyDescent="0.55000000000000004">
      <c r="A282">
        <v>928</v>
      </c>
      <c r="B282" t="s">
        <v>438</v>
      </c>
      <c r="C282" s="4">
        <v>0.97714285714285698</v>
      </c>
      <c r="D282" s="3">
        <v>96.652558329922201</v>
      </c>
      <c r="E282" s="3">
        <v>86.863774048301195</v>
      </c>
      <c r="F282" s="4">
        <v>4.2279278447942898</v>
      </c>
      <c r="G282" s="3">
        <f>Table3[[#This Row],[Best Individual mean accuracy]]-Table3[[#This Row],[Benchmark mean accuracy]]</f>
        <v>-9.7887842816210053</v>
      </c>
      <c r="H282" t="str">
        <f>IF(AND(Table3[[#This Row],[F value]]&lt;4.74,Table3[[#This Row],[Best Individual mean accuracy]]&gt;Table3[[#This Row],[Benchmark mean accuracy]]),"Yes","No")</f>
        <v>No</v>
      </c>
    </row>
    <row r="283" spans="1:8" x14ac:dyDescent="0.55000000000000004">
      <c r="A283">
        <v>928</v>
      </c>
      <c r="B283" t="s">
        <v>439</v>
      </c>
      <c r="C283" s="4">
        <v>0.97714285714285698</v>
      </c>
      <c r="D283" s="3">
        <v>96.766762177650406</v>
      </c>
      <c r="E283" s="3">
        <v>81.002947196070394</v>
      </c>
      <c r="F283" s="4">
        <v>6.1729421717624398</v>
      </c>
      <c r="G283" s="3">
        <f>Table3[[#This Row],[Best Individual mean accuracy]]-Table3[[#This Row],[Benchmark mean accuracy]]</f>
        <v>-15.763814981580012</v>
      </c>
      <c r="H283" t="str">
        <f>IF(AND(Table3[[#This Row],[F value]]&lt;4.74,Table3[[#This Row],[Best Individual mean accuracy]]&gt;Table3[[#This Row],[Benchmark mean accuracy]]),"Yes","No")</f>
        <v>No</v>
      </c>
    </row>
    <row r="284" spans="1:8" x14ac:dyDescent="0.55000000000000004">
      <c r="A284">
        <v>928</v>
      </c>
      <c r="B284" t="s">
        <v>440</v>
      </c>
      <c r="C284" s="4">
        <v>0.97714285714285698</v>
      </c>
      <c r="D284" s="3">
        <v>96.451821530904596</v>
      </c>
      <c r="E284" s="3">
        <v>83.228571428571399</v>
      </c>
      <c r="F284" s="4">
        <v>1.94626440198413</v>
      </c>
      <c r="G284" s="3">
        <f>Table3[[#This Row],[Best Individual mean accuracy]]-Table3[[#This Row],[Benchmark mean accuracy]]</f>
        <v>-13.223250102333196</v>
      </c>
      <c r="H284" t="str">
        <f>IF(AND(Table3[[#This Row],[F value]]&lt;4.74,Table3[[#This Row],[Best Individual mean accuracy]]&gt;Table3[[#This Row],[Benchmark mean accuracy]]),"Yes","No")</f>
        <v>No</v>
      </c>
    </row>
    <row r="285" spans="1:8" x14ac:dyDescent="0.55000000000000004">
      <c r="A285">
        <v>928</v>
      </c>
      <c r="B285" t="s">
        <v>441</v>
      </c>
      <c r="C285" s="4">
        <v>0.97714285714285698</v>
      </c>
      <c r="D285" s="3">
        <v>96.708964388047406</v>
      </c>
      <c r="E285" s="3">
        <v>81.662791649611094</v>
      </c>
      <c r="F285" s="4">
        <v>3.2859201113963801</v>
      </c>
      <c r="G285" s="3">
        <f>Table3[[#This Row],[Best Individual mean accuracy]]-Table3[[#This Row],[Benchmark mean accuracy]]</f>
        <v>-15.046172738436312</v>
      </c>
      <c r="H285" t="str">
        <f>IF(AND(Table3[[#This Row],[F value]]&lt;4.74,Table3[[#This Row],[Best Individual mean accuracy]]&gt;Table3[[#This Row],[Benchmark mean accuracy]]),"Yes","No")</f>
        <v>No</v>
      </c>
    </row>
    <row r="286" spans="1:8" x14ac:dyDescent="0.55000000000000004">
      <c r="A286">
        <v>928</v>
      </c>
      <c r="B286" t="s">
        <v>442</v>
      </c>
      <c r="C286" s="4">
        <v>0.97714285714285698</v>
      </c>
      <c r="D286" s="3">
        <v>96.224068767908307</v>
      </c>
      <c r="E286" s="3">
        <v>74.851985264019604</v>
      </c>
      <c r="F286" s="4">
        <v>5.1055718008036699</v>
      </c>
      <c r="G286" s="3">
        <f>Table3[[#This Row],[Best Individual mean accuracy]]-Table3[[#This Row],[Benchmark mean accuracy]]</f>
        <v>-21.372083503888703</v>
      </c>
      <c r="H286" t="str">
        <f>IF(AND(Table3[[#This Row],[F value]]&lt;4.74,Table3[[#This Row],[Best Individual mean accuracy]]&gt;Table3[[#This Row],[Benchmark mean accuracy]]),"Yes","No")</f>
        <v>No</v>
      </c>
    </row>
    <row r="287" spans="1:8" x14ac:dyDescent="0.55000000000000004">
      <c r="A287">
        <v>928</v>
      </c>
      <c r="B287" t="s">
        <v>443</v>
      </c>
      <c r="C287" s="4">
        <v>0.97714285714285698</v>
      </c>
      <c r="D287" s="3">
        <v>96.166762177650398</v>
      </c>
      <c r="E287" s="3">
        <v>82.545722472370002</v>
      </c>
      <c r="F287" s="4">
        <v>3.8882768864922399</v>
      </c>
      <c r="G287" s="3">
        <f>Table3[[#This Row],[Best Individual mean accuracy]]-Table3[[#This Row],[Benchmark mean accuracy]]</f>
        <v>-13.621039705280396</v>
      </c>
      <c r="H287" t="str">
        <f>IF(AND(Table3[[#This Row],[F value]]&lt;4.74,Table3[[#This Row],[Best Individual mean accuracy]]&gt;Table3[[#This Row],[Benchmark mean accuracy]]),"Yes","No")</f>
        <v>No</v>
      </c>
    </row>
    <row r="288" spans="1:8" x14ac:dyDescent="0.55000000000000004">
      <c r="A288">
        <v>928</v>
      </c>
      <c r="B288" t="s">
        <v>444</v>
      </c>
      <c r="C288" s="4">
        <v>0.97714285714285698</v>
      </c>
      <c r="D288" s="3">
        <v>96.737863282848906</v>
      </c>
      <c r="E288" s="3">
        <v>81.541056078591893</v>
      </c>
      <c r="F288" s="4">
        <v>1.81660590077492</v>
      </c>
      <c r="G288" s="3">
        <f>Table3[[#This Row],[Best Individual mean accuracy]]-Table3[[#This Row],[Benchmark mean accuracy]]</f>
        <v>-15.196807204257013</v>
      </c>
      <c r="H288" t="str">
        <f>IF(AND(Table3[[#This Row],[F value]]&lt;4.74,Table3[[#This Row],[Best Individual mean accuracy]]&gt;Table3[[#This Row],[Benchmark mean accuracy]]),"Yes","No")</f>
        <v>No</v>
      </c>
    </row>
    <row r="289" spans="1:8" x14ac:dyDescent="0.55000000000000004">
      <c r="A289">
        <v>928</v>
      </c>
      <c r="B289" t="s">
        <v>445</v>
      </c>
      <c r="C289" s="4">
        <v>0.97714285714285698</v>
      </c>
      <c r="D289" s="3">
        <v>96.594678673761706</v>
      </c>
      <c r="E289" s="3">
        <v>82.145722472369997</v>
      </c>
      <c r="F289" s="4">
        <v>2.5224868271385499</v>
      </c>
      <c r="G289" s="3">
        <f>Table3[[#This Row],[Best Individual mean accuracy]]-Table3[[#This Row],[Benchmark mean accuracy]]</f>
        <v>-14.448956201391709</v>
      </c>
      <c r="H289" t="str">
        <f>IF(AND(Table3[[#This Row],[F value]]&lt;4.74,Table3[[#This Row],[Best Individual mean accuracy]]&gt;Table3[[#This Row],[Benchmark mean accuracy]]),"Yes","No")</f>
        <v>No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D0F3C-B4EF-44E4-8A0C-1FEE0539400B}">
  <dimension ref="A1:K35"/>
  <sheetViews>
    <sheetView topLeftCell="H1" workbookViewId="0">
      <selection activeCell="J5" sqref="J5:K9"/>
    </sheetView>
  </sheetViews>
  <sheetFormatPr defaultRowHeight="14.4" x14ac:dyDescent="0.55000000000000004"/>
  <cols>
    <col min="2" max="2" width="9.26171875" customWidth="1"/>
    <col min="3" max="3" width="10.3671875" style="4" customWidth="1"/>
    <col min="4" max="4" width="23.7890625" style="3" customWidth="1"/>
    <col min="5" max="5" width="26.20703125" style="3" customWidth="1"/>
    <col min="6" max="6" width="8.83984375" style="4"/>
    <col min="7" max="7" width="26.05078125" style="3" bestFit="1" customWidth="1"/>
    <col min="8" max="8" width="29.734375" bestFit="1" customWidth="1"/>
    <col min="10" max="10" width="25.734375" bestFit="1" customWidth="1"/>
  </cols>
  <sheetData>
    <row r="1" spans="1:11" x14ac:dyDescent="0.55000000000000004">
      <c r="A1" t="s">
        <v>749</v>
      </c>
      <c r="B1" t="s">
        <v>0</v>
      </c>
      <c r="C1" s="4" t="s">
        <v>1</v>
      </c>
      <c r="D1" s="3" t="s">
        <v>2</v>
      </c>
      <c r="E1" s="3" t="s">
        <v>3</v>
      </c>
      <c r="F1" s="4" t="s">
        <v>4</v>
      </c>
      <c r="G1" s="3" t="s">
        <v>753</v>
      </c>
      <c r="H1" t="s">
        <v>750</v>
      </c>
    </row>
    <row r="2" spans="1:11" x14ac:dyDescent="0.55000000000000004">
      <c r="A2">
        <v>10</v>
      </c>
      <c r="B2" t="s">
        <v>446</v>
      </c>
      <c r="C2" s="4">
        <v>0.81770833333333304</v>
      </c>
      <c r="D2" s="3">
        <v>75.5729166666666</v>
      </c>
      <c r="E2" s="3">
        <v>65.2864583333333</v>
      </c>
      <c r="F2" s="4">
        <v>3.77648793071678</v>
      </c>
      <c r="G2" s="3">
        <f>Table4[[#This Row],[Best Individual mean accuracy]]-Table4[[#This Row],[Benchmark mean accuracy]]</f>
        <v>-10.2864583333333</v>
      </c>
      <c r="H2" t="str">
        <f>IF(AND(Table4[[#This Row],[F value]]&lt;4.74,Table4[[#This Row],[Best Individual mean accuracy]]&gt;Table4[[#This Row],[Benchmark mean accuracy]]),"Yes","No")</f>
        <v>No</v>
      </c>
      <c r="J2" t="s">
        <v>751</v>
      </c>
      <c r="K2">
        <f>COUNT(Table4[Best Individual mean accuracy])</f>
        <v>34</v>
      </c>
    </row>
    <row r="3" spans="1:11" x14ac:dyDescent="0.55000000000000004">
      <c r="A3">
        <v>10</v>
      </c>
      <c r="B3" t="s">
        <v>447</v>
      </c>
      <c r="C3" s="4">
        <v>0.81770833333333304</v>
      </c>
      <c r="D3" s="3">
        <v>76.3020833333333</v>
      </c>
      <c r="E3" s="3">
        <v>63.7239583333333</v>
      </c>
      <c r="F3" s="4">
        <v>2.2272806558520801</v>
      </c>
      <c r="G3" s="3">
        <f>Table4[[#This Row],[Best Individual mean accuracy]]-Table4[[#This Row],[Benchmark mean accuracy]]</f>
        <v>-12.578125</v>
      </c>
      <c r="H3" t="str">
        <f>IF(AND(Table4[[#This Row],[F value]]&lt;4.74,Table4[[#This Row],[Best Individual mean accuracy]]&gt;Table4[[#This Row],[Benchmark mean accuracy]]),"Yes","No")</f>
        <v>No</v>
      </c>
      <c r="J3" t="s">
        <v>752</v>
      </c>
      <c r="K3" s="2">
        <f>COUNTIF(Table4[Has same error rate and is better],"=Yes")/K2</f>
        <v>0</v>
      </c>
    </row>
    <row r="4" spans="1:11" x14ac:dyDescent="0.55000000000000004">
      <c r="A4">
        <v>10</v>
      </c>
      <c r="B4" t="s">
        <v>448</v>
      </c>
      <c r="C4" s="4">
        <v>0.81770833333333304</v>
      </c>
      <c r="D4" s="3">
        <v>75.859375</v>
      </c>
      <c r="E4" s="3">
        <v>66.328125</v>
      </c>
      <c r="F4" s="4">
        <v>4.2428256070640096</v>
      </c>
      <c r="G4" s="3">
        <f>Table4[[#This Row],[Best Individual mean accuracy]]-Table4[[#This Row],[Benchmark mean accuracy]]</f>
        <v>-9.53125</v>
      </c>
      <c r="H4" t="str">
        <f>IF(AND(Table4[[#This Row],[F value]]&lt;4.74,Table4[[#This Row],[Best Individual mean accuracy]]&gt;Table4[[#This Row],[Benchmark mean accuracy]]),"Yes","No")</f>
        <v>No</v>
      </c>
    </row>
    <row r="5" spans="1:11" x14ac:dyDescent="0.55000000000000004">
      <c r="A5">
        <v>10</v>
      </c>
      <c r="B5" t="s">
        <v>449</v>
      </c>
      <c r="C5" s="4">
        <v>0.81770833333333304</v>
      </c>
      <c r="D5" s="3">
        <v>76.328125</v>
      </c>
      <c r="E5" s="3">
        <v>65.9895833333333</v>
      </c>
      <c r="F5" s="4">
        <v>1.9923081305908401</v>
      </c>
      <c r="G5" s="3">
        <f>Table4[[#This Row],[Best Individual mean accuracy]]-Table4[[#This Row],[Benchmark mean accuracy]]</f>
        <v>-10.3385416666667</v>
      </c>
      <c r="H5" t="str">
        <f>IF(AND(Table4[[#This Row],[F value]]&lt;4.74,Table4[[#This Row],[Best Individual mean accuracy]]&gt;Table4[[#This Row],[Benchmark mean accuracy]]),"Yes","No")</f>
        <v>No</v>
      </c>
      <c r="J5" t="s">
        <v>754</v>
      </c>
      <c r="K5">
        <f>_xlfn.MAXIFS(Table4[Improvement/Deterioration],Table4[F value],"&lt;4.74")</f>
        <v>-4.375</v>
      </c>
    </row>
    <row r="6" spans="1:11" x14ac:dyDescent="0.55000000000000004">
      <c r="A6">
        <v>10</v>
      </c>
      <c r="B6" t="s">
        <v>450</v>
      </c>
      <c r="C6" s="4">
        <v>0.81770833333333304</v>
      </c>
      <c r="D6" s="3">
        <v>76.6145833333333</v>
      </c>
      <c r="E6" s="3">
        <v>65.8333333333333</v>
      </c>
      <c r="F6" s="4">
        <v>2.3630201979124199</v>
      </c>
      <c r="G6" s="3">
        <f>Table4[[#This Row],[Best Individual mean accuracy]]-Table4[[#This Row],[Benchmark mean accuracy]]</f>
        <v>-10.78125</v>
      </c>
      <c r="H6" t="str">
        <f>IF(AND(Table4[[#This Row],[F value]]&lt;4.74,Table4[[#This Row],[Best Individual mean accuracy]]&gt;Table4[[#This Row],[Benchmark mean accuracy]]),"Yes","No")</f>
        <v>No</v>
      </c>
      <c r="J6" t="s">
        <v>755</v>
      </c>
      <c r="K6">
        <f>_xlfn.MINIFS(Table4[Improvement/Deterioration],Table4[F value],"&lt;4.74")</f>
        <v>-13.515625</v>
      </c>
    </row>
    <row r="7" spans="1:11" x14ac:dyDescent="0.55000000000000004">
      <c r="A7">
        <v>10</v>
      </c>
      <c r="B7" t="s">
        <v>451</v>
      </c>
      <c r="C7" s="4">
        <v>0.81770833333333304</v>
      </c>
      <c r="D7" s="3">
        <v>75.4427083333333</v>
      </c>
      <c r="E7" s="3">
        <v>62.9427083333333</v>
      </c>
      <c r="F7" s="4">
        <v>2.0682250307571799</v>
      </c>
      <c r="G7" s="3">
        <f>Table4[[#This Row],[Best Individual mean accuracy]]-Table4[[#This Row],[Benchmark mean accuracy]]</f>
        <v>-12.5</v>
      </c>
      <c r="H7" t="str">
        <f>IF(AND(Table4[[#This Row],[F value]]&lt;4.74,Table4[[#This Row],[Best Individual mean accuracy]]&gt;Table4[[#This Row],[Benchmark mean accuracy]]),"Yes","No")</f>
        <v>No</v>
      </c>
    </row>
    <row r="8" spans="1:11" x14ac:dyDescent="0.55000000000000004">
      <c r="A8">
        <v>10</v>
      </c>
      <c r="B8" t="s">
        <v>452</v>
      </c>
      <c r="C8" s="4">
        <v>0.81770833333333304</v>
      </c>
      <c r="D8" s="3">
        <v>75.9375</v>
      </c>
      <c r="E8" s="3">
        <v>63.9322916666666</v>
      </c>
      <c r="F8" s="4">
        <v>1.9349583685290199</v>
      </c>
      <c r="G8" s="3">
        <f>Table4[[#This Row],[Best Individual mean accuracy]]-Table4[[#This Row],[Benchmark mean accuracy]]</f>
        <v>-12.0052083333334</v>
      </c>
      <c r="H8" t="str">
        <f>IF(AND(Table4[[#This Row],[F value]]&lt;4.74,Table4[[#This Row],[Best Individual mean accuracy]]&gt;Table4[[#This Row],[Benchmark mean accuracy]]),"Yes","No")</f>
        <v>No</v>
      </c>
      <c r="J8" t="s">
        <v>756</v>
      </c>
      <c r="K8" t="e">
        <f>AVERAGEIFS(Table4[Improvement/Deterioration],Table4[Improvement/Deterioration],"&gt;0",Table4[F value],"&lt;4.74")</f>
        <v>#DIV/0!</v>
      </c>
    </row>
    <row r="9" spans="1:11" x14ac:dyDescent="0.55000000000000004">
      <c r="A9">
        <v>10</v>
      </c>
      <c r="B9" t="s">
        <v>453</v>
      </c>
      <c r="C9" s="4">
        <v>0.81770833333333304</v>
      </c>
      <c r="D9" s="3">
        <v>74.1666666666666</v>
      </c>
      <c r="E9" s="3">
        <v>61.796875</v>
      </c>
      <c r="F9" s="4">
        <v>2.07974810816531</v>
      </c>
      <c r="G9" s="3">
        <f>Table4[[#This Row],[Best Individual mean accuracy]]-Table4[[#This Row],[Benchmark mean accuracy]]</f>
        <v>-12.3697916666666</v>
      </c>
      <c r="H9" t="str">
        <f>IF(AND(Table4[[#This Row],[F value]]&lt;4.74,Table4[[#This Row],[Best Individual mean accuracy]]&gt;Table4[[#This Row],[Benchmark mean accuracy]]),"Yes","No")</f>
        <v>No</v>
      </c>
      <c r="J9" t="s">
        <v>757</v>
      </c>
      <c r="K9">
        <f>AVERAGEIFS(Table4[Improvement/Deterioration],Table4[Improvement/Deterioration],"&lt;0",Table4[F value],"&lt;4.74")</f>
        <v>-9.5072115384615348</v>
      </c>
    </row>
    <row r="10" spans="1:11" x14ac:dyDescent="0.55000000000000004">
      <c r="A10">
        <v>175</v>
      </c>
      <c r="B10" t="s">
        <v>454</v>
      </c>
      <c r="C10" s="4">
        <v>0.77604166666666596</v>
      </c>
      <c r="D10" s="3">
        <v>74.453125</v>
      </c>
      <c r="E10" s="3">
        <v>67.5520833333333</v>
      </c>
      <c r="F10" s="4">
        <v>2.8741297688666001</v>
      </c>
      <c r="G10" s="3">
        <f>Table4[[#This Row],[Best Individual mean accuracy]]-Table4[[#This Row],[Benchmark mean accuracy]]</f>
        <v>-6.9010416666666998</v>
      </c>
      <c r="H10" t="str">
        <f>IF(AND(Table4[[#This Row],[F value]]&lt;4.74,Table4[[#This Row],[Best Individual mean accuracy]]&gt;Table4[[#This Row],[Benchmark mean accuracy]]),"Yes","No")</f>
        <v>No</v>
      </c>
    </row>
    <row r="11" spans="1:11" x14ac:dyDescent="0.55000000000000004">
      <c r="A11">
        <v>247</v>
      </c>
      <c r="B11" t="s">
        <v>455</v>
      </c>
      <c r="C11" s="4">
        <v>0.796875</v>
      </c>
      <c r="D11" s="3">
        <v>75.3645833333333</v>
      </c>
      <c r="E11" s="3">
        <v>65.234375</v>
      </c>
      <c r="F11" s="4">
        <v>25.578512396694201</v>
      </c>
      <c r="G11" s="3">
        <f>Table4[[#This Row],[Best Individual mean accuracy]]-Table4[[#This Row],[Benchmark mean accuracy]]</f>
        <v>-10.1302083333333</v>
      </c>
      <c r="H11" t="str">
        <f>IF(AND(Table4[[#This Row],[F value]]&lt;4.74,Table4[[#This Row],[Best Individual mean accuracy]]&gt;Table4[[#This Row],[Benchmark mean accuracy]]),"Yes","No")</f>
        <v>No</v>
      </c>
    </row>
    <row r="12" spans="1:11" x14ac:dyDescent="0.55000000000000004">
      <c r="A12">
        <v>300</v>
      </c>
      <c r="B12" t="s">
        <v>456</v>
      </c>
      <c r="C12" s="4">
        <v>0.8125</v>
      </c>
      <c r="D12" s="3">
        <v>76.1197916666666</v>
      </c>
      <c r="E12" s="3">
        <v>67.7864583333333</v>
      </c>
      <c r="F12" s="4">
        <v>2.3333333333333299</v>
      </c>
      <c r="G12" s="3">
        <f>Table4[[#This Row],[Best Individual mean accuracy]]-Table4[[#This Row],[Benchmark mean accuracy]]</f>
        <v>-8.3333333333333002</v>
      </c>
      <c r="H12" t="str">
        <f>IF(AND(Table4[[#This Row],[F value]]&lt;4.74,Table4[[#This Row],[Best Individual mean accuracy]]&gt;Table4[[#This Row],[Benchmark mean accuracy]]),"Yes","No")</f>
        <v>No</v>
      </c>
    </row>
    <row r="13" spans="1:11" x14ac:dyDescent="0.55000000000000004">
      <c r="A13">
        <v>465</v>
      </c>
      <c r="B13" t="s">
        <v>457</v>
      </c>
      <c r="C13" s="4">
        <v>0.76041666666666596</v>
      </c>
      <c r="D13" s="3">
        <v>75.8072916666666</v>
      </c>
      <c r="E13" s="3">
        <v>67.890625</v>
      </c>
      <c r="F13" s="4">
        <v>4.1078928312816698</v>
      </c>
      <c r="G13" s="3">
        <f>Table4[[#This Row],[Best Individual mean accuracy]]-Table4[[#This Row],[Benchmark mean accuracy]]</f>
        <v>-7.9166666666666003</v>
      </c>
      <c r="H13" t="str">
        <f>IF(AND(Table4[[#This Row],[F value]]&lt;4.74,Table4[[#This Row],[Best Individual mean accuracy]]&gt;Table4[[#This Row],[Benchmark mean accuracy]]),"Yes","No")</f>
        <v>No</v>
      </c>
    </row>
    <row r="14" spans="1:11" x14ac:dyDescent="0.55000000000000004">
      <c r="A14">
        <v>574</v>
      </c>
      <c r="B14" t="s">
        <v>458</v>
      </c>
      <c r="C14" s="4">
        <v>0.72916666666666596</v>
      </c>
      <c r="D14" s="3">
        <v>75.624999999999901</v>
      </c>
      <c r="E14" s="3">
        <v>65.390625</v>
      </c>
      <c r="F14" s="4">
        <v>18.369142857142801</v>
      </c>
      <c r="G14" s="3">
        <f>Table4[[#This Row],[Best Individual mean accuracy]]-Table4[[#This Row],[Benchmark mean accuracy]]</f>
        <v>-10.234374999999901</v>
      </c>
      <c r="H14" t="str">
        <f>IF(AND(Table4[[#This Row],[F value]]&lt;4.74,Table4[[#This Row],[Best Individual mean accuracy]]&gt;Table4[[#This Row],[Benchmark mean accuracy]]),"Yes","No")</f>
        <v>No</v>
      </c>
    </row>
    <row r="15" spans="1:11" x14ac:dyDescent="0.55000000000000004">
      <c r="A15">
        <v>574</v>
      </c>
      <c r="B15" t="s">
        <v>459</v>
      </c>
      <c r="C15" s="4">
        <v>0.72916666666666596</v>
      </c>
      <c r="D15" s="3">
        <v>76.3802083333333</v>
      </c>
      <c r="E15" s="3">
        <v>66.796875</v>
      </c>
      <c r="F15" s="4">
        <v>6.0220125786163496</v>
      </c>
      <c r="G15" s="3">
        <f>Table4[[#This Row],[Best Individual mean accuracy]]-Table4[[#This Row],[Benchmark mean accuracy]]</f>
        <v>-9.5833333333333002</v>
      </c>
      <c r="H15" t="str">
        <f>IF(AND(Table4[[#This Row],[F value]]&lt;4.74,Table4[[#This Row],[Best Individual mean accuracy]]&gt;Table4[[#This Row],[Benchmark mean accuracy]]),"Yes","No")</f>
        <v>No</v>
      </c>
    </row>
    <row r="16" spans="1:11" x14ac:dyDescent="0.55000000000000004">
      <c r="A16">
        <v>663</v>
      </c>
      <c r="B16" t="s">
        <v>460</v>
      </c>
      <c r="C16" s="4">
        <v>0.734375</v>
      </c>
      <c r="D16" s="3">
        <v>75.78125</v>
      </c>
      <c r="E16" s="3">
        <v>67.0052083333333</v>
      </c>
      <c r="F16" s="4">
        <v>10.6199836199836</v>
      </c>
      <c r="G16" s="3">
        <f>Table4[[#This Row],[Best Individual mean accuracy]]-Table4[[#This Row],[Benchmark mean accuracy]]</f>
        <v>-8.7760416666666998</v>
      </c>
      <c r="H16" t="str">
        <f>IF(AND(Table4[[#This Row],[F value]]&lt;4.74,Table4[[#This Row],[Best Individual mean accuracy]]&gt;Table4[[#This Row],[Benchmark mean accuracy]]),"Yes","No")</f>
        <v>No</v>
      </c>
    </row>
    <row r="17" spans="1:8" x14ac:dyDescent="0.55000000000000004">
      <c r="A17">
        <v>663</v>
      </c>
      <c r="B17" t="s">
        <v>461</v>
      </c>
      <c r="C17" s="4">
        <v>0.734375</v>
      </c>
      <c r="D17" s="3">
        <v>76.1197916666666</v>
      </c>
      <c r="E17" s="3">
        <v>65.15625</v>
      </c>
      <c r="F17" s="4">
        <v>38.227176220806797</v>
      </c>
      <c r="G17" s="3">
        <f>Table4[[#This Row],[Best Individual mean accuracy]]-Table4[[#This Row],[Benchmark mean accuracy]]</f>
        <v>-10.9635416666666</v>
      </c>
      <c r="H17" t="str">
        <f>IF(AND(Table4[[#This Row],[F value]]&lt;4.74,Table4[[#This Row],[Best Individual mean accuracy]]&gt;Table4[[#This Row],[Benchmark mean accuracy]]),"Yes","No")</f>
        <v>No</v>
      </c>
    </row>
    <row r="18" spans="1:8" x14ac:dyDescent="0.55000000000000004">
      <c r="A18">
        <v>663</v>
      </c>
      <c r="B18" t="s">
        <v>462</v>
      </c>
      <c r="C18" s="4">
        <v>0.734375</v>
      </c>
      <c r="D18" s="3">
        <v>76.09375</v>
      </c>
      <c r="E18" s="3">
        <v>66.6666666666666</v>
      </c>
      <c r="F18" s="4">
        <v>10.5911111111111</v>
      </c>
      <c r="G18" s="3">
        <f>Table4[[#This Row],[Best Individual mean accuracy]]-Table4[[#This Row],[Benchmark mean accuracy]]</f>
        <v>-9.4270833333333997</v>
      </c>
      <c r="H18" t="str">
        <f>IF(AND(Table4[[#This Row],[F value]]&lt;4.74,Table4[[#This Row],[Best Individual mean accuracy]]&gt;Table4[[#This Row],[Benchmark mean accuracy]]),"Yes","No")</f>
        <v>No</v>
      </c>
    </row>
    <row r="19" spans="1:8" x14ac:dyDescent="0.55000000000000004">
      <c r="A19">
        <v>750</v>
      </c>
      <c r="B19" t="s">
        <v>463</v>
      </c>
      <c r="C19" s="4">
        <v>0.80729166666666596</v>
      </c>
      <c r="D19" s="3">
        <v>75.78125</v>
      </c>
      <c r="E19" s="3">
        <v>67.578125</v>
      </c>
      <c r="F19" s="4">
        <v>2.5126149031879499</v>
      </c>
      <c r="G19" s="3">
        <f>Table4[[#This Row],[Best Individual mean accuracy]]-Table4[[#This Row],[Benchmark mean accuracy]]</f>
        <v>-8.203125</v>
      </c>
      <c r="H19" t="str">
        <f>IF(AND(Table4[[#This Row],[F value]]&lt;4.74,Table4[[#This Row],[Best Individual mean accuracy]]&gt;Table4[[#This Row],[Benchmark mean accuracy]]),"Yes","No")</f>
        <v>No</v>
      </c>
    </row>
    <row r="20" spans="1:8" x14ac:dyDescent="0.55000000000000004">
      <c r="A20">
        <v>750</v>
      </c>
      <c r="B20" t="s">
        <v>464</v>
      </c>
      <c r="C20" s="4">
        <v>0.80729166666666596</v>
      </c>
      <c r="D20" s="3">
        <v>76.171875</v>
      </c>
      <c r="E20" s="3">
        <v>69.7395833333333</v>
      </c>
      <c r="F20" s="4">
        <v>2.3828425096030701</v>
      </c>
      <c r="G20" s="3">
        <f>Table4[[#This Row],[Best Individual mean accuracy]]-Table4[[#This Row],[Benchmark mean accuracy]]</f>
        <v>-6.4322916666666998</v>
      </c>
      <c r="H20" t="str">
        <f>IF(AND(Table4[[#This Row],[F value]]&lt;4.74,Table4[[#This Row],[Best Individual mean accuracy]]&gt;Table4[[#This Row],[Benchmark mean accuracy]]),"Yes","No")</f>
        <v>No</v>
      </c>
    </row>
    <row r="21" spans="1:8" x14ac:dyDescent="0.55000000000000004">
      <c r="A21">
        <v>750</v>
      </c>
      <c r="B21" t="s">
        <v>465</v>
      </c>
      <c r="C21" s="4">
        <v>0.80729166666666596</v>
      </c>
      <c r="D21" s="3">
        <v>76.1979166666666</v>
      </c>
      <c r="E21" s="3">
        <v>62.6822916666666</v>
      </c>
      <c r="F21" s="4">
        <v>2.3116185001862699</v>
      </c>
      <c r="G21" s="3">
        <f>Table4[[#This Row],[Best Individual mean accuracy]]-Table4[[#This Row],[Benchmark mean accuracy]]</f>
        <v>-13.515625</v>
      </c>
      <c r="H21" t="str">
        <f>IF(AND(Table4[[#This Row],[F value]]&lt;4.74,Table4[[#This Row],[Best Individual mean accuracy]]&gt;Table4[[#This Row],[Benchmark mean accuracy]]),"Yes","No")</f>
        <v>No</v>
      </c>
    </row>
    <row r="22" spans="1:8" x14ac:dyDescent="0.55000000000000004">
      <c r="A22">
        <v>750</v>
      </c>
      <c r="B22" t="s">
        <v>466</v>
      </c>
      <c r="C22" s="4">
        <v>0.80729166666666596</v>
      </c>
      <c r="D22" s="3">
        <v>76.328124999999901</v>
      </c>
      <c r="E22" s="3">
        <v>69.8958333333333</v>
      </c>
      <c r="F22" s="4">
        <v>1.36955791829882</v>
      </c>
      <c r="G22" s="3">
        <f>Table4[[#This Row],[Best Individual mean accuracy]]-Table4[[#This Row],[Benchmark mean accuracy]]</f>
        <v>-6.4322916666666003</v>
      </c>
      <c r="H22" t="str">
        <f>IF(AND(Table4[[#This Row],[F value]]&lt;4.74,Table4[[#This Row],[Best Individual mean accuracy]]&gt;Table4[[#This Row],[Benchmark mean accuracy]]),"Yes","No")</f>
        <v>No</v>
      </c>
    </row>
    <row r="23" spans="1:8" x14ac:dyDescent="0.55000000000000004">
      <c r="A23">
        <v>750</v>
      </c>
      <c r="B23" t="s">
        <v>467</v>
      </c>
      <c r="C23" s="4">
        <v>0.80729166666666596</v>
      </c>
      <c r="D23" s="3">
        <v>76.09375</v>
      </c>
      <c r="E23" s="3">
        <v>68.7760416666666</v>
      </c>
      <c r="F23" s="4">
        <v>7.0000000000000098</v>
      </c>
      <c r="G23" s="3">
        <f>Table4[[#This Row],[Best Individual mean accuracy]]-Table4[[#This Row],[Benchmark mean accuracy]]</f>
        <v>-7.3177083333333997</v>
      </c>
      <c r="H23" t="str">
        <f>IF(AND(Table4[[#This Row],[F value]]&lt;4.74,Table4[[#This Row],[Best Individual mean accuracy]]&gt;Table4[[#This Row],[Benchmark mean accuracy]]),"Yes","No")</f>
        <v>No</v>
      </c>
    </row>
    <row r="24" spans="1:8" x14ac:dyDescent="0.55000000000000004">
      <c r="A24">
        <v>750</v>
      </c>
      <c r="B24" t="s">
        <v>468</v>
      </c>
      <c r="C24" s="4">
        <v>0.80729166666666596</v>
      </c>
      <c r="D24" s="3">
        <v>75.859375</v>
      </c>
      <c r="E24" s="3">
        <v>68.3072916666666</v>
      </c>
      <c r="F24" s="4">
        <v>3.06419098143235</v>
      </c>
      <c r="G24" s="3">
        <f>Table4[[#This Row],[Best Individual mean accuracy]]-Table4[[#This Row],[Benchmark mean accuracy]]</f>
        <v>-7.5520833333333997</v>
      </c>
      <c r="H24" t="str">
        <f>IF(AND(Table4[[#This Row],[F value]]&lt;4.74,Table4[[#This Row],[Best Individual mean accuracy]]&gt;Table4[[#This Row],[Benchmark mean accuracy]]),"Yes","No")</f>
        <v>No</v>
      </c>
    </row>
    <row r="25" spans="1:8" x14ac:dyDescent="0.55000000000000004">
      <c r="A25">
        <v>750</v>
      </c>
      <c r="B25" t="s">
        <v>469</v>
      </c>
      <c r="C25" s="4">
        <v>0.80729166666666596</v>
      </c>
      <c r="D25" s="3">
        <v>73.9322916666666</v>
      </c>
      <c r="E25" s="3">
        <v>63.28125</v>
      </c>
      <c r="F25" s="4">
        <v>1.3705184157931201</v>
      </c>
      <c r="G25" s="3">
        <f>Table4[[#This Row],[Best Individual mean accuracy]]-Table4[[#This Row],[Benchmark mean accuracy]]</f>
        <v>-10.6510416666666</v>
      </c>
      <c r="H25" t="str">
        <f>IF(AND(Table4[[#This Row],[F value]]&lt;4.74,Table4[[#This Row],[Best Individual mean accuracy]]&gt;Table4[[#This Row],[Benchmark mean accuracy]]),"Yes","No")</f>
        <v>No</v>
      </c>
    </row>
    <row r="26" spans="1:8" x14ac:dyDescent="0.55000000000000004">
      <c r="A26">
        <v>750</v>
      </c>
      <c r="B26" t="s">
        <v>470</v>
      </c>
      <c r="C26" s="4">
        <v>0.80729166666666596</v>
      </c>
      <c r="D26" s="3">
        <v>76.0416666666666</v>
      </c>
      <c r="E26" s="3">
        <v>62.9427083333333</v>
      </c>
      <c r="F26" s="4">
        <v>1.90498550487934</v>
      </c>
      <c r="G26" s="3">
        <f>Table4[[#This Row],[Best Individual mean accuracy]]-Table4[[#This Row],[Benchmark mean accuracy]]</f>
        <v>-13.0989583333333</v>
      </c>
      <c r="H26" t="str">
        <f>IF(AND(Table4[[#This Row],[F value]]&lt;4.74,Table4[[#This Row],[Best Individual mean accuracy]]&gt;Table4[[#This Row],[Benchmark mean accuracy]]),"Yes","No")</f>
        <v>No</v>
      </c>
    </row>
    <row r="27" spans="1:8" x14ac:dyDescent="0.55000000000000004">
      <c r="A27">
        <v>750</v>
      </c>
      <c r="B27" t="s">
        <v>471</v>
      </c>
      <c r="C27" s="4">
        <v>0.80729166666666596</v>
      </c>
      <c r="D27" s="3">
        <v>75.7291666666666</v>
      </c>
      <c r="E27" s="3">
        <v>68.6197916666666</v>
      </c>
      <c r="F27" s="4">
        <v>2.9619812583667899</v>
      </c>
      <c r="G27" s="3">
        <f>Table4[[#This Row],[Best Individual mean accuracy]]-Table4[[#This Row],[Benchmark mean accuracy]]</f>
        <v>-7.109375</v>
      </c>
      <c r="H27" t="str">
        <f>IF(AND(Table4[[#This Row],[F value]]&lt;4.74,Table4[[#This Row],[Best Individual mean accuracy]]&gt;Table4[[#This Row],[Benchmark mean accuracy]]),"Yes","No")</f>
        <v>No</v>
      </c>
    </row>
    <row r="28" spans="1:8" x14ac:dyDescent="0.55000000000000004">
      <c r="A28">
        <v>750</v>
      </c>
      <c r="B28" t="s">
        <v>472</v>
      </c>
      <c r="C28" s="4">
        <v>0.80729166666666596</v>
      </c>
      <c r="D28" s="3">
        <v>75.546875</v>
      </c>
      <c r="E28" s="3">
        <v>71.171875</v>
      </c>
      <c r="F28" s="4">
        <v>3.3113772455089698</v>
      </c>
      <c r="G28" s="3">
        <f>Table4[[#This Row],[Best Individual mean accuracy]]-Table4[[#This Row],[Benchmark mean accuracy]]</f>
        <v>-4.375</v>
      </c>
      <c r="H28" t="str">
        <f>IF(AND(Table4[[#This Row],[F value]]&lt;4.74,Table4[[#This Row],[Best Individual mean accuracy]]&gt;Table4[[#This Row],[Benchmark mean accuracy]]),"Yes","No")</f>
        <v>No</v>
      </c>
    </row>
    <row r="29" spans="1:8" x14ac:dyDescent="0.55000000000000004">
      <c r="A29">
        <v>750</v>
      </c>
      <c r="B29" t="s">
        <v>473</v>
      </c>
      <c r="C29" s="4">
        <v>0.80729166666666596</v>
      </c>
      <c r="D29" s="3">
        <v>76.1197916666666</v>
      </c>
      <c r="E29" s="3">
        <v>69.1927083333333</v>
      </c>
      <c r="F29" s="4">
        <v>4.7190889370932698</v>
      </c>
      <c r="G29" s="3">
        <f>Table4[[#This Row],[Best Individual mean accuracy]]-Table4[[#This Row],[Benchmark mean accuracy]]</f>
        <v>-6.9270833333333002</v>
      </c>
      <c r="H29" t="str">
        <f>IF(AND(Table4[[#This Row],[F value]]&lt;4.74,Table4[[#This Row],[Best Individual mean accuracy]]&gt;Table4[[#This Row],[Benchmark mean accuracy]]),"Yes","No")</f>
        <v>No</v>
      </c>
    </row>
    <row r="30" spans="1:8" x14ac:dyDescent="0.55000000000000004">
      <c r="A30">
        <v>750</v>
      </c>
      <c r="B30" t="s">
        <v>474</v>
      </c>
      <c r="C30" s="4">
        <v>0.80729166666666596</v>
      </c>
      <c r="D30" s="3">
        <v>75.859375</v>
      </c>
      <c r="E30" s="3">
        <v>68.046875</v>
      </c>
      <c r="F30" s="4">
        <v>4.3069993069993098</v>
      </c>
      <c r="G30" s="3">
        <f>Table4[[#This Row],[Best Individual mean accuracy]]-Table4[[#This Row],[Benchmark mean accuracy]]</f>
        <v>-7.8125</v>
      </c>
      <c r="H30" t="str">
        <f>IF(AND(Table4[[#This Row],[F value]]&lt;4.74,Table4[[#This Row],[Best Individual mean accuracy]]&gt;Table4[[#This Row],[Benchmark mean accuracy]]),"Yes","No")</f>
        <v>No</v>
      </c>
    </row>
    <row r="31" spans="1:8" x14ac:dyDescent="0.55000000000000004">
      <c r="A31">
        <v>891</v>
      </c>
      <c r="B31" t="s">
        <v>475</v>
      </c>
      <c r="C31" s="4">
        <v>0.79166666666666596</v>
      </c>
      <c r="D31" s="3">
        <v>76.3802083333333</v>
      </c>
      <c r="E31" s="3">
        <v>67.2916666666666</v>
      </c>
      <c r="F31" s="4">
        <v>8.8032009484291809</v>
      </c>
      <c r="G31" s="3">
        <f>Table4[[#This Row],[Best Individual mean accuracy]]-Table4[[#This Row],[Benchmark mean accuracy]]</f>
        <v>-9.0885416666666998</v>
      </c>
      <c r="H31" t="str">
        <f>IF(AND(Table4[[#This Row],[F value]]&lt;4.74,Table4[[#This Row],[Best Individual mean accuracy]]&gt;Table4[[#This Row],[Benchmark mean accuracy]]),"Yes","No")</f>
        <v>No</v>
      </c>
    </row>
    <row r="32" spans="1:8" x14ac:dyDescent="0.55000000000000004">
      <c r="A32">
        <v>891</v>
      </c>
      <c r="B32" t="s">
        <v>476</v>
      </c>
      <c r="C32" s="4">
        <v>0.79166666666666596</v>
      </c>
      <c r="D32" s="3">
        <v>76.171875</v>
      </c>
      <c r="E32" s="3">
        <v>64.140625</v>
      </c>
      <c r="F32" s="4">
        <v>4.6525787965615999</v>
      </c>
      <c r="G32" s="3">
        <f>Table4[[#This Row],[Best Individual mean accuracy]]-Table4[[#This Row],[Benchmark mean accuracy]]</f>
        <v>-12.03125</v>
      </c>
      <c r="H32" t="str">
        <f>IF(AND(Table4[[#This Row],[F value]]&lt;4.74,Table4[[#This Row],[Best Individual mean accuracy]]&gt;Table4[[#This Row],[Benchmark mean accuracy]]),"Yes","No")</f>
        <v>No</v>
      </c>
    </row>
    <row r="33" spans="1:8" x14ac:dyDescent="0.55000000000000004">
      <c r="A33">
        <v>891</v>
      </c>
      <c r="B33" t="s">
        <v>477</v>
      </c>
      <c r="C33" s="4">
        <v>0.79166666666666596</v>
      </c>
      <c r="D33" s="3">
        <v>76.1458333333333</v>
      </c>
      <c r="E33" s="3">
        <v>62.7864583333333</v>
      </c>
      <c r="F33" s="4">
        <v>3.7546921303918301</v>
      </c>
      <c r="G33" s="3">
        <f>Table4[[#This Row],[Best Individual mean accuracy]]-Table4[[#This Row],[Benchmark mean accuracy]]</f>
        <v>-13.359375</v>
      </c>
      <c r="H33" t="str">
        <f>IF(AND(Table4[[#This Row],[F value]]&lt;4.74,Table4[[#This Row],[Best Individual mean accuracy]]&gt;Table4[[#This Row],[Benchmark mean accuracy]]),"Yes","No")</f>
        <v>No</v>
      </c>
    </row>
    <row r="34" spans="1:8" x14ac:dyDescent="0.55000000000000004">
      <c r="A34">
        <v>928</v>
      </c>
      <c r="B34" t="s">
        <v>478</v>
      </c>
      <c r="C34" s="4">
        <v>0.82291666666666596</v>
      </c>
      <c r="D34" s="3">
        <v>76.0677083333333</v>
      </c>
      <c r="E34" s="3">
        <v>69.7135416666666</v>
      </c>
      <c r="F34" s="4">
        <v>1.61857047428189</v>
      </c>
      <c r="G34" s="3">
        <f>Table4[[#This Row],[Best Individual mean accuracy]]-Table4[[#This Row],[Benchmark mean accuracy]]</f>
        <v>-6.3541666666666998</v>
      </c>
      <c r="H34" t="str">
        <f>IF(AND(Table4[[#This Row],[F value]]&lt;4.74,Table4[[#This Row],[Best Individual mean accuracy]]&gt;Table4[[#This Row],[Benchmark mean accuracy]]),"Yes","No")</f>
        <v>No</v>
      </c>
    </row>
    <row r="35" spans="1:8" x14ac:dyDescent="0.55000000000000004">
      <c r="A35">
        <v>928</v>
      </c>
      <c r="B35" t="s">
        <v>479</v>
      </c>
      <c r="C35" s="4">
        <v>0.82291666666666596</v>
      </c>
      <c r="D35" s="3">
        <v>75.5989583333333</v>
      </c>
      <c r="E35" s="3">
        <v>65.8072916666666</v>
      </c>
      <c r="F35" s="4">
        <v>2.7754229049193002</v>
      </c>
      <c r="G35" s="3">
        <f>Table4[[#This Row],[Best Individual mean accuracy]]-Table4[[#This Row],[Benchmark mean accuracy]]</f>
        <v>-9.7916666666666998</v>
      </c>
      <c r="H35" t="str">
        <f>IF(AND(Table4[[#This Row],[F value]]&lt;4.74,Table4[[#This Row],[Best Individual mean accuracy]]&gt;Table4[[#This Row],[Benchmark mean accuracy]]),"Yes","No")</f>
        <v>No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F29252-E601-4946-A632-1ABE00070188}">
  <dimension ref="A1:K254"/>
  <sheetViews>
    <sheetView topLeftCell="H1" workbookViewId="0">
      <selection activeCell="J5" sqref="J5:K9"/>
    </sheetView>
  </sheetViews>
  <sheetFormatPr defaultRowHeight="14.4" x14ac:dyDescent="0.55000000000000004"/>
  <cols>
    <col min="2" max="2" width="9.26171875" customWidth="1"/>
    <col min="3" max="3" width="10.3671875" style="4" customWidth="1"/>
    <col min="4" max="4" width="23.7890625" style="3" customWidth="1"/>
    <col min="5" max="5" width="26.20703125" style="3" customWidth="1"/>
    <col min="6" max="6" width="8.83984375" style="4"/>
    <col min="7" max="7" width="26.05078125" style="3" bestFit="1" customWidth="1"/>
    <col min="8" max="8" width="29.734375" bestFit="1" customWidth="1"/>
    <col min="10" max="10" width="25.734375" bestFit="1" customWidth="1"/>
  </cols>
  <sheetData>
    <row r="1" spans="1:11" x14ac:dyDescent="0.55000000000000004">
      <c r="A1" t="s">
        <v>749</v>
      </c>
      <c r="B1" t="s">
        <v>0</v>
      </c>
      <c r="C1" s="4" t="s">
        <v>1</v>
      </c>
      <c r="D1" s="3" t="s">
        <v>2</v>
      </c>
      <c r="E1" s="3" t="s">
        <v>3</v>
      </c>
      <c r="F1" s="4" t="s">
        <v>4</v>
      </c>
      <c r="G1" s="3" t="s">
        <v>753</v>
      </c>
      <c r="H1" t="s">
        <v>750</v>
      </c>
    </row>
    <row r="2" spans="1:11" x14ac:dyDescent="0.55000000000000004">
      <c r="A2">
        <v>10</v>
      </c>
      <c r="B2" t="s">
        <v>480</v>
      </c>
      <c r="C2" s="4">
        <v>0.89473684210526305</v>
      </c>
      <c r="D2" s="3">
        <v>95.066666666666606</v>
      </c>
      <c r="E2" s="3">
        <v>53.6</v>
      </c>
      <c r="F2" s="4">
        <v>4.4711575687185396</v>
      </c>
      <c r="G2" s="3">
        <f>Table5[[#This Row],[Best Individual mean accuracy]]-Table5[[#This Row],[Benchmark mean accuracy]]</f>
        <v>-41.466666666666605</v>
      </c>
      <c r="H2" t="str">
        <f>IF(AND(Table5[[#This Row],[F value]]&lt;4.74,Table5[[#This Row],[Best Individual mean accuracy]]&gt;Table5[[#This Row],[Benchmark mean accuracy]]),"Yes","No")</f>
        <v>No</v>
      </c>
      <c r="J2" t="s">
        <v>751</v>
      </c>
      <c r="K2">
        <f>COUNT(Table5[Best Individual mean accuracy])</f>
        <v>253</v>
      </c>
    </row>
    <row r="3" spans="1:11" x14ac:dyDescent="0.55000000000000004">
      <c r="A3">
        <v>10</v>
      </c>
      <c r="B3" t="s">
        <v>481</v>
      </c>
      <c r="C3" s="4">
        <v>0.89473684210526305</v>
      </c>
      <c r="D3" s="3">
        <v>95.3333333333333</v>
      </c>
      <c r="E3" s="3">
        <v>51.733333333333299</v>
      </c>
      <c r="F3" s="4">
        <v>4.0814721610569302</v>
      </c>
      <c r="G3" s="3">
        <f>Table5[[#This Row],[Best Individual mean accuracy]]-Table5[[#This Row],[Benchmark mean accuracy]]</f>
        <v>-43.6</v>
      </c>
      <c r="H3" t="str">
        <f>IF(AND(Table5[[#This Row],[F value]]&lt;4.74,Table5[[#This Row],[Best Individual mean accuracy]]&gt;Table5[[#This Row],[Benchmark mean accuracy]]),"Yes","No")</f>
        <v>No</v>
      </c>
      <c r="J3" t="s">
        <v>752</v>
      </c>
      <c r="K3" s="2">
        <f>COUNTIF(Table5[Has same error rate and is better],"=Yes")/K2</f>
        <v>0</v>
      </c>
    </row>
    <row r="4" spans="1:11" x14ac:dyDescent="0.55000000000000004">
      <c r="A4">
        <v>10</v>
      </c>
      <c r="B4" t="s">
        <v>482</v>
      </c>
      <c r="C4" s="4">
        <v>0.89473684210526305</v>
      </c>
      <c r="D4" s="3">
        <v>96.266666666666595</v>
      </c>
      <c r="E4" s="3">
        <v>43.466666666666598</v>
      </c>
      <c r="F4" s="4">
        <v>10.0200708382526</v>
      </c>
      <c r="G4" s="3">
        <f>Table5[[#This Row],[Best Individual mean accuracy]]-Table5[[#This Row],[Benchmark mean accuracy]]</f>
        <v>-52.8</v>
      </c>
      <c r="H4" t="str">
        <f>IF(AND(Table5[[#This Row],[F value]]&lt;4.74,Table5[[#This Row],[Best Individual mean accuracy]]&gt;Table5[[#This Row],[Benchmark mean accuracy]]),"Yes","No")</f>
        <v>No</v>
      </c>
    </row>
    <row r="5" spans="1:11" x14ac:dyDescent="0.55000000000000004">
      <c r="A5">
        <v>175</v>
      </c>
      <c r="B5" t="s">
        <v>483</v>
      </c>
      <c r="C5" s="4">
        <v>0.89473684210526305</v>
      </c>
      <c r="D5" s="3">
        <v>96</v>
      </c>
      <c r="E5" s="3">
        <v>56.533333333333303</v>
      </c>
      <c r="F5" s="4">
        <v>4.5460750853242304</v>
      </c>
      <c r="G5" s="3">
        <f>Table5[[#This Row],[Best Individual mean accuracy]]-Table5[[#This Row],[Benchmark mean accuracy]]</f>
        <v>-39.466666666666697</v>
      </c>
      <c r="H5" t="str">
        <f>IF(AND(Table5[[#This Row],[F value]]&lt;4.74,Table5[[#This Row],[Best Individual mean accuracy]]&gt;Table5[[#This Row],[Benchmark mean accuracy]]),"Yes","No")</f>
        <v>No</v>
      </c>
      <c r="J5" t="s">
        <v>754</v>
      </c>
      <c r="K5">
        <f>_xlfn.MAXIFS(Table5[Improvement/Deterioration],Table5[F value],"&lt;4.74")</f>
        <v>-9.466666666666697</v>
      </c>
    </row>
    <row r="6" spans="1:11" x14ac:dyDescent="0.55000000000000004">
      <c r="A6">
        <v>247</v>
      </c>
      <c r="B6" t="s">
        <v>484</v>
      </c>
      <c r="C6" s="4">
        <v>0.94736842105263097</v>
      </c>
      <c r="D6" s="3">
        <v>96.6666666666666</v>
      </c>
      <c r="E6" s="3">
        <v>61.733333333333299</v>
      </c>
      <c r="F6" s="4">
        <v>2.3174744330813701</v>
      </c>
      <c r="G6" s="3">
        <f>Table5[[#This Row],[Best Individual mean accuracy]]-Table5[[#This Row],[Benchmark mean accuracy]]</f>
        <v>-34.933333333333302</v>
      </c>
      <c r="H6" t="str">
        <f>IF(AND(Table5[[#This Row],[F value]]&lt;4.74,Table5[[#This Row],[Best Individual mean accuracy]]&gt;Table5[[#This Row],[Benchmark mean accuracy]]),"Yes","No")</f>
        <v>No</v>
      </c>
      <c r="J6" t="s">
        <v>755</v>
      </c>
      <c r="K6">
        <f>_xlfn.MINIFS(Table5[Improvement/Deterioration],Table5[F value],"&lt;4.74")</f>
        <v>-49.333333333333293</v>
      </c>
    </row>
    <row r="7" spans="1:11" x14ac:dyDescent="0.55000000000000004">
      <c r="A7">
        <v>300</v>
      </c>
      <c r="B7" t="s">
        <v>485</v>
      </c>
      <c r="C7" s="4">
        <v>0.94736842105263097</v>
      </c>
      <c r="D7" s="3">
        <v>95.733333333333306</v>
      </c>
      <c r="E7" s="3">
        <v>63.199999999999903</v>
      </c>
      <c r="F7" s="4">
        <v>9.8319088319088301</v>
      </c>
      <c r="G7" s="3">
        <f>Table5[[#This Row],[Best Individual mean accuracy]]-Table5[[#This Row],[Benchmark mean accuracy]]</f>
        <v>-32.533333333333402</v>
      </c>
      <c r="H7" t="str">
        <f>IF(AND(Table5[[#This Row],[F value]]&lt;4.74,Table5[[#This Row],[Best Individual mean accuracy]]&gt;Table5[[#This Row],[Benchmark mean accuracy]]),"Yes","No")</f>
        <v>No</v>
      </c>
    </row>
    <row r="8" spans="1:11" x14ac:dyDescent="0.55000000000000004">
      <c r="A8">
        <v>300</v>
      </c>
      <c r="B8" t="s">
        <v>486</v>
      </c>
      <c r="C8" s="4">
        <v>0.94736842105263097</v>
      </c>
      <c r="D8" s="3">
        <v>94.933333333333294</v>
      </c>
      <c r="E8" s="3">
        <v>67.466666666666598</v>
      </c>
      <c r="F8" s="4">
        <v>2.2520380434782599</v>
      </c>
      <c r="G8" s="3">
        <f>Table5[[#This Row],[Best Individual mean accuracy]]-Table5[[#This Row],[Benchmark mean accuracy]]</f>
        <v>-27.466666666666697</v>
      </c>
      <c r="H8" t="str">
        <f>IF(AND(Table5[[#This Row],[F value]]&lt;4.74,Table5[[#This Row],[Best Individual mean accuracy]]&gt;Table5[[#This Row],[Benchmark mean accuracy]]),"Yes","No")</f>
        <v>No</v>
      </c>
      <c r="J8" t="s">
        <v>756</v>
      </c>
      <c r="K8" t="e">
        <f>AVERAGEIFS(Table5[Improvement/Deterioration],Table5[Improvement/Deterioration],"&gt;0",Table5[F value],"&lt;4.74")</f>
        <v>#DIV/0!</v>
      </c>
    </row>
    <row r="9" spans="1:11" x14ac:dyDescent="0.55000000000000004">
      <c r="A9">
        <v>300</v>
      </c>
      <c r="B9" t="s">
        <v>487</v>
      </c>
      <c r="C9" s="4">
        <v>0.94736842105263097</v>
      </c>
      <c r="D9" s="3">
        <v>94.533333333333303</v>
      </c>
      <c r="E9" s="3">
        <v>66.399999999999906</v>
      </c>
      <c r="F9" s="4">
        <v>2.2169312169312101</v>
      </c>
      <c r="G9" s="3">
        <f>Table5[[#This Row],[Best Individual mean accuracy]]-Table5[[#This Row],[Benchmark mean accuracy]]</f>
        <v>-28.133333333333397</v>
      </c>
      <c r="H9" t="str">
        <f>IF(AND(Table5[[#This Row],[F value]]&lt;4.74,Table5[[#This Row],[Best Individual mean accuracy]]&gt;Table5[[#This Row],[Benchmark mean accuracy]]),"Yes","No")</f>
        <v>No</v>
      </c>
      <c r="J9" t="s">
        <v>757</v>
      </c>
      <c r="K9">
        <f>AVERAGEIFS(Table5[Improvement/Deterioration],Table5[Improvement/Deterioration],"&lt;0",Table5[F value],"&lt;4.74")</f>
        <v>-28.704761904761913</v>
      </c>
    </row>
    <row r="10" spans="1:11" x14ac:dyDescent="0.55000000000000004">
      <c r="A10">
        <v>300</v>
      </c>
      <c r="B10" t="s">
        <v>488</v>
      </c>
      <c r="C10" s="4">
        <v>0.94736842105263097</v>
      </c>
      <c r="D10" s="3">
        <v>96.6666666666666</v>
      </c>
      <c r="E10" s="3">
        <v>66.533333333333303</v>
      </c>
      <c r="F10" s="4">
        <v>5.8601941747572797</v>
      </c>
      <c r="G10" s="3">
        <f>Table5[[#This Row],[Best Individual mean accuracy]]-Table5[[#This Row],[Benchmark mean accuracy]]</f>
        <v>-30.133333333333297</v>
      </c>
      <c r="H10" t="str">
        <f>IF(AND(Table5[[#This Row],[F value]]&lt;4.74,Table5[[#This Row],[Best Individual mean accuracy]]&gt;Table5[[#This Row],[Benchmark mean accuracy]]),"Yes","No")</f>
        <v>No</v>
      </c>
    </row>
    <row r="11" spans="1:11" x14ac:dyDescent="0.55000000000000004">
      <c r="A11">
        <v>300</v>
      </c>
      <c r="B11" t="s">
        <v>489</v>
      </c>
      <c r="C11" s="4">
        <v>0.94736842105263097</v>
      </c>
      <c r="D11" s="3">
        <v>95.199999999999903</v>
      </c>
      <c r="E11" s="3">
        <v>71.599999999999994</v>
      </c>
      <c r="F11" s="4">
        <v>4.4285714285714199</v>
      </c>
      <c r="G11" s="3">
        <f>Table5[[#This Row],[Best Individual mean accuracy]]-Table5[[#This Row],[Benchmark mean accuracy]]</f>
        <v>-23.599999999999909</v>
      </c>
      <c r="H11" t="str">
        <f>IF(AND(Table5[[#This Row],[F value]]&lt;4.74,Table5[[#This Row],[Best Individual mean accuracy]]&gt;Table5[[#This Row],[Benchmark mean accuracy]]),"Yes","No")</f>
        <v>No</v>
      </c>
    </row>
    <row r="12" spans="1:11" x14ac:dyDescent="0.55000000000000004">
      <c r="A12">
        <v>300</v>
      </c>
      <c r="B12" t="s">
        <v>490</v>
      </c>
      <c r="C12" s="4">
        <v>0.94736842105263097</v>
      </c>
      <c r="D12" s="3">
        <v>95.3333333333333</v>
      </c>
      <c r="E12" s="3">
        <v>63.6</v>
      </c>
      <c r="F12" s="4">
        <v>5.2515151515151501</v>
      </c>
      <c r="G12" s="3">
        <f>Table5[[#This Row],[Best Individual mean accuracy]]-Table5[[#This Row],[Benchmark mean accuracy]]</f>
        <v>-31.733333333333299</v>
      </c>
      <c r="H12" t="str">
        <f>IF(AND(Table5[[#This Row],[F value]]&lt;4.74,Table5[[#This Row],[Best Individual mean accuracy]]&gt;Table5[[#This Row],[Benchmark mean accuracy]]),"Yes","No")</f>
        <v>No</v>
      </c>
    </row>
    <row r="13" spans="1:11" x14ac:dyDescent="0.55000000000000004">
      <c r="A13">
        <v>300</v>
      </c>
      <c r="B13" t="s">
        <v>491</v>
      </c>
      <c r="C13" s="4">
        <v>0.94736842105263097</v>
      </c>
      <c r="D13" s="3">
        <v>96.533333333333303</v>
      </c>
      <c r="E13" s="3">
        <v>69.066666666666606</v>
      </c>
      <c r="F13" s="4">
        <v>2.43549712407559</v>
      </c>
      <c r="G13" s="3">
        <f>Table5[[#This Row],[Best Individual mean accuracy]]-Table5[[#This Row],[Benchmark mean accuracy]]</f>
        <v>-27.466666666666697</v>
      </c>
      <c r="H13" t="str">
        <f>IF(AND(Table5[[#This Row],[F value]]&lt;4.74,Table5[[#This Row],[Best Individual mean accuracy]]&gt;Table5[[#This Row],[Benchmark mean accuracy]]),"Yes","No")</f>
        <v>No</v>
      </c>
    </row>
    <row r="14" spans="1:11" x14ac:dyDescent="0.55000000000000004">
      <c r="A14">
        <v>300</v>
      </c>
      <c r="B14" t="s">
        <v>492</v>
      </c>
      <c r="C14" s="4">
        <v>0.94736842105263097</v>
      </c>
      <c r="D14" s="3">
        <v>94.799999999999898</v>
      </c>
      <c r="E14" s="3">
        <v>78.533333333333303</v>
      </c>
      <c r="F14" s="4">
        <v>6.2230215827338098</v>
      </c>
      <c r="G14" s="3">
        <f>Table5[[#This Row],[Best Individual mean accuracy]]-Table5[[#This Row],[Benchmark mean accuracy]]</f>
        <v>-16.266666666666595</v>
      </c>
      <c r="H14" t="str">
        <f>IF(AND(Table5[[#This Row],[F value]]&lt;4.74,Table5[[#This Row],[Best Individual mean accuracy]]&gt;Table5[[#This Row],[Benchmark mean accuracy]]),"Yes","No")</f>
        <v>No</v>
      </c>
    </row>
    <row r="15" spans="1:11" x14ac:dyDescent="0.55000000000000004">
      <c r="A15">
        <v>300</v>
      </c>
      <c r="B15" t="s">
        <v>493</v>
      </c>
      <c r="C15" s="4">
        <v>0.94736842105263097</v>
      </c>
      <c r="D15" s="3">
        <v>95.733333333333306</v>
      </c>
      <c r="E15" s="3">
        <v>74.933333333333294</v>
      </c>
      <c r="F15" s="4">
        <v>3.8172484599589298</v>
      </c>
      <c r="G15" s="3">
        <f>Table5[[#This Row],[Best Individual mean accuracy]]-Table5[[#This Row],[Benchmark mean accuracy]]</f>
        <v>-20.800000000000011</v>
      </c>
      <c r="H15" t="str">
        <f>IF(AND(Table5[[#This Row],[F value]]&lt;4.74,Table5[[#This Row],[Best Individual mean accuracy]]&gt;Table5[[#This Row],[Benchmark mean accuracy]]),"Yes","No")</f>
        <v>No</v>
      </c>
    </row>
    <row r="16" spans="1:11" x14ac:dyDescent="0.55000000000000004">
      <c r="A16">
        <v>300</v>
      </c>
      <c r="B16" t="s">
        <v>494</v>
      </c>
      <c r="C16" s="4">
        <v>0.94736842105263097</v>
      </c>
      <c r="D16" s="3">
        <v>95.733333333333306</v>
      </c>
      <c r="E16" s="3">
        <v>65.866666666666603</v>
      </c>
      <c r="F16" s="4">
        <v>2.5514758819294401</v>
      </c>
      <c r="G16" s="3">
        <f>Table5[[#This Row],[Best Individual mean accuracy]]-Table5[[#This Row],[Benchmark mean accuracy]]</f>
        <v>-29.866666666666703</v>
      </c>
      <c r="H16" t="str">
        <f>IF(AND(Table5[[#This Row],[F value]]&lt;4.74,Table5[[#This Row],[Best Individual mean accuracy]]&gt;Table5[[#This Row],[Benchmark mean accuracy]]),"Yes","No")</f>
        <v>No</v>
      </c>
    </row>
    <row r="17" spans="1:8" x14ac:dyDescent="0.55000000000000004">
      <c r="A17">
        <v>300</v>
      </c>
      <c r="B17" t="s">
        <v>495</v>
      </c>
      <c r="C17" s="4">
        <v>0.94736842105263097</v>
      </c>
      <c r="D17" s="3">
        <v>95.866666666666603</v>
      </c>
      <c r="E17" s="3">
        <v>62.933333333333302</v>
      </c>
      <c r="F17" s="4">
        <v>3.7300951427140698</v>
      </c>
      <c r="G17" s="3">
        <f>Table5[[#This Row],[Best Individual mean accuracy]]-Table5[[#This Row],[Benchmark mean accuracy]]</f>
        <v>-32.933333333333302</v>
      </c>
      <c r="H17" t="str">
        <f>IF(AND(Table5[[#This Row],[F value]]&lt;4.74,Table5[[#This Row],[Best Individual mean accuracy]]&gt;Table5[[#This Row],[Benchmark mean accuracy]]),"Yes","No")</f>
        <v>No</v>
      </c>
    </row>
    <row r="18" spans="1:8" x14ac:dyDescent="0.55000000000000004">
      <c r="A18">
        <v>300</v>
      </c>
      <c r="B18" t="s">
        <v>496</v>
      </c>
      <c r="C18" s="4">
        <v>0.94736842105263097</v>
      </c>
      <c r="D18" s="3">
        <v>94.933333333333294</v>
      </c>
      <c r="E18" s="3">
        <v>59.866666666666603</v>
      </c>
      <c r="F18" s="4">
        <v>2.3395993074449599</v>
      </c>
      <c r="G18" s="3">
        <f>Table5[[#This Row],[Best Individual mean accuracy]]-Table5[[#This Row],[Benchmark mean accuracy]]</f>
        <v>-35.066666666666691</v>
      </c>
      <c r="H18" t="str">
        <f>IF(AND(Table5[[#This Row],[F value]]&lt;4.74,Table5[[#This Row],[Best Individual mean accuracy]]&gt;Table5[[#This Row],[Benchmark mean accuracy]]),"Yes","No")</f>
        <v>No</v>
      </c>
    </row>
    <row r="19" spans="1:8" x14ac:dyDescent="0.55000000000000004">
      <c r="A19">
        <v>300</v>
      </c>
      <c r="B19" t="s">
        <v>497</v>
      </c>
      <c r="C19" s="4">
        <v>0.94736842105263097</v>
      </c>
      <c r="D19" s="3">
        <v>95.3333333333333</v>
      </c>
      <c r="E19" s="3">
        <v>77.866666666666603</v>
      </c>
      <c r="F19" s="4">
        <v>1.5149162239476901</v>
      </c>
      <c r="G19" s="3">
        <f>Table5[[#This Row],[Best Individual mean accuracy]]-Table5[[#This Row],[Benchmark mean accuracy]]</f>
        <v>-17.466666666666697</v>
      </c>
      <c r="H19" t="str">
        <f>IF(AND(Table5[[#This Row],[F value]]&lt;4.74,Table5[[#This Row],[Best Individual mean accuracy]]&gt;Table5[[#This Row],[Benchmark mean accuracy]]),"Yes","No")</f>
        <v>No</v>
      </c>
    </row>
    <row r="20" spans="1:8" x14ac:dyDescent="0.55000000000000004">
      <c r="A20">
        <v>300</v>
      </c>
      <c r="B20" t="s">
        <v>498</v>
      </c>
      <c r="C20" s="4">
        <v>0.94736842105263097</v>
      </c>
      <c r="D20" s="3">
        <v>95.3333333333333</v>
      </c>
      <c r="E20" s="3">
        <v>66.8</v>
      </c>
      <c r="F20" s="4">
        <v>1.77928870292887</v>
      </c>
      <c r="G20" s="3">
        <f>Table5[[#This Row],[Best Individual mean accuracy]]-Table5[[#This Row],[Benchmark mean accuracy]]</f>
        <v>-28.533333333333303</v>
      </c>
      <c r="H20" t="str">
        <f>IF(AND(Table5[[#This Row],[F value]]&lt;4.74,Table5[[#This Row],[Best Individual mean accuracy]]&gt;Table5[[#This Row],[Benchmark mean accuracy]]),"Yes","No")</f>
        <v>No</v>
      </c>
    </row>
    <row r="21" spans="1:8" x14ac:dyDescent="0.55000000000000004">
      <c r="A21">
        <v>300</v>
      </c>
      <c r="B21" t="s">
        <v>499</v>
      </c>
      <c r="C21" s="4">
        <v>0.94736842105263097</v>
      </c>
      <c r="D21" s="3">
        <v>96.399999999999906</v>
      </c>
      <c r="E21" s="3">
        <v>70</v>
      </c>
      <c r="F21" s="4">
        <v>2.2929230769230702</v>
      </c>
      <c r="G21" s="3">
        <f>Table5[[#This Row],[Best Individual mean accuracy]]-Table5[[#This Row],[Benchmark mean accuracy]]</f>
        <v>-26.399999999999906</v>
      </c>
      <c r="H21" t="str">
        <f>IF(AND(Table5[[#This Row],[F value]]&lt;4.74,Table5[[#This Row],[Best Individual mean accuracy]]&gt;Table5[[#This Row],[Benchmark mean accuracy]]),"Yes","No")</f>
        <v>No</v>
      </c>
    </row>
    <row r="22" spans="1:8" x14ac:dyDescent="0.55000000000000004">
      <c r="A22">
        <v>465</v>
      </c>
      <c r="B22" t="s">
        <v>500</v>
      </c>
      <c r="C22" s="4">
        <v>1</v>
      </c>
      <c r="D22" s="3">
        <v>95.066666666666606</v>
      </c>
      <c r="E22" s="3">
        <v>53.466666666666598</v>
      </c>
      <c r="F22" s="4">
        <v>3.2515991471215302</v>
      </c>
      <c r="G22" s="3">
        <f>Table5[[#This Row],[Best Individual mean accuracy]]-Table5[[#This Row],[Benchmark mean accuracy]]</f>
        <v>-41.600000000000009</v>
      </c>
      <c r="H22" t="str">
        <f>IF(AND(Table5[[#This Row],[F value]]&lt;4.74,Table5[[#This Row],[Best Individual mean accuracy]]&gt;Table5[[#This Row],[Benchmark mean accuracy]]),"Yes","No")</f>
        <v>No</v>
      </c>
    </row>
    <row r="23" spans="1:8" x14ac:dyDescent="0.55000000000000004">
      <c r="A23">
        <v>465</v>
      </c>
      <c r="B23" t="s">
        <v>501</v>
      </c>
      <c r="C23" s="4">
        <v>1</v>
      </c>
      <c r="D23" s="3">
        <v>95.6</v>
      </c>
      <c r="E23" s="3">
        <v>55.733333333333299</v>
      </c>
      <c r="F23" s="4">
        <v>4.9560542309490403</v>
      </c>
      <c r="G23" s="3">
        <f>Table5[[#This Row],[Best Individual mean accuracy]]-Table5[[#This Row],[Benchmark mean accuracy]]</f>
        <v>-39.866666666666696</v>
      </c>
      <c r="H23" t="str">
        <f>IF(AND(Table5[[#This Row],[F value]]&lt;4.74,Table5[[#This Row],[Best Individual mean accuracy]]&gt;Table5[[#This Row],[Benchmark mean accuracy]]),"Yes","No")</f>
        <v>No</v>
      </c>
    </row>
    <row r="24" spans="1:8" x14ac:dyDescent="0.55000000000000004">
      <c r="A24">
        <v>465</v>
      </c>
      <c r="B24" t="s">
        <v>502</v>
      </c>
      <c r="C24" s="4">
        <v>1</v>
      </c>
      <c r="D24" s="3">
        <v>96.399999999999906</v>
      </c>
      <c r="E24" s="3">
        <v>53.599999999999902</v>
      </c>
      <c r="F24" s="4">
        <v>3.8291082612585701</v>
      </c>
      <c r="G24" s="3">
        <f>Table5[[#This Row],[Best Individual mean accuracy]]-Table5[[#This Row],[Benchmark mean accuracy]]</f>
        <v>-42.800000000000004</v>
      </c>
      <c r="H24" t="str">
        <f>IF(AND(Table5[[#This Row],[F value]]&lt;4.74,Table5[[#This Row],[Best Individual mean accuracy]]&gt;Table5[[#This Row],[Benchmark mean accuracy]]),"Yes","No")</f>
        <v>No</v>
      </c>
    </row>
    <row r="25" spans="1:8" x14ac:dyDescent="0.55000000000000004">
      <c r="A25">
        <v>465</v>
      </c>
      <c r="B25" t="s">
        <v>503</v>
      </c>
      <c r="C25" s="4">
        <v>1</v>
      </c>
      <c r="D25" s="3">
        <v>96.533333333333303</v>
      </c>
      <c r="E25" s="3">
        <v>66.399999999999906</v>
      </c>
      <c r="F25" s="4">
        <v>9.3063583815028892</v>
      </c>
      <c r="G25" s="3">
        <f>Table5[[#This Row],[Best Individual mean accuracy]]-Table5[[#This Row],[Benchmark mean accuracy]]</f>
        <v>-30.133333333333397</v>
      </c>
      <c r="H25" t="str">
        <f>IF(AND(Table5[[#This Row],[F value]]&lt;4.74,Table5[[#This Row],[Best Individual mean accuracy]]&gt;Table5[[#This Row],[Benchmark mean accuracy]]),"Yes","No")</f>
        <v>No</v>
      </c>
    </row>
    <row r="26" spans="1:8" x14ac:dyDescent="0.55000000000000004">
      <c r="A26">
        <v>465</v>
      </c>
      <c r="B26" t="s">
        <v>504</v>
      </c>
      <c r="C26" s="4">
        <v>1</v>
      </c>
      <c r="D26" s="3">
        <v>96.933333333333294</v>
      </c>
      <c r="E26" s="3">
        <v>53.733333333333299</v>
      </c>
      <c r="F26" s="4">
        <v>3.2653769841269802</v>
      </c>
      <c r="G26" s="3">
        <f>Table5[[#This Row],[Best Individual mean accuracy]]-Table5[[#This Row],[Benchmark mean accuracy]]</f>
        <v>-43.199999999999996</v>
      </c>
      <c r="H26" t="str">
        <f>IF(AND(Table5[[#This Row],[F value]]&lt;4.74,Table5[[#This Row],[Best Individual mean accuracy]]&gt;Table5[[#This Row],[Benchmark mean accuracy]]),"Yes","No")</f>
        <v>No</v>
      </c>
    </row>
    <row r="27" spans="1:8" x14ac:dyDescent="0.55000000000000004">
      <c r="A27">
        <v>465</v>
      </c>
      <c r="B27" t="s">
        <v>505</v>
      </c>
      <c r="C27" s="4">
        <v>1</v>
      </c>
      <c r="D27" s="3">
        <v>95.866666666666603</v>
      </c>
      <c r="E27" s="3">
        <v>62.933333333333302</v>
      </c>
      <c r="F27" s="4">
        <v>4.3349259436215899</v>
      </c>
      <c r="G27" s="3">
        <f>Table5[[#This Row],[Best Individual mean accuracy]]-Table5[[#This Row],[Benchmark mean accuracy]]</f>
        <v>-32.933333333333302</v>
      </c>
      <c r="H27" t="str">
        <f>IF(AND(Table5[[#This Row],[F value]]&lt;4.74,Table5[[#This Row],[Best Individual mean accuracy]]&gt;Table5[[#This Row],[Benchmark mean accuracy]]),"Yes","No")</f>
        <v>No</v>
      </c>
    </row>
    <row r="28" spans="1:8" x14ac:dyDescent="0.55000000000000004">
      <c r="A28">
        <v>465</v>
      </c>
      <c r="B28" t="s">
        <v>506</v>
      </c>
      <c r="C28" s="4">
        <v>1</v>
      </c>
      <c r="D28" s="3">
        <v>95.733333333333306</v>
      </c>
      <c r="E28" s="3">
        <v>59.3333333333333</v>
      </c>
      <c r="F28" s="4">
        <v>8.7844080846968193</v>
      </c>
      <c r="G28" s="3">
        <f>Table5[[#This Row],[Best Individual mean accuracy]]-Table5[[#This Row],[Benchmark mean accuracy]]</f>
        <v>-36.400000000000006</v>
      </c>
      <c r="H28" t="str">
        <f>IF(AND(Table5[[#This Row],[F value]]&lt;4.74,Table5[[#This Row],[Best Individual mean accuracy]]&gt;Table5[[#This Row],[Benchmark mean accuracy]]),"Yes","No")</f>
        <v>No</v>
      </c>
    </row>
    <row r="29" spans="1:8" x14ac:dyDescent="0.55000000000000004">
      <c r="A29">
        <v>465</v>
      </c>
      <c r="B29" t="s">
        <v>507</v>
      </c>
      <c r="C29" s="4">
        <v>1</v>
      </c>
      <c r="D29" s="3">
        <v>96.399999999999906</v>
      </c>
      <c r="E29" s="3">
        <v>67.466666666666598</v>
      </c>
      <c r="F29" s="4">
        <v>1.8521262002743399</v>
      </c>
      <c r="G29" s="3">
        <f>Table5[[#This Row],[Best Individual mean accuracy]]-Table5[[#This Row],[Benchmark mean accuracy]]</f>
        <v>-28.933333333333309</v>
      </c>
      <c r="H29" t="str">
        <f>IF(AND(Table5[[#This Row],[F value]]&lt;4.74,Table5[[#This Row],[Best Individual mean accuracy]]&gt;Table5[[#This Row],[Benchmark mean accuracy]]),"Yes","No")</f>
        <v>No</v>
      </c>
    </row>
    <row r="30" spans="1:8" x14ac:dyDescent="0.55000000000000004">
      <c r="A30">
        <v>465</v>
      </c>
      <c r="B30" t="s">
        <v>508</v>
      </c>
      <c r="C30" s="4">
        <v>1</v>
      </c>
      <c r="D30" s="3">
        <v>95.199999999999903</v>
      </c>
      <c r="E30" s="3">
        <v>70.6666666666666</v>
      </c>
      <c r="F30" s="4">
        <v>4.6095406360424001</v>
      </c>
      <c r="G30" s="3">
        <f>Table5[[#This Row],[Best Individual mean accuracy]]-Table5[[#This Row],[Benchmark mean accuracy]]</f>
        <v>-24.533333333333303</v>
      </c>
      <c r="H30" t="str">
        <f>IF(AND(Table5[[#This Row],[F value]]&lt;4.74,Table5[[#This Row],[Best Individual mean accuracy]]&gt;Table5[[#This Row],[Benchmark mean accuracy]]),"Yes","No")</f>
        <v>No</v>
      </c>
    </row>
    <row r="31" spans="1:8" x14ac:dyDescent="0.55000000000000004">
      <c r="A31">
        <v>465</v>
      </c>
      <c r="B31" t="s">
        <v>509</v>
      </c>
      <c r="C31" s="4">
        <v>1</v>
      </c>
      <c r="D31" s="3">
        <v>95.3333333333333</v>
      </c>
      <c r="E31" s="3">
        <v>73.2</v>
      </c>
      <c r="F31" s="4">
        <v>2.0615514333895399</v>
      </c>
      <c r="G31" s="3">
        <f>Table5[[#This Row],[Best Individual mean accuracy]]-Table5[[#This Row],[Benchmark mean accuracy]]</f>
        <v>-22.133333333333297</v>
      </c>
      <c r="H31" t="str">
        <f>IF(AND(Table5[[#This Row],[F value]]&lt;4.74,Table5[[#This Row],[Best Individual mean accuracy]]&gt;Table5[[#This Row],[Benchmark mean accuracy]]),"Yes","No")</f>
        <v>No</v>
      </c>
    </row>
    <row r="32" spans="1:8" x14ac:dyDescent="0.55000000000000004">
      <c r="A32">
        <v>465</v>
      </c>
      <c r="B32" t="s">
        <v>510</v>
      </c>
      <c r="C32" s="4">
        <v>1</v>
      </c>
      <c r="D32" s="3">
        <v>94.933333333333294</v>
      </c>
      <c r="E32" s="3">
        <v>78.8</v>
      </c>
      <c r="F32" s="4">
        <v>1.9271730618637399</v>
      </c>
      <c r="G32" s="3">
        <f>Table5[[#This Row],[Best Individual mean accuracy]]-Table5[[#This Row],[Benchmark mean accuracy]]</f>
        <v>-16.133333333333297</v>
      </c>
      <c r="H32" t="str">
        <f>IF(AND(Table5[[#This Row],[F value]]&lt;4.74,Table5[[#This Row],[Best Individual mean accuracy]]&gt;Table5[[#This Row],[Benchmark mean accuracy]]),"Yes","No")</f>
        <v>No</v>
      </c>
    </row>
    <row r="33" spans="1:8" x14ac:dyDescent="0.55000000000000004">
      <c r="A33">
        <v>465</v>
      </c>
      <c r="B33" t="s">
        <v>511</v>
      </c>
      <c r="C33" s="4">
        <v>1</v>
      </c>
      <c r="D33" s="3">
        <v>96</v>
      </c>
      <c r="E33" s="3">
        <v>70.133333333333297</v>
      </c>
      <c r="F33" s="4">
        <v>2.0992676973148798</v>
      </c>
      <c r="G33" s="3">
        <f>Table5[[#This Row],[Best Individual mean accuracy]]-Table5[[#This Row],[Benchmark mean accuracy]]</f>
        <v>-25.866666666666703</v>
      </c>
      <c r="H33" t="str">
        <f>IF(AND(Table5[[#This Row],[F value]]&lt;4.74,Table5[[#This Row],[Best Individual mean accuracy]]&gt;Table5[[#This Row],[Benchmark mean accuracy]]),"Yes","No")</f>
        <v>No</v>
      </c>
    </row>
    <row r="34" spans="1:8" x14ac:dyDescent="0.55000000000000004">
      <c r="A34">
        <v>465</v>
      </c>
      <c r="B34" t="s">
        <v>512</v>
      </c>
      <c r="C34" s="4">
        <v>1</v>
      </c>
      <c r="D34" s="3">
        <v>95.599999999999895</v>
      </c>
      <c r="E34" s="3">
        <v>47.733333333333299</v>
      </c>
      <c r="F34" s="4">
        <v>4.12764205325281</v>
      </c>
      <c r="G34" s="3">
        <f>Table5[[#This Row],[Best Individual mean accuracy]]-Table5[[#This Row],[Benchmark mean accuracy]]</f>
        <v>-47.866666666666596</v>
      </c>
      <c r="H34" t="str">
        <f>IF(AND(Table5[[#This Row],[F value]]&lt;4.74,Table5[[#This Row],[Best Individual mean accuracy]]&gt;Table5[[#This Row],[Benchmark mean accuracy]]),"Yes","No")</f>
        <v>No</v>
      </c>
    </row>
    <row r="35" spans="1:8" x14ac:dyDescent="0.55000000000000004">
      <c r="A35">
        <v>465</v>
      </c>
      <c r="B35" t="s">
        <v>513</v>
      </c>
      <c r="C35" s="4">
        <v>1</v>
      </c>
      <c r="D35" s="3">
        <v>95.199999999999903</v>
      </c>
      <c r="E35" s="3">
        <v>62.6666666666666</v>
      </c>
      <c r="F35" s="4">
        <v>3.3225225225225201</v>
      </c>
      <c r="G35" s="3">
        <f>Table5[[#This Row],[Best Individual mean accuracy]]-Table5[[#This Row],[Benchmark mean accuracy]]</f>
        <v>-32.533333333333303</v>
      </c>
      <c r="H35" t="str">
        <f>IF(AND(Table5[[#This Row],[F value]]&lt;4.74,Table5[[#This Row],[Best Individual mean accuracy]]&gt;Table5[[#This Row],[Benchmark mean accuracy]]),"Yes","No")</f>
        <v>No</v>
      </c>
    </row>
    <row r="36" spans="1:8" x14ac:dyDescent="0.55000000000000004">
      <c r="A36">
        <v>465</v>
      </c>
      <c r="B36" t="s">
        <v>514</v>
      </c>
      <c r="C36" s="4">
        <v>1</v>
      </c>
      <c r="D36" s="3">
        <v>96.133333333333297</v>
      </c>
      <c r="E36" s="3">
        <v>65.866666666666603</v>
      </c>
      <c r="F36" s="4">
        <v>1.5659795800423799</v>
      </c>
      <c r="G36" s="3">
        <f>Table5[[#This Row],[Best Individual mean accuracy]]-Table5[[#This Row],[Benchmark mean accuracy]]</f>
        <v>-30.266666666666694</v>
      </c>
      <c r="H36" t="str">
        <f>IF(AND(Table5[[#This Row],[F value]]&lt;4.74,Table5[[#This Row],[Best Individual mean accuracy]]&gt;Table5[[#This Row],[Benchmark mean accuracy]]),"Yes","No")</f>
        <v>No</v>
      </c>
    </row>
    <row r="37" spans="1:8" x14ac:dyDescent="0.55000000000000004">
      <c r="A37">
        <v>465</v>
      </c>
      <c r="B37" t="s">
        <v>515</v>
      </c>
      <c r="C37" s="4">
        <v>1</v>
      </c>
      <c r="D37" s="3">
        <v>95.866666666666603</v>
      </c>
      <c r="E37" s="3">
        <v>69.599999999999994</v>
      </c>
      <c r="F37" s="4">
        <v>2.97369925671812</v>
      </c>
      <c r="G37" s="3">
        <f>Table5[[#This Row],[Best Individual mean accuracy]]-Table5[[#This Row],[Benchmark mean accuracy]]</f>
        <v>-26.266666666666609</v>
      </c>
      <c r="H37" t="str">
        <f>IF(AND(Table5[[#This Row],[F value]]&lt;4.74,Table5[[#This Row],[Best Individual mean accuracy]]&gt;Table5[[#This Row],[Benchmark mean accuracy]]),"Yes","No")</f>
        <v>No</v>
      </c>
    </row>
    <row r="38" spans="1:8" x14ac:dyDescent="0.55000000000000004">
      <c r="A38">
        <v>465</v>
      </c>
      <c r="B38" t="s">
        <v>516</v>
      </c>
      <c r="C38" s="4">
        <v>1</v>
      </c>
      <c r="D38" s="3">
        <v>96.266666666666595</v>
      </c>
      <c r="E38" s="3">
        <v>58.8</v>
      </c>
      <c r="F38" s="4">
        <v>8.3843508168529599</v>
      </c>
      <c r="G38" s="3">
        <f>Table5[[#This Row],[Best Individual mean accuracy]]-Table5[[#This Row],[Benchmark mean accuracy]]</f>
        <v>-37.466666666666598</v>
      </c>
      <c r="H38" t="str">
        <f>IF(AND(Table5[[#This Row],[F value]]&lt;4.74,Table5[[#This Row],[Best Individual mean accuracy]]&gt;Table5[[#This Row],[Benchmark mean accuracy]]),"Yes","No")</f>
        <v>No</v>
      </c>
    </row>
    <row r="39" spans="1:8" x14ac:dyDescent="0.55000000000000004">
      <c r="A39">
        <v>465</v>
      </c>
      <c r="B39" t="s">
        <v>517</v>
      </c>
      <c r="C39" s="4">
        <v>1</v>
      </c>
      <c r="D39" s="3">
        <v>96.266666666666595</v>
      </c>
      <c r="E39" s="3">
        <v>62</v>
      </c>
      <c r="F39" s="4">
        <v>4.1642434033387099</v>
      </c>
      <c r="G39" s="3">
        <f>Table5[[#This Row],[Best Individual mean accuracy]]-Table5[[#This Row],[Benchmark mean accuracy]]</f>
        <v>-34.266666666666595</v>
      </c>
      <c r="H39" t="str">
        <f>IF(AND(Table5[[#This Row],[F value]]&lt;4.74,Table5[[#This Row],[Best Individual mean accuracy]]&gt;Table5[[#This Row],[Benchmark mean accuracy]]),"Yes","No")</f>
        <v>No</v>
      </c>
    </row>
    <row r="40" spans="1:8" x14ac:dyDescent="0.55000000000000004">
      <c r="A40">
        <v>465</v>
      </c>
      <c r="B40" t="s">
        <v>518</v>
      </c>
      <c r="C40" s="4">
        <v>1</v>
      </c>
      <c r="D40" s="3">
        <v>96.133333333333297</v>
      </c>
      <c r="E40" s="3">
        <v>58.266666666666602</v>
      </c>
      <c r="F40" s="4">
        <v>6.0816864295125104</v>
      </c>
      <c r="G40" s="3">
        <f>Table5[[#This Row],[Best Individual mean accuracy]]-Table5[[#This Row],[Benchmark mean accuracy]]</f>
        <v>-37.866666666666696</v>
      </c>
      <c r="H40" t="str">
        <f>IF(AND(Table5[[#This Row],[F value]]&lt;4.74,Table5[[#This Row],[Best Individual mean accuracy]]&gt;Table5[[#This Row],[Benchmark mean accuracy]]),"Yes","No")</f>
        <v>No</v>
      </c>
    </row>
    <row r="41" spans="1:8" x14ac:dyDescent="0.55000000000000004">
      <c r="A41">
        <v>465</v>
      </c>
      <c r="B41" t="s">
        <v>519</v>
      </c>
      <c r="C41" s="4">
        <v>1</v>
      </c>
      <c r="D41" s="3">
        <v>93.733333333333306</v>
      </c>
      <c r="E41" s="3">
        <v>67.3333333333333</v>
      </c>
      <c r="F41" s="4">
        <v>4.1762048192771104</v>
      </c>
      <c r="G41" s="3">
        <f>Table5[[#This Row],[Best Individual mean accuracy]]-Table5[[#This Row],[Benchmark mean accuracy]]</f>
        <v>-26.400000000000006</v>
      </c>
      <c r="H41" t="str">
        <f>IF(AND(Table5[[#This Row],[F value]]&lt;4.74,Table5[[#This Row],[Best Individual mean accuracy]]&gt;Table5[[#This Row],[Benchmark mean accuracy]]),"Yes","No")</f>
        <v>No</v>
      </c>
    </row>
    <row r="42" spans="1:8" x14ac:dyDescent="0.55000000000000004">
      <c r="A42">
        <v>465</v>
      </c>
      <c r="B42" t="s">
        <v>520</v>
      </c>
      <c r="C42" s="4">
        <v>1</v>
      </c>
      <c r="D42" s="3">
        <v>94.933333333333294</v>
      </c>
      <c r="E42" s="3">
        <v>62.8</v>
      </c>
      <c r="F42" s="4">
        <v>5.66318147871546</v>
      </c>
      <c r="G42" s="3">
        <f>Table5[[#This Row],[Best Individual mean accuracy]]-Table5[[#This Row],[Benchmark mean accuracy]]</f>
        <v>-32.133333333333297</v>
      </c>
      <c r="H42" t="str">
        <f>IF(AND(Table5[[#This Row],[F value]]&lt;4.74,Table5[[#This Row],[Best Individual mean accuracy]]&gt;Table5[[#This Row],[Benchmark mean accuracy]]),"Yes","No")</f>
        <v>No</v>
      </c>
    </row>
    <row r="43" spans="1:8" x14ac:dyDescent="0.55000000000000004">
      <c r="A43">
        <v>465</v>
      </c>
      <c r="B43" t="s">
        <v>521</v>
      </c>
      <c r="C43" s="4">
        <v>1</v>
      </c>
      <c r="D43" s="3">
        <v>95.733333333333306</v>
      </c>
      <c r="E43" s="3">
        <v>60.6666666666666</v>
      </c>
      <c r="F43" s="4">
        <v>5.2101010101010097</v>
      </c>
      <c r="G43" s="3">
        <f>Table5[[#This Row],[Best Individual mean accuracy]]-Table5[[#This Row],[Benchmark mean accuracy]]</f>
        <v>-35.066666666666706</v>
      </c>
      <c r="H43" t="str">
        <f>IF(AND(Table5[[#This Row],[F value]]&lt;4.74,Table5[[#This Row],[Best Individual mean accuracy]]&gt;Table5[[#This Row],[Benchmark mean accuracy]]),"Yes","No")</f>
        <v>No</v>
      </c>
    </row>
    <row r="44" spans="1:8" x14ac:dyDescent="0.55000000000000004">
      <c r="A44">
        <v>465</v>
      </c>
      <c r="B44" t="s">
        <v>522</v>
      </c>
      <c r="C44" s="4">
        <v>1</v>
      </c>
      <c r="D44" s="3">
        <v>96.6666666666666</v>
      </c>
      <c r="E44" s="3">
        <v>54.399999999999899</v>
      </c>
      <c r="F44" s="4">
        <v>10.7725204731574</v>
      </c>
      <c r="G44" s="3">
        <f>Table5[[#This Row],[Best Individual mean accuracy]]-Table5[[#This Row],[Benchmark mean accuracy]]</f>
        <v>-42.266666666666701</v>
      </c>
      <c r="H44" t="str">
        <f>IF(AND(Table5[[#This Row],[F value]]&lt;4.74,Table5[[#This Row],[Best Individual mean accuracy]]&gt;Table5[[#This Row],[Benchmark mean accuracy]]),"Yes","No")</f>
        <v>No</v>
      </c>
    </row>
    <row r="45" spans="1:8" x14ac:dyDescent="0.55000000000000004">
      <c r="A45">
        <v>465</v>
      </c>
      <c r="B45" t="s">
        <v>523</v>
      </c>
      <c r="C45" s="4">
        <v>1</v>
      </c>
      <c r="D45" s="3">
        <v>95.599999999999895</v>
      </c>
      <c r="E45" s="3">
        <v>68</v>
      </c>
      <c r="F45" s="4">
        <v>14.148825065274099</v>
      </c>
      <c r="G45" s="3">
        <f>Table5[[#This Row],[Best Individual mean accuracy]]-Table5[[#This Row],[Benchmark mean accuracy]]</f>
        <v>-27.599999999999895</v>
      </c>
      <c r="H45" t="str">
        <f>IF(AND(Table5[[#This Row],[F value]]&lt;4.74,Table5[[#This Row],[Best Individual mean accuracy]]&gt;Table5[[#This Row],[Benchmark mean accuracy]]),"Yes","No")</f>
        <v>No</v>
      </c>
    </row>
    <row r="46" spans="1:8" x14ac:dyDescent="0.55000000000000004">
      <c r="A46">
        <v>465</v>
      </c>
      <c r="B46" t="s">
        <v>524</v>
      </c>
      <c r="C46" s="4">
        <v>1</v>
      </c>
      <c r="D46" s="3">
        <v>95.199999999999903</v>
      </c>
      <c r="E46" s="3">
        <v>65.3333333333333</v>
      </c>
      <c r="F46" s="4">
        <v>4.0686922060766104</v>
      </c>
      <c r="G46" s="3">
        <f>Table5[[#This Row],[Best Individual mean accuracy]]-Table5[[#This Row],[Benchmark mean accuracy]]</f>
        <v>-29.866666666666603</v>
      </c>
      <c r="H46" t="str">
        <f>IF(AND(Table5[[#This Row],[F value]]&lt;4.74,Table5[[#This Row],[Best Individual mean accuracy]]&gt;Table5[[#This Row],[Benchmark mean accuracy]]),"Yes","No")</f>
        <v>No</v>
      </c>
    </row>
    <row r="47" spans="1:8" x14ac:dyDescent="0.55000000000000004">
      <c r="A47">
        <v>465</v>
      </c>
      <c r="B47" t="s">
        <v>525</v>
      </c>
      <c r="C47" s="4">
        <v>1</v>
      </c>
      <c r="D47" s="3">
        <v>95.599999999999895</v>
      </c>
      <c r="E47" s="3">
        <v>62.799999999999898</v>
      </c>
      <c r="F47" s="4">
        <v>9.2871794871794897</v>
      </c>
      <c r="G47" s="3">
        <f>Table5[[#This Row],[Best Individual mean accuracy]]-Table5[[#This Row],[Benchmark mean accuracy]]</f>
        <v>-32.799999999999997</v>
      </c>
      <c r="H47" t="str">
        <f>IF(AND(Table5[[#This Row],[F value]]&lt;4.74,Table5[[#This Row],[Best Individual mean accuracy]]&gt;Table5[[#This Row],[Benchmark mean accuracy]]),"Yes","No")</f>
        <v>No</v>
      </c>
    </row>
    <row r="48" spans="1:8" x14ac:dyDescent="0.55000000000000004">
      <c r="A48">
        <v>465</v>
      </c>
      <c r="B48" t="s">
        <v>526</v>
      </c>
      <c r="C48" s="4">
        <v>1</v>
      </c>
      <c r="D48" s="3">
        <v>95.066666666666606</v>
      </c>
      <c r="E48" s="3">
        <v>74.400000000000006</v>
      </c>
      <c r="F48" s="4">
        <v>4.8565629228687399</v>
      </c>
      <c r="G48" s="3">
        <f>Table5[[#This Row],[Best Individual mean accuracy]]-Table5[[#This Row],[Benchmark mean accuracy]]</f>
        <v>-20.6666666666666</v>
      </c>
      <c r="H48" t="str">
        <f>IF(AND(Table5[[#This Row],[F value]]&lt;4.74,Table5[[#This Row],[Best Individual mean accuracy]]&gt;Table5[[#This Row],[Benchmark mean accuracy]]),"Yes","No")</f>
        <v>No</v>
      </c>
    </row>
    <row r="49" spans="1:8" x14ac:dyDescent="0.55000000000000004">
      <c r="A49">
        <v>465</v>
      </c>
      <c r="B49" t="s">
        <v>527</v>
      </c>
      <c r="C49" s="4">
        <v>1</v>
      </c>
      <c r="D49" s="3">
        <v>95.6</v>
      </c>
      <c r="E49" s="3">
        <v>75.2</v>
      </c>
      <c r="F49" s="4">
        <v>2.31408934707903</v>
      </c>
      <c r="G49" s="3">
        <f>Table5[[#This Row],[Best Individual mean accuracy]]-Table5[[#This Row],[Benchmark mean accuracy]]</f>
        <v>-20.399999999999991</v>
      </c>
      <c r="H49" t="str">
        <f>IF(AND(Table5[[#This Row],[F value]]&lt;4.74,Table5[[#This Row],[Best Individual mean accuracy]]&gt;Table5[[#This Row],[Benchmark mean accuracy]]),"Yes","No")</f>
        <v>No</v>
      </c>
    </row>
    <row r="50" spans="1:8" x14ac:dyDescent="0.55000000000000004">
      <c r="A50">
        <v>465</v>
      </c>
      <c r="B50" t="s">
        <v>528</v>
      </c>
      <c r="C50" s="4">
        <v>1</v>
      </c>
      <c r="D50" s="3">
        <v>95.866666666666603</v>
      </c>
      <c r="E50" s="3">
        <v>64.133333333333297</v>
      </c>
      <c r="F50" s="4">
        <v>9.1772151898734098</v>
      </c>
      <c r="G50" s="3">
        <f>Table5[[#This Row],[Best Individual mean accuracy]]-Table5[[#This Row],[Benchmark mean accuracy]]</f>
        <v>-31.733333333333306</v>
      </c>
      <c r="H50" t="str">
        <f>IF(AND(Table5[[#This Row],[F value]]&lt;4.74,Table5[[#This Row],[Best Individual mean accuracy]]&gt;Table5[[#This Row],[Benchmark mean accuracy]]),"Yes","No")</f>
        <v>No</v>
      </c>
    </row>
    <row r="51" spans="1:8" x14ac:dyDescent="0.55000000000000004">
      <c r="A51">
        <v>465</v>
      </c>
      <c r="B51" t="s">
        <v>529</v>
      </c>
      <c r="C51" s="4">
        <v>1</v>
      </c>
      <c r="D51" s="3">
        <v>95.466666666666598</v>
      </c>
      <c r="E51" s="3">
        <v>70.6666666666666</v>
      </c>
      <c r="F51" s="4">
        <v>2.1885113268608398</v>
      </c>
      <c r="G51" s="3">
        <f>Table5[[#This Row],[Best Individual mean accuracy]]-Table5[[#This Row],[Benchmark mean accuracy]]</f>
        <v>-24.799999999999997</v>
      </c>
      <c r="H51" t="str">
        <f>IF(AND(Table5[[#This Row],[F value]]&lt;4.74,Table5[[#This Row],[Best Individual mean accuracy]]&gt;Table5[[#This Row],[Benchmark mean accuracy]]),"Yes","No")</f>
        <v>No</v>
      </c>
    </row>
    <row r="52" spans="1:8" x14ac:dyDescent="0.55000000000000004">
      <c r="A52">
        <v>465</v>
      </c>
      <c r="B52" t="s">
        <v>530</v>
      </c>
      <c r="C52" s="4">
        <v>1</v>
      </c>
      <c r="D52" s="3">
        <v>95.466666666666598</v>
      </c>
      <c r="E52" s="3">
        <v>59.866666666666603</v>
      </c>
      <c r="F52" s="4">
        <v>5.5390070921985703</v>
      </c>
      <c r="G52" s="3">
        <f>Table5[[#This Row],[Best Individual mean accuracy]]-Table5[[#This Row],[Benchmark mean accuracy]]</f>
        <v>-35.599999999999994</v>
      </c>
      <c r="H52" t="str">
        <f>IF(AND(Table5[[#This Row],[F value]]&lt;4.74,Table5[[#This Row],[Best Individual mean accuracy]]&gt;Table5[[#This Row],[Benchmark mean accuracy]]),"Yes","No")</f>
        <v>No</v>
      </c>
    </row>
    <row r="53" spans="1:8" x14ac:dyDescent="0.55000000000000004">
      <c r="A53">
        <v>465</v>
      </c>
      <c r="B53" t="s">
        <v>531</v>
      </c>
      <c r="C53" s="4">
        <v>1</v>
      </c>
      <c r="D53" s="3">
        <v>96.4</v>
      </c>
      <c r="E53" s="3">
        <v>66.266666666666595</v>
      </c>
      <c r="F53" s="4">
        <v>3.6974619289340098</v>
      </c>
      <c r="G53" s="3">
        <f>Table5[[#This Row],[Best Individual mean accuracy]]-Table5[[#This Row],[Benchmark mean accuracy]]</f>
        <v>-30.133333333333411</v>
      </c>
      <c r="H53" t="str">
        <f>IF(AND(Table5[[#This Row],[F value]]&lt;4.74,Table5[[#This Row],[Best Individual mean accuracy]]&gt;Table5[[#This Row],[Benchmark mean accuracy]]),"Yes","No")</f>
        <v>No</v>
      </c>
    </row>
    <row r="54" spans="1:8" x14ac:dyDescent="0.55000000000000004">
      <c r="A54">
        <v>465</v>
      </c>
      <c r="B54" t="s">
        <v>532</v>
      </c>
      <c r="C54" s="4">
        <v>1</v>
      </c>
      <c r="D54" s="3">
        <v>95.6</v>
      </c>
      <c r="E54" s="3">
        <v>57.999999999999901</v>
      </c>
      <c r="F54" s="4">
        <v>6.0821596244131397</v>
      </c>
      <c r="G54" s="3">
        <f>Table5[[#This Row],[Best Individual mean accuracy]]-Table5[[#This Row],[Benchmark mean accuracy]]</f>
        <v>-37.600000000000094</v>
      </c>
      <c r="H54" t="str">
        <f>IF(AND(Table5[[#This Row],[F value]]&lt;4.74,Table5[[#This Row],[Best Individual mean accuracy]]&gt;Table5[[#This Row],[Benchmark mean accuracy]]),"Yes","No")</f>
        <v>No</v>
      </c>
    </row>
    <row r="55" spans="1:8" x14ac:dyDescent="0.55000000000000004">
      <c r="A55">
        <v>465</v>
      </c>
      <c r="B55" t="s">
        <v>533</v>
      </c>
      <c r="C55" s="4">
        <v>1</v>
      </c>
      <c r="D55" s="3">
        <v>96</v>
      </c>
      <c r="E55" s="3">
        <v>67.066666666666606</v>
      </c>
      <c r="F55" s="4">
        <v>1.9458483754512601</v>
      </c>
      <c r="G55" s="3">
        <f>Table5[[#This Row],[Best Individual mean accuracy]]-Table5[[#This Row],[Benchmark mean accuracy]]</f>
        <v>-28.933333333333394</v>
      </c>
      <c r="H55" t="str">
        <f>IF(AND(Table5[[#This Row],[F value]]&lt;4.74,Table5[[#This Row],[Best Individual mean accuracy]]&gt;Table5[[#This Row],[Benchmark mean accuracy]]),"Yes","No")</f>
        <v>No</v>
      </c>
    </row>
    <row r="56" spans="1:8" x14ac:dyDescent="0.55000000000000004">
      <c r="A56">
        <v>465</v>
      </c>
      <c r="B56" t="s">
        <v>534</v>
      </c>
      <c r="C56" s="4">
        <v>1</v>
      </c>
      <c r="D56" s="3">
        <v>94.266666666666595</v>
      </c>
      <c r="E56" s="3">
        <v>64.6666666666666</v>
      </c>
      <c r="F56" s="4">
        <v>3.1942517343904799</v>
      </c>
      <c r="G56" s="3">
        <f>Table5[[#This Row],[Best Individual mean accuracy]]-Table5[[#This Row],[Benchmark mean accuracy]]</f>
        <v>-29.599999999999994</v>
      </c>
      <c r="H56" t="str">
        <f>IF(AND(Table5[[#This Row],[F value]]&lt;4.74,Table5[[#This Row],[Best Individual mean accuracy]]&gt;Table5[[#This Row],[Benchmark mean accuracy]]),"Yes","No")</f>
        <v>No</v>
      </c>
    </row>
    <row r="57" spans="1:8" x14ac:dyDescent="0.55000000000000004">
      <c r="A57">
        <v>465</v>
      </c>
      <c r="B57" t="s">
        <v>535</v>
      </c>
      <c r="C57" s="4">
        <v>1</v>
      </c>
      <c r="D57" s="3">
        <v>96.133333333333297</v>
      </c>
      <c r="E57" s="3">
        <v>55.2</v>
      </c>
      <c r="F57" s="4">
        <v>4.1118356700358598</v>
      </c>
      <c r="G57" s="3">
        <f>Table5[[#This Row],[Best Individual mean accuracy]]-Table5[[#This Row],[Benchmark mean accuracy]]</f>
        <v>-40.933333333333294</v>
      </c>
      <c r="H57" t="str">
        <f>IF(AND(Table5[[#This Row],[F value]]&lt;4.74,Table5[[#This Row],[Best Individual mean accuracy]]&gt;Table5[[#This Row],[Benchmark mean accuracy]]),"Yes","No")</f>
        <v>No</v>
      </c>
    </row>
    <row r="58" spans="1:8" x14ac:dyDescent="0.55000000000000004">
      <c r="A58">
        <v>465</v>
      </c>
      <c r="B58" t="s">
        <v>536</v>
      </c>
      <c r="C58" s="4">
        <v>1</v>
      </c>
      <c r="D58" s="3">
        <v>95.466666666666598</v>
      </c>
      <c r="E58" s="3">
        <v>54.933333333333302</v>
      </c>
      <c r="F58" s="4">
        <v>6.3717647058823497</v>
      </c>
      <c r="G58" s="3">
        <f>Table5[[#This Row],[Best Individual mean accuracy]]-Table5[[#This Row],[Benchmark mean accuracy]]</f>
        <v>-40.533333333333296</v>
      </c>
      <c r="H58" t="str">
        <f>IF(AND(Table5[[#This Row],[F value]]&lt;4.74,Table5[[#This Row],[Best Individual mean accuracy]]&gt;Table5[[#This Row],[Benchmark mean accuracy]]),"Yes","No")</f>
        <v>No</v>
      </c>
    </row>
    <row r="59" spans="1:8" x14ac:dyDescent="0.55000000000000004">
      <c r="A59">
        <v>465</v>
      </c>
      <c r="B59" t="s">
        <v>537</v>
      </c>
      <c r="C59" s="4">
        <v>1</v>
      </c>
      <c r="D59" s="3">
        <v>95.599999999999895</v>
      </c>
      <c r="E59" s="3">
        <v>72.266666666666595</v>
      </c>
      <c r="F59" s="4">
        <v>3.88761279737489</v>
      </c>
      <c r="G59" s="3">
        <f>Table5[[#This Row],[Best Individual mean accuracy]]-Table5[[#This Row],[Benchmark mean accuracy]]</f>
        <v>-23.3333333333333</v>
      </c>
      <c r="H59" t="str">
        <f>IF(AND(Table5[[#This Row],[F value]]&lt;4.74,Table5[[#This Row],[Best Individual mean accuracy]]&gt;Table5[[#This Row],[Benchmark mean accuracy]]),"Yes","No")</f>
        <v>No</v>
      </c>
    </row>
    <row r="60" spans="1:8" x14ac:dyDescent="0.55000000000000004">
      <c r="A60">
        <v>465</v>
      </c>
      <c r="B60" t="s">
        <v>538</v>
      </c>
      <c r="C60" s="4">
        <v>1</v>
      </c>
      <c r="D60" s="3">
        <v>94.6666666666666</v>
      </c>
      <c r="E60" s="3">
        <v>73.733333333333306</v>
      </c>
      <c r="F60" s="4">
        <v>1.3852879107627301</v>
      </c>
      <c r="G60" s="3">
        <f>Table5[[#This Row],[Best Individual mean accuracy]]-Table5[[#This Row],[Benchmark mean accuracy]]</f>
        <v>-20.933333333333294</v>
      </c>
      <c r="H60" t="str">
        <f>IF(AND(Table5[[#This Row],[F value]]&lt;4.74,Table5[[#This Row],[Best Individual mean accuracy]]&gt;Table5[[#This Row],[Benchmark mean accuracy]]),"Yes","No")</f>
        <v>No</v>
      </c>
    </row>
    <row r="61" spans="1:8" x14ac:dyDescent="0.55000000000000004">
      <c r="A61">
        <v>465</v>
      </c>
      <c r="B61" t="s">
        <v>539</v>
      </c>
      <c r="C61" s="4">
        <v>1</v>
      </c>
      <c r="D61" s="3">
        <v>96</v>
      </c>
      <c r="E61" s="3">
        <v>63.466666666666598</v>
      </c>
      <c r="F61" s="4">
        <v>3.56419529837251</v>
      </c>
      <c r="G61" s="3">
        <f>Table5[[#This Row],[Best Individual mean accuracy]]-Table5[[#This Row],[Benchmark mean accuracy]]</f>
        <v>-32.533333333333402</v>
      </c>
      <c r="H61" t="str">
        <f>IF(AND(Table5[[#This Row],[F value]]&lt;4.74,Table5[[#This Row],[Best Individual mean accuracy]]&gt;Table5[[#This Row],[Benchmark mean accuracy]]),"Yes","No")</f>
        <v>No</v>
      </c>
    </row>
    <row r="62" spans="1:8" x14ac:dyDescent="0.55000000000000004">
      <c r="A62">
        <v>465</v>
      </c>
      <c r="B62" t="s">
        <v>540</v>
      </c>
      <c r="C62" s="4">
        <v>1</v>
      </c>
      <c r="D62" s="3">
        <v>96.6666666666666</v>
      </c>
      <c r="E62" s="3">
        <v>54.4</v>
      </c>
      <c r="F62" s="4">
        <v>10.2923923006416</v>
      </c>
      <c r="G62" s="3">
        <f>Table5[[#This Row],[Best Individual mean accuracy]]-Table5[[#This Row],[Benchmark mean accuracy]]</f>
        <v>-42.266666666666602</v>
      </c>
      <c r="H62" t="str">
        <f>IF(AND(Table5[[#This Row],[F value]]&lt;4.74,Table5[[#This Row],[Best Individual mean accuracy]]&gt;Table5[[#This Row],[Benchmark mean accuracy]]),"Yes","No")</f>
        <v>No</v>
      </c>
    </row>
    <row r="63" spans="1:8" x14ac:dyDescent="0.55000000000000004">
      <c r="A63">
        <v>465</v>
      </c>
      <c r="B63" t="s">
        <v>541</v>
      </c>
      <c r="C63" s="4">
        <v>1</v>
      </c>
      <c r="D63" s="3">
        <v>96</v>
      </c>
      <c r="E63" s="3">
        <v>72.266666666666595</v>
      </c>
      <c r="F63" s="4">
        <v>2.40313549832026</v>
      </c>
      <c r="G63" s="3">
        <f>Table5[[#This Row],[Best Individual mean accuracy]]-Table5[[#This Row],[Benchmark mean accuracy]]</f>
        <v>-23.733333333333405</v>
      </c>
      <c r="H63" t="str">
        <f>IF(AND(Table5[[#This Row],[F value]]&lt;4.74,Table5[[#This Row],[Best Individual mean accuracy]]&gt;Table5[[#This Row],[Benchmark mean accuracy]]),"Yes","No")</f>
        <v>No</v>
      </c>
    </row>
    <row r="64" spans="1:8" x14ac:dyDescent="0.55000000000000004">
      <c r="A64">
        <v>465</v>
      </c>
      <c r="B64" t="s">
        <v>542</v>
      </c>
      <c r="C64" s="4">
        <v>1</v>
      </c>
      <c r="D64" s="3">
        <v>96</v>
      </c>
      <c r="E64" s="3">
        <v>61.466666666666598</v>
      </c>
      <c r="F64" s="4">
        <v>4.8321678321678299</v>
      </c>
      <c r="G64" s="3">
        <f>Table5[[#This Row],[Best Individual mean accuracy]]-Table5[[#This Row],[Benchmark mean accuracy]]</f>
        <v>-34.533333333333402</v>
      </c>
      <c r="H64" t="str">
        <f>IF(AND(Table5[[#This Row],[F value]]&lt;4.74,Table5[[#This Row],[Best Individual mean accuracy]]&gt;Table5[[#This Row],[Benchmark mean accuracy]]),"Yes","No")</f>
        <v>No</v>
      </c>
    </row>
    <row r="65" spans="1:8" x14ac:dyDescent="0.55000000000000004">
      <c r="A65">
        <v>465</v>
      </c>
      <c r="B65" t="s">
        <v>543</v>
      </c>
      <c r="C65" s="4">
        <v>1</v>
      </c>
      <c r="D65" s="3">
        <v>95.199999999999903</v>
      </c>
      <c r="E65" s="3">
        <v>70.399999999999906</v>
      </c>
      <c r="F65" s="4">
        <v>2.9423480083857401</v>
      </c>
      <c r="G65" s="3">
        <f>Table5[[#This Row],[Best Individual mean accuracy]]-Table5[[#This Row],[Benchmark mean accuracy]]</f>
        <v>-24.799999999999997</v>
      </c>
      <c r="H65" t="str">
        <f>IF(AND(Table5[[#This Row],[F value]]&lt;4.74,Table5[[#This Row],[Best Individual mean accuracy]]&gt;Table5[[#This Row],[Benchmark mean accuracy]]),"Yes","No")</f>
        <v>No</v>
      </c>
    </row>
    <row r="66" spans="1:8" x14ac:dyDescent="0.55000000000000004">
      <c r="A66">
        <v>465</v>
      </c>
      <c r="B66" t="s">
        <v>544</v>
      </c>
      <c r="C66" s="4">
        <v>1</v>
      </c>
      <c r="D66" s="3">
        <v>96.4</v>
      </c>
      <c r="E66" s="3">
        <v>56.933333333333302</v>
      </c>
      <c r="F66" s="4">
        <v>20.495798319327701</v>
      </c>
      <c r="G66" s="3">
        <f>Table5[[#This Row],[Best Individual mean accuracy]]-Table5[[#This Row],[Benchmark mean accuracy]]</f>
        <v>-39.466666666666704</v>
      </c>
      <c r="H66" t="str">
        <f>IF(AND(Table5[[#This Row],[F value]]&lt;4.74,Table5[[#This Row],[Best Individual mean accuracy]]&gt;Table5[[#This Row],[Benchmark mean accuracy]]),"Yes","No")</f>
        <v>No</v>
      </c>
    </row>
    <row r="67" spans="1:8" x14ac:dyDescent="0.55000000000000004">
      <c r="A67">
        <v>465</v>
      </c>
      <c r="B67" t="s">
        <v>545</v>
      </c>
      <c r="C67" s="4">
        <v>1</v>
      </c>
      <c r="D67" s="3">
        <v>95.6</v>
      </c>
      <c r="E67" s="3">
        <v>63.733333333333299</v>
      </c>
      <c r="F67" s="4">
        <v>7.3226863226863204</v>
      </c>
      <c r="G67" s="3">
        <f>Table5[[#This Row],[Best Individual mean accuracy]]-Table5[[#This Row],[Benchmark mean accuracy]]</f>
        <v>-31.866666666666696</v>
      </c>
      <c r="H67" t="str">
        <f>IF(AND(Table5[[#This Row],[F value]]&lt;4.74,Table5[[#This Row],[Best Individual mean accuracy]]&gt;Table5[[#This Row],[Benchmark mean accuracy]]),"Yes","No")</f>
        <v>No</v>
      </c>
    </row>
    <row r="68" spans="1:8" x14ac:dyDescent="0.55000000000000004">
      <c r="A68">
        <v>465</v>
      </c>
      <c r="B68" t="s">
        <v>546</v>
      </c>
      <c r="C68" s="4">
        <v>1</v>
      </c>
      <c r="D68" s="3">
        <v>94.933333333333294</v>
      </c>
      <c r="E68" s="3">
        <v>62.533333333333303</v>
      </c>
      <c r="F68" s="4">
        <v>4.4591332967635697</v>
      </c>
      <c r="G68" s="3">
        <f>Table5[[#This Row],[Best Individual mean accuracy]]-Table5[[#This Row],[Benchmark mean accuracy]]</f>
        <v>-32.399999999999991</v>
      </c>
      <c r="H68" t="str">
        <f>IF(AND(Table5[[#This Row],[F value]]&lt;4.74,Table5[[#This Row],[Best Individual mean accuracy]]&gt;Table5[[#This Row],[Benchmark mean accuracy]]),"Yes","No")</f>
        <v>No</v>
      </c>
    </row>
    <row r="69" spans="1:8" x14ac:dyDescent="0.55000000000000004">
      <c r="A69">
        <v>465</v>
      </c>
      <c r="B69" t="s">
        <v>547</v>
      </c>
      <c r="C69" s="4">
        <v>1</v>
      </c>
      <c r="D69" s="3">
        <v>95.866666666666603</v>
      </c>
      <c r="E69" s="3">
        <v>60.933333333333302</v>
      </c>
      <c r="F69" s="4">
        <v>3.98253676470588</v>
      </c>
      <c r="G69" s="3">
        <f>Table5[[#This Row],[Best Individual mean accuracy]]-Table5[[#This Row],[Benchmark mean accuracy]]</f>
        <v>-34.933333333333302</v>
      </c>
      <c r="H69" t="str">
        <f>IF(AND(Table5[[#This Row],[F value]]&lt;4.74,Table5[[#This Row],[Best Individual mean accuracy]]&gt;Table5[[#This Row],[Benchmark mean accuracy]]),"Yes","No")</f>
        <v>No</v>
      </c>
    </row>
    <row r="70" spans="1:8" x14ac:dyDescent="0.55000000000000004">
      <c r="A70">
        <v>465</v>
      </c>
      <c r="B70" t="s">
        <v>548</v>
      </c>
      <c r="C70" s="4">
        <v>1</v>
      </c>
      <c r="D70" s="3">
        <v>95.733333333333306</v>
      </c>
      <c r="E70" s="3">
        <v>71.466666666666598</v>
      </c>
      <c r="F70" s="4">
        <v>5.9200779727095503</v>
      </c>
      <c r="G70" s="3">
        <f>Table5[[#This Row],[Best Individual mean accuracy]]-Table5[[#This Row],[Benchmark mean accuracy]]</f>
        <v>-24.266666666666708</v>
      </c>
      <c r="H70" t="str">
        <f>IF(AND(Table5[[#This Row],[F value]]&lt;4.74,Table5[[#This Row],[Best Individual mean accuracy]]&gt;Table5[[#This Row],[Benchmark mean accuracy]]),"Yes","No")</f>
        <v>No</v>
      </c>
    </row>
    <row r="71" spans="1:8" x14ac:dyDescent="0.55000000000000004">
      <c r="A71">
        <v>465</v>
      </c>
      <c r="B71" t="s">
        <v>549</v>
      </c>
      <c r="C71" s="4">
        <v>1</v>
      </c>
      <c r="D71" s="3">
        <v>96.8</v>
      </c>
      <c r="E71" s="3">
        <v>66.6666666666666</v>
      </c>
      <c r="F71" s="4">
        <v>3.1161473087818599</v>
      </c>
      <c r="G71" s="3">
        <f>Table5[[#This Row],[Best Individual mean accuracy]]-Table5[[#This Row],[Benchmark mean accuracy]]</f>
        <v>-30.133333333333397</v>
      </c>
      <c r="H71" t="str">
        <f>IF(AND(Table5[[#This Row],[F value]]&lt;4.74,Table5[[#This Row],[Best Individual mean accuracy]]&gt;Table5[[#This Row],[Benchmark mean accuracy]]),"Yes","No")</f>
        <v>No</v>
      </c>
    </row>
    <row r="72" spans="1:8" x14ac:dyDescent="0.55000000000000004">
      <c r="A72">
        <v>465</v>
      </c>
      <c r="B72" t="s">
        <v>550</v>
      </c>
      <c r="C72" s="4">
        <v>1</v>
      </c>
      <c r="D72" s="3">
        <v>94.8</v>
      </c>
      <c r="E72" s="3">
        <v>68.133333333333297</v>
      </c>
      <c r="F72" s="4">
        <v>2.4572457245724499</v>
      </c>
      <c r="G72" s="3">
        <f>Table5[[#This Row],[Best Individual mean accuracy]]-Table5[[#This Row],[Benchmark mean accuracy]]</f>
        <v>-26.6666666666667</v>
      </c>
      <c r="H72" t="str">
        <f>IF(AND(Table5[[#This Row],[F value]]&lt;4.74,Table5[[#This Row],[Best Individual mean accuracy]]&gt;Table5[[#This Row],[Benchmark mean accuracy]]),"Yes","No")</f>
        <v>No</v>
      </c>
    </row>
    <row r="73" spans="1:8" x14ac:dyDescent="0.55000000000000004">
      <c r="A73">
        <v>465</v>
      </c>
      <c r="B73" t="s">
        <v>551</v>
      </c>
      <c r="C73" s="4">
        <v>1</v>
      </c>
      <c r="D73" s="3">
        <v>95.466666666666598</v>
      </c>
      <c r="E73" s="3">
        <v>61.3333333333333</v>
      </c>
      <c r="F73" s="4">
        <v>10.555256064690001</v>
      </c>
      <c r="G73" s="3">
        <f>Table5[[#This Row],[Best Individual mean accuracy]]-Table5[[#This Row],[Benchmark mean accuracy]]</f>
        <v>-34.133333333333297</v>
      </c>
      <c r="H73" t="str">
        <f>IF(AND(Table5[[#This Row],[F value]]&lt;4.74,Table5[[#This Row],[Best Individual mean accuracy]]&gt;Table5[[#This Row],[Benchmark mean accuracy]]),"Yes","No")</f>
        <v>No</v>
      </c>
    </row>
    <row r="74" spans="1:8" x14ac:dyDescent="0.55000000000000004">
      <c r="A74">
        <v>465</v>
      </c>
      <c r="B74" t="s">
        <v>552</v>
      </c>
      <c r="C74" s="4">
        <v>1</v>
      </c>
      <c r="D74" s="3">
        <v>95.999999999999901</v>
      </c>
      <c r="E74" s="3">
        <v>51.2</v>
      </c>
      <c r="F74" s="4">
        <v>10.459552495697</v>
      </c>
      <c r="G74" s="3">
        <f>Table5[[#This Row],[Best Individual mean accuracy]]-Table5[[#This Row],[Benchmark mean accuracy]]</f>
        <v>-44.799999999999898</v>
      </c>
      <c r="H74" t="str">
        <f>IF(AND(Table5[[#This Row],[F value]]&lt;4.74,Table5[[#This Row],[Best Individual mean accuracy]]&gt;Table5[[#This Row],[Benchmark mean accuracy]]),"Yes","No")</f>
        <v>No</v>
      </c>
    </row>
    <row r="75" spans="1:8" x14ac:dyDescent="0.55000000000000004">
      <c r="A75">
        <v>465</v>
      </c>
      <c r="B75" t="s">
        <v>553</v>
      </c>
      <c r="C75" s="4">
        <v>1</v>
      </c>
      <c r="D75" s="3">
        <v>93.733333333333306</v>
      </c>
      <c r="E75" s="3">
        <v>63.2</v>
      </c>
      <c r="F75" s="4">
        <v>4.1122923588039804</v>
      </c>
      <c r="G75" s="3">
        <f>Table5[[#This Row],[Best Individual mean accuracy]]-Table5[[#This Row],[Benchmark mean accuracy]]</f>
        <v>-30.533333333333303</v>
      </c>
      <c r="H75" t="str">
        <f>IF(AND(Table5[[#This Row],[F value]]&lt;4.74,Table5[[#This Row],[Best Individual mean accuracy]]&gt;Table5[[#This Row],[Benchmark mean accuracy]]),"Yes","No")</f>
        <v>No</v>
      </c>
    </row>
    <row r="76" spans="1:8" x14ac:dyDescent="0.55000000000000004">
      <c r="A76">
        <v>465</v>
      </c>
      <c r="B76" t="s">
        <v>554</v>
      </c>
      <c r="C76" s="4">
        <v>1</v>
      </c>
      <c r="D76" s="3">
        <v>96.6666666666666</v>
      </c>
      <c r="E76" s="3">
        <v>68</v>
      </c>
      <c r="F76" s="4">
        <v>5.4824482448244796</v>
      </c>
      <c r="G76" s="3">
        <f>Table5[[#This Row],[Best Individual mean accuracy]]-Table5[[#This Row],[Benchmark mean accuracy]]</f>
        <v>-28.6666666666666</v>
      </c>
      <c r="H76" t="str">
        <f>IF(AND(Table5[[#This Row],[F value]]&lt;4.74,Table5[[#This Row],[Best Individual mean accuracy]]&gt;Table5[[#This Row],[Benchmark mean accuracy]]),"Yes","No")</f>
        <v>No</v>
      </c>
    </row>
    <row r="77" spans="1:8" x14ac:dyDescent="0.55000000000000004">
      <c r="A77">
        <v>465</v>
      </c>
      <c r="B77" t="s">
        <v>555</v>
      </c>
      <c r="C77" s="4">
        <v>1</v>
      </c>
      <c r="D77" s="3">
        <v>95.066666666666606</v>
      </c>
      <c r="E77" s="3">
        <v>57.066666666666599</v>
      </c>
      <c r="F77" s="4">
        <v>12.0856389986824</v>
      </c>
      <c r="G77" s="3">
        <f>Table5[[#This Row],[Best Individual mean accuracy]]-Table5[[#This Row],[Benchmark mean accuracy]]</f>
        <v>-38.000000000000007</v>
      </c>
      <c r="H77" t="str">
        <f>IF(AND(Table5[[#This Row],[F value]]&lt;4.74,Table5[[#This Row],[Best Individual mean accuracy]]&gt;Table5[[#This Row],[Benchmark mean accuracy]]),"Yes","No")</f>
        <v>No</v>
      </c>
    </row>
    <row r="78" spans="1:8" x14ac:dyDescent="0.55000000000000004">
      <c r="A78">
        <v>465</v>
      </c>
      <c r="B78" t="s">
        <v>556</v>
      </c>
      <c r="C78" s="4">
        <v>1</v>
      </c>
      <c r="D78" s="3">
        <v>96</v>
      </c>
      <c r="E78" s="3">
        <v>71.466666666666598</v>
      </c>
      <c r="F78" s="4">
        <v>3.99692780337941</v>
      </c>
      <c r="G78" s="3">
        <f>Table5[[#This Row],[Best Individual mean accuracy]]-Table5[[#This Row],[Benchmark mean accuracy]]</f>
        <v>-24.533333333333402</v>
      </c>
      <c r="H78" t="str">
        <f>IF(AND(Table5[[#This Row],[F value]]&lt;4.74,Table5[[#This Row],[Best Individual mean accuracy]]&gt;Table5[[#This Row],[Benchmark mean accuracy]]),"Yes","No")</f>
        <v>No</v>
      </c>
    </row>
    <row r="79" spans="1:8" x14ac:dyDescent="0.55000000000000004">
      <c r="A79">
        <v>465</v>
      </c>
      <c r="B79" t="s">
        <v>557</v>
      </c>
      <c r="C79" s="4">
        <v>1</v>
      </c>
      <c r="D79" s="3">
        <v>96.6666666666666</v>
      </c>
      <c r="E79" s="3">
        <v>66.266666666666595</v>
      </c>
      <c r="F79" s="4">
        <v>2.8031203566121801</v>
      </c>
      <c r="G79" s="3">
        <f>Table5[[#This Row],[Best Individual mean accuracy]]-Table5[[#This Row],[Benchmark mean accuracy]]</f>
        <v>-30.400000000000006</v>
      </c>
      <c r="H79" t="str">
        <f>IF(AND(Table5[[#This Row],[F value]]&lt;4.74,Table5[[#This Row],[Best Individual mean accuracy]]&gt;Table5[[#This Row],[Benchmark mean accuracy]]),"Yes","No")</f>
        <v>No</v>
      </c>
    </row>
    <row r="80" spans="1:8" x14ac:dyDescent="0.55000000000000004">
      <c r="A80">
        <v>465</v>
      </c>
      <c r="B80" t="s">
        <v>558</v>
      </c>
      <c r="C80" s="4">
        <v>1</v>
      </c>
      <c r="D80" s="3">
        <v>95.199999999999903</v>
      </c>
      <c r="E80" s="3">
        <v>68.266666666666595</v>
      </c>
      <c r="F80" s="4">
        <v>14.7532467532467</v>
      </c>
      <c r="G80" s="3">
        <f>Table5[[#This Row],[Best Individual mean accuracy]]-Table5[[#This Row],[Benchmark mean accuracy]]</f>
        <v>-26.933333333333309</v>
      </c>
      <c r="H80" t="str">
        <f>IF(AND(Table5[[#This Row],[F value]]&lt;4.74,Table5[[#This Row],[Best Individual mean accuracy]]&gt;Table5[[#This Row],[Benchmark mean accuracy]]),"Yes","No")</f>
        <v>No</v>
      </c>
    </row>
    <row r="81" spans="1:8" x14ac:dyDescent="0.55000000000000004">
      <c r="A81">
        <v>465</v>
      </c>
      <c r="B81" t="s">
        <v>559</v>
      </c>
      <c r="C81" s="4">
        <v>1</v>
      </c>
      <c r="D81" s="3">
        <v>94.8</v>
      </c>
      <c r="E81" s="3">
        <v>68.266666666666595</v>
      </c>
      <c r="F81" s="4">
        <v>1.5727887747431699</v>
      </c>
      <c r="G81" s="3">
        <f>Table5[[#This Row],[Best Individual mean accuracy]]-Table5[[#This Row],[Benchmark mean accuracy]]</f>
        <v>-26.533333333333402</v>
      </c>
      <c r="H81" t="str">
        <f>IF(AND(Table5[[#This Row],[F value]]&lt;4.74,Table5[[#This Row],[Best Individual mean accuracy]]&gt;Table5[[#This Row],[Benchmark mean accuracy]]),"Yes","No")</f>
        <v>No</v>
      </c>
    </row>
    <row r="82" spans="1:8" x14ac:dyDescent="0.55000000000000004">
      <c r="A82">
        <v>465</v>
      </c>
      <c r="B82" t="s">
        <v>560</v>
      </c>
      <c r="C82" s="4">
        <v>1</v>
      </c>
      <c r="D82" s="3">
        <v>95.466666666666598</v>
      </c>
      <c r="E82" s="3">
        <v>60.533333333333303</v>
      </c>
      <c r="F82" s="4">
        <v>2.810546875</v>
      </c>
      <c r="G82" s="3">
        <f>Table5[[#This Row],[Best Individual mean accuracy]]-Table5[[#This Row],[Benchmark mean accuracy]]</f>
        <v>-34.933333333333294</v>
      </c>
      <c r="H82" t="str">
        <f>IF(AND(Table5[[#This Row],[F value]]&lt;4.74,Table5[[#This Row],[Best Individual mean accuracy]]&gt;Table5[[#This Row],[Benchmark mean accuracy]]),"Yes","No")</f>
        <v>No</v>
      </c>
    </row>
    <row r="83" spans="1:8" x14ac:dyDescent="0.55000000000000004">
      <c r="A83">
        <v>465</v>
      </c>
      <c r="B83" t="s">
        <v>561</v>
      </c>
      <c r="C83" s="4">
        <v>1</v>
      </c>
      <c r="D83" s="3">
        <v>95.066666666666606</v>
      </c>
      <c r="E83" s="3">
        <v>54.6666666666666</v>
      </c>
      <c r="F83" s="4">
        <v>4.81125961927905</v>
      </c>
      <c r="G83" s="3">
        <f>Table5[[#This Row],[Best Individual mean accuracy]]-Table5[[#This Row],[Benchmark mean accuracy]]</f>
        <v>-40.400000000000006</v>
      </c>
      <c r="H83" t="str">
        <f>IF(AND(Table5[[#This Row],[F value]]&lt;4.74,Table5[[#This Row],[Best Individual mean accuracy]]&gt;Table5[[#This Row],[Benchmark mean accuracy]]),"Yes","No")</f>
        <v>No</v>
      </c>
    </row>
    <row r="84" spans="1:8" x14ac:dyDescent="0.55000000000000004">
      <c r="A84">
        <v>465</v>
      </c>
      <c r="B84" t="s">
        <v>562</v>
      </c>
      <c r="C84" s="4">
        <v>1</v>
      </c>
      <c r="D84" s="3">
        <v>95.3333333333333</v>
      </c>
      <c r="E84" s="3">
        <v>67.733333333333306</v>
      </c>
      <c r="F84" s="4">
        <v>3.6602870813397099</v>
      </c>
      <c r="G84" s="3">
        <f>Table5[[#This Row],[Best Individual mean accuracy]]-Table5[[#This Row],[Benchmark mean accuracy]]</f>
        <v>-27.599999999999994</v>
      </c>
      <c r="H84" t="str">
        <f>IF(AND(Table5[[#This Row],[F value]]&lt;4.74,Table5[[#This Row],[Best Individual mean accuracy]]&gt;Table5[[#This Row],[Benchmark mean accuracy]]),"Yes","No")</f>
        <v>No</v>
      </c>
    </row>
    <row r="85" spans="1:8" x14ac:dyDescent="0.55000000000000004">
      <c r="A85">
        <v>465</v>
      </c>
      <c r="B85" t="s">
        <v>563</v>
      </c>
      <c r="C85" s="4">
        <v>1</v>
      </c>
      <c r="D85" s="3">
        <v>96</v>
      </c>
      <c r="E85" s="3">
        <v>70.266666666666595</v>
      </c>
      <c r="F85" s="4">
        <v>4.1337161607875297</v>
      </c>
      <c r="G85" s="3">
        <f>Table5[[#This Row],[Best Individual mean accuracy]]-Table5[[#This Row],[Benchmark mean accuracy]]</f>
        <v>-25.733333333333405</v>
      </c>
      <c r="H85" t="str">
        <f>IF(AND(Table5[[#This Row],[F value]]&lt;4.74,Table5[[#This Row],[Best Individual mean accuracy]]&gt;Table5[[#This Row],[Benchmark mean accuracy]]),"Yes","No")</f>
        <v>No</v>
      </c>
    </row>
    <row r="86" spans="1:8" x14ac:dyDescent="0.55000000000000004">
      <c r="A86">
        <v>465</v>
      </c>
      <c r="B86" t="s">
        <v>564</v>
      </c>
      <c r="C86" s="4">
        <v>1</v>
      </c>
      <c r="D86" s="3">
        <v>96.133333333333297</v>
      </c>
      <c r="E86" s="3">
        <v>68.6666666666666</v>
      </c>
      <c r="F86" s="4">
        <v>6.8337801608579003</v>
      </c>
      <c r="G86" s="3">
        <f>Table5[[#This Row],[Best Individual mean accuracy]]-Table5[[#This Row],[Benchmark mean accuracy]]</f>
        <v>-27.466666666666697</v>
      </c>
      <c r="H86" t="str">
        <f>IF(AND(Table5[[#This Row],[F value]]&lt;4.74,Table5[[#This Row],[Best Individual mean accuracy]]&gt;Table5[[#This Row],[Benchmark mean accuracy]]),"Yes","No")</f>
        <v>No</v>
      </c>
    </row>
    <row r="87" spans="1:8" x14ac:dyDescent="0.55000000000000004">
      <c r="A87">
        <v>465</v>
      </c>
      <c r="B87" t="s">
        <v>565</v>
      </c>
      <c r="C87" s="4">
        <v>1</v>
      </c>
      <c r="D87" s="3">
        <v>95.466666666666598</v>
      </c>
      <c r="E87" s="3">
        <v>61.466666666666598</v>
      </c>
      <c r="F87" s="4">
        <v>4.7444981213097099</v>
      </c>
      <c r="G87" s="3">
        <f>Table5[[#This Row],[Best Individual mean accuracy]]-Table5[[#This Row],[Benchmark mean accuracy]]</f>
        <v>-34</v>
      </c>
      <c r="H87" t="str">
        <f>IF(AND(Table5[[#This Row],[F value]]&lt;4.74,Table5[[#This Row],[Best Individual mean accuracy]]&gt;Table5[[#This Row],[Benchmark mean accuracy]]),"Yes","No")</f>
        <v>No</v>
      </c>
    </row>
    <row r="88" spans="1:8" x14ac:dyDescent="0.55000000000000004">
      <c r="A88">
        <v>465</v>
      </c>
      <c r="B88" t="s">
        <v>566</v>
      </c>
      <c r="C88" s="4">
        <v>1</v>
      </c>
      <c r="D88" s="3">
        <v>96</v>
      </c>
      <c r="E88" s="3">
        <v>62.799999999999898</v>
      </c>
      <c r="F88" s="4">
        <v>2.4655223438887202</v>
      </c>
      <c r="G88" s="3">
        <f>Table5[[#This Row],[Best Individual mean accuracy]]-Table5[[#This Row],[Benchmark mean accuracy]]</f>
        <v>-33.200000000000102</v>
      </c>
      <c r="H88" t="str">
        <f>IF(AND(Table5[[#This Row],[F value]]&lt;4.74,Table5[[#This Row],[Best Individual mean accuracy]]&gt;Table5[[#This Row],[Benchmark mean accuracy]]),"Yes","No")</f>
        <v>No</v>
      </c>
    </row>
    <row r="89" spans="1:8" x14ac:dyDescent="0.55000000000000004">
      <c r="A89">
        <v>465</v>
      </c>
      <c r="B89" t="s">
        <v>567</v>
      </c>
      <c r="C89" s="4">
        <v>1</v>
      </c>
      <c r="D89" s="3">
        <v>95.866666666666603</v>
      </c>
      <c r="E89" s="3">
        <v>61.199999999999903</v>
      </c>
      <c r="F89" s="4">
        <v>3.0374914792092702</v>
      </c>
      <c r="G89" s="3">
        <f>Table5[[#This Row],[Best Individual mean accuracy]]-Table5[[#This Row],[Benchmark mean accuracy]]</f>
        <v>-34.6666666666667</v>
      </c>
      <c r="H89" t="str">
        <f>IF(AND(Table5[[#This Row],[F value]]&lt;4.74,Table5[[#This Row],[Best Individual mean accuracy]]&gt;Table5[[#This Row],[Benchmark mean accuracy]]),"Yes","No")</f>
        <v>No</v>
      </c>
    </row>
    <row r="90" spans="1:8" x14ac:dyDescent="0.55000000000000004">
      <c r="A90">
        <v>465</v>
      </c>
      <c r="B90" t="s">
        <v>568</v>
      </c>
      <c r="C90" s="4">
        <v>1</v>
      </c>
      <c r="D90" s="3">
        <v>95.999999999999901</v>
      </c>
      <c r="E90" s="3">
        <v>67.599999999999994</v>
      </c>
      <c r="F90" s="4">
        <v>2.2331227136681</v>
      </c>
      <c r="G90" s="3">
        <f>Table5[[#This Row],[Best Individual mean accuracy]]-Table5[[#This Row],[Benchmark mean accuracy]]</f>
        <v>-28.399999999999906</v>
      </c>
      <c r="H90" t="str">
        <f>IF(AND(Table5[[#This Row],[F value]]&lt;4.74,Table5[[#This Row],[Best Individual mean accuracy]]&gt;Table5[[#This Row],[Benchmark mean accuracy]]),"Yes","No")</f>
        <v>No</v>
      </c>
    </row>
    <row r="91" spans="1:8" x14ac:dyDescent="0.55000000000000004">
      <c r="A91">
        <v>465</v>
      </c>
      <c r="B91" t="s">
        <v>569</v>
      </c>
      <c r="C91" s="4">
        <v>1</v>
      </c>
      <c r="D91" s="3">
        <v>94.533333333333303</v>
      </c>
      <c r="E91" s="3">
        <v>52.266666666666602</v>
      </c>
      <c r="F91" s="4">
        <v>5.48127421437795</v>
      </c>
      <c r="G91" s="3">
        <f>Table5[[#This Row],[Best Individual mean accuracy]]-Table5[[#This Row],[Benchmark mean accuracy]]</f>
        <v>-42.266666666666701</v>
      </c>
      <c r="H91" t="str">
        <f>IF(AND(Table5[[#This Row],[F value]]&lt;4.74,Table5[[#This Row],[Best Individual mean accuracy]]&gt;Table5[[#This Row],[Benchmark mean accuracy]]),"Yes","No")</f>
        <v>No</v>
      </c>
    </row>
    <row r="92" spans="1:8" x14ac:dyDescent="0.55000000000000004">
      <c r="A92">
        <v>465</v>
      </c>
      <c r="B92" t="s">
        <v>570</v>
      </c>
      <c r="C92" s="4">
        <v>1</v>
      </c>
      <c r="D92" s="3">
        <v>95.066666666666606</v>
      </c>
      <c r="E92" s="3">
        <v>61.733333333333299</v>
      </c>
      <c r="F92" s="4">
        <v>3.2676630434782599</v>
      </c>
      <c r="G92" s="3">
        <f>Table5[[#This Row],[Best Individual mean accuracy]]-Table5[[#This Row],[Benchmark mean accuracy]]</f>
        <v>-33.333333333333307</v>
      </c>
      <c r="H92" t="str">
        <f>IF(AND(Table5[[#This Row],[F value]]&lt;4.74,Table5[[#This Row],[Best Individual mean accuracy]]&gt;Table5[[#This Row],[Benchmark mean accuracy]]),"Yes","No")</f>
        <v>No</v>
      </c>
    </row>
    <row r="93" spans="1:8" x14ac:dyDescent="0.55000000000000004">
      <c r="A93">
        <v>465</v>
      </c>
      <c r="B93" t="s">
        <v>571</v>
      </c>
      <c r="C93" s="4">
        <v>1</v>
      </c>
      <c r="D93" s="3">
        <v>96</v>
      </c>
      <c r="E93" s="3">
        <v>62.6666666666666</v>
      </c>
      <c r="F93" s="4">
        <v>2.2542723977213801</v>
      </c>
      <c r="G93" s="3">
        <f>Table5[[#This Row],[Best Individual mean accuracy]]-Table5[[#This Row],[Benchmark mean accuracy]]</f>
        <v>-33.3333333333334</v>
      </c>
      <c r="H93" t="str">
        <f>IF(AND(Table5[[#This Row],[F value]]&lt;4.74,Table5[[#This Row],[Best Individual mean accuracy]]&gt;Table5[[#This Row],[Benchmark mean accuracy]]),"Yes","No")</f>
        <v>No</v>
      </c>
    </row>
    <row r="94" spans="1:8" x14ac:dyDescent="0.55000000000000004">
      <c r="A94">
        <v>465</v>
      </c>
      <c r="B94" t="s">
        <v>572</v>
      </c>
      <c r="C94" s="4">
        <v>1</v>
      </c>
      <c r="D94" s="3">
        <v>96.266666666666595</v>
      </c>
      <c r="E94" s="3">
        <v>61.733333333333299</v>
      </c>
      <c r="F94" s="4">
        <v>3.6101694915254199</v>
      </c>
      <c r="G94" s="3">
        <f>Table5[[#This Row],[Best Individual mean accuracy]]-Table5[[#This Row],[Benchmark mean accuracy]]</f>
        <v>-34.533333333333296</v>
      </c>
      <c r="H94" t="str">
        <f>IF(AND(Table5[[#This Row],[F value]]&lt;4.74,Table5[[#This Row],[Best Individual mean accuracy]]&gt;Table5[[#This Row],[Benchmark mean accuracy]]),"Yes","No")</f>
        <v>No</v>
      </c>
    </row>
    <row r="95" spans="1:8" x14ac:dyDescent="0.55000000000000004">
      <c r="A95">
        <v>465</v>
      </c>
      <c r="B95" t="s">
        <v>573</v>
      </c>
      <c r="C95" s="4">
        <v>1</v>
      </c>
      <c r="D95" s="3">
        <v>95.466666666666598</v>
      </c>
      <c r="E95" s="3">
        <v>79.466666666666598</v>
      </c>
      <c r="F95" s="4">
        <v>2.3091684434967998</v>
      </c>
      <c r="G95" s="3">
        <f>Table5[[#This Row],[Best Individual mean accuracy]]-Table5[[#This Row],[Benchmark mean accuracy]]</f>
        <v>-16</v>
      </c>
      <c r="H95" t="str">
        <f>IF(AND(Table5[[#This Row],[F value]]&lt;4.74,Table5[[#This Row],[Best Individual mean accuracy]]&gt;Table5[[#This Row],[Benchmark mean accuracy]]),"Yes","No")</f>
        <v>No</v>
      </c>
    </row>
    <row r="96" spans="1:8" x14ac:dyDescent="0.55000000000000004">
      <c r="A96">
        <v>465</v>
      </c>
      <c r="B96" t="s">
        <v>574</v>
      </c>
      <c r="C96" s="4">
        <v>1</v>
      </c>
      <c r="D96" s="3">
        <v>95.466666666666598</v>
      </c>
      <c r="E96" s="3">
        <v>60</v>
      </c>
      <c r="F96" s="4">
        <v>3.2122944960686199</v>
      </c>
      <c r="G96" s="3">
        <f>Table5[[#This Row],[Best Individual mean accuracy]]-Table5[[#This Row],[Benchmark mean accuracy]]</f>
        <v>-35.466666666666598</v>
      </c>
      <c r="H96" t="str">
        <f>IF(AND(Table5[[#This Row],[F value]]&lt;4.74,Table5[[#This Row],[Best Individual mean accuracy]]&gt;Table5[[#This Row],[Benchmark mean accuracy]]),"Yes","No")</f>
        <v>No</v>
      </c>
    </row>
    <row r="97" spans="1:8" x14ac:dyDescent="0.55000000000000004">
      <c r="A97">
        <v>465</v>
      </c>
      <c r="B97" t="s">
        <v>575</v>
      </c>
      <c r="C97" s="4">
        <v>1</v>
      </c>
      <c r="D97" s="3">
        <v>96.133333333333297</v>
      </c>
      <c r="E97" s="3">
        <v>56.266666666666602</v>
      </c>
      <c r="F97" s="4">
        <v>2.7423140107955799</v>
      </c>
      <c r="G97" s="3">
        <f>Table5[[#This Row],[Best Individual mean accuracy]]-Table5[[#This Row],[Benchmark mean accuracy]]</f>
        <v>-39.866666666666696</v>
      </c>
      <c r="H97" t="str">
        <f>IF(AND(Table5[[#This Row],[F value]]&lt;4.74,Table5[[#This Row],[Best Individual mean accuracy]]&gt;Table5[[#This Row],[Benchmark mean accuracy]]),"Yes","No")</f>
        <v>No</v>
      </c>
    </row>
    <row r="98" spans="1:8" x14ac:dyDescent="0.55000000000000004">
      <c r="A98">
        <v>465</v>
      </c>
      <c r="B98" t="s">
        <v>576</v>
      </c>
      <c r="C98" s="4">
        <v>1</v>
      </c>
      <c r="D98" s="3">
        <v>95.199999999999903</v>
      </c>
      <c r="E98" s="3">
        <v>59.466666666666598</v>
      </c>
      <c r="F98" s="4">
        <v>4.1419529837251297</v>
      </c>
      <c r="G98" s="3">
        <f>Table5[[#This Row],[Best Individual mean accuracy]]-Table5[[#This Row],[Benchmark mean accuracy]]</f>
        <v>-35.733333333333306</v>
      </c>
      <c r="H98" t="str">
        <f>IF(AND(Table5[[#This Row],[F value]]&lt;4.74,Table5[[#This Row],[Best Individual mean accuracy]]&gt;Table5[[#This Row],[Benchmark mean accuracy]]),"Yes","No")</f>
        <v>No</v>
      </c>
    </row>
    <row r="99" spans="1:8" x14ac:dyDescent="0.55000000000000004">
      <c r="A99">
        <v>465</v>
      </c>
      <c r="B99" t="s">
        <v>577</v>
      </c>
      <c r="C99" s="4">
        <v>1</v>
      </c>
      <c r="D99" s="3">
        <v>94.6666666666666</v>
      </c>
      <c r="E99" s="3">
        <v>63.066666666666599</v>
      </c>
      <c r="F99" s="4">
        <v>14.560975609755999</v>
      </c>
      <c r="G99" s="3">
        <f>Table5[[#This Row],[Best Individual mean accuracy]]-Table5[[#This Row],[Benchmark mean accuracy]]</f>
        <v>-31.6</v>
      </c>
      <c r="H99" t="str">
        <f>IF(AND(Table5[[#This Row],[F value]]&lt;4.74,Table5[[#This Row],[Best Individual mean accuracy]]&gt;Table5[[#This Row],[Benchmark mean accuracy]]),"Yes","No")</f>
        <v>No</v>
      </c>
    </row>
    <row r="100" spans="1:8" x14ac:dyDescent="0.55000000000000004">
      <c r="A100">
        <v>465</v>
      </c>
      <c r="B100" t="s">
        <v>578</v>
      </c>
      <c r="C100" s="4">
        <v>1</v>
      </c>
      <c r="D100" s="3">
        <v>96.533333333333303</v>
      </c>
      <c r="E100" s="3">
        <v>56.8</v>
      </c>
      <c r="F100" s="4">
        <v>3.91721132897603</v>
      </c>
      <c r="G100" s="3">
        <f>Table5[[#This Row],[Best Individual mean accuracy]]-Table5[[#This Row],[Benchmark mean accuracy]]</f>
        <v>-39.733333333333306</v>
      </c>
      <c r="H100" t="str">
        <f>IF(AND(Table5[[#This Row],[F value]]&lt;4.74,Table5[[#This Row],[Best Individual mean accuracy]]&gt;Table5[[#This Row],[Benchmark mean accuracy]]),"Yes","No")</f>
        <v>No</v>
      </c>
    </row>
    <row r="101" spans="1:8" x14ac:dyDescent="0.55000000000000004">
      <c r="A101">
        <v>465</v>
      </c>
      <c r="B101" t="s">
        <v>579</v>
      </c>
      <c r="C101" s="4">
        <v>1</v>
      </c>
      <c r="D101" s="3">
        <v>95.866666666666603</v>
      </c>
      <c r="E101" s="3">
        <v>55.2</v>
      </c>
      <c r="F101" s="4">
        <v>3.9933403434980699</v>
      </c>
      <c r="G101" s="3">
        <f>Table5[[#This Row],[Best Individual mean accuracy]]-Table5[[#This Row],[Benchmark mean accuracy]]</f>
        <v>-40.6666666666666</v>
      </c>
      <c r="H101" t="str">
        <f>IF(AND(Table5[[#This Row],[F value]]&lt;4.74,Table5[[#This Row],[Best Individual mean accuracy]]&gt;Table5[[#This Row],[Benchmark mean accuracy]]),"Yes","No")</f>
        <v>No</v>
      </c>
    </row>
    <row r="102" spans="1:8" x14ac:dyDescent="0.55000000000000004">
      <c r="A102">
        <v>465</v>
      </c>
      <c r="B102" t="s">
        <v>580</v>
      </c>
      <c r="C102" s="4">
        <v>1</v>
      </c>
      <c r="D102" s="3">
        <v>96.133333333333297</v>
      </c>
      <c r="E102" s="3">
        <v>55.2</v>
      </c>
      <c r="F102" s="4">
        <v>9.4745470232959406</v>
      </c>
      <c r="G102" s="3">
        <f>Table5[[#This Row],[Best Individual mean accuracy]]-Table5[[#This Row],[Benchmark mean accuracy]]</f>
        <v>-40.933333333333294</v>
      </c>
      <c r="H102" t="str">
        <f>IF(AND(Table5[[#This Row],[F value]]&lt;4.74,Table5[[#This Row],[Best Individual mean accuracy]]&gt;Table5[[#This Row],[Benchmark mean accuracy]]),"Yes","No")</f>
        <v>No</v>
      </c>
    </row>
    <row r="103" spans="1:8" x14ac:dyDescent="0.55000000000000004">
      <c r="A103">
        <v>465</v>
      </c>
      <c r="B103" t="s">
        <v>581</v>
      </c>
      <c r="C103" s="4">
        <v>1</v>
      </c>
      <c r="D103" s="3">
        <v>95.199999999999903</v>
      </c>
      <c r="E103" s="3">
        <v>74.6666666666666</v>
      </c>
      <c r="F103" s="4">
        <v>1.7011673151750899</v>
      </c>
      <c r="G103" s="3">
        <f>Table5[[#This Row],[Best Individual mean accuracy]]-Table5[[#This Row],[Benchmark mean accuracy]]</f>
        <v>-20.533333333333303</v>
      </c>
      <c r="H103" t="str">
        <f>IF(AND(Table5[[#This Row],[F value]]&lt;4.74,Table5[[#This Row],[Best Individual mean accuracy]]&gt;Table5[[#This Row],[Benchmark mean accuracy]]),"Yes","No")</f>
        <v>No</v>
      </c>
    </row>
    <row r="104" spans="1:8" x14ac:dyDescent="0.55000000000000004">
      <c r="A104">
        <v>465</v>
      </c>
      <c r="B104" t="s">
        <v>582</v>
      </c>
      <c r="C104" s="4">
        <v>1</v>
      </c>
      <c r="D104" s="3">
        <v>95.466666666666598</v>
      </c>
      <c r="E104" s="3">
        <v>54.6666666666666</v>
      </c>
      <c r="F104" s="4">
        <v>25.139534883720899</v>
      </c>
      <c r="G104" s="3">
        <f>Table5[[#This Row],[Best Individual mean accuracy]]-Table5[[#This Row],[Benchmark mean accuracy]]</f>
        <v>-40.799999999999997</v>
      </c>
      <c r="H104" t="str">
        <f>IF(AND(Table5[[#This Row],[F value]]&lt;4.74,Table5[[#This Row],[Best Individual mean accuracy]]&gt;Table5[[#This Row],[Benchmark mean accuracy]]),"Yes","No")</f>
        <v>No</v>
      </c>
    </row>
    <row r="105" spans="1:8" x14ac:dyDescent="0.55000000000000004">
      <c r="A105">
        <v>465</v>
      </c>
      <c r="B105" t="s">
        <v>583</v>
      </c>
      <c r="C105" s="4">
        <v>1</v>
      </c>
      <c r="D105" s="3">
        <v>95.866666666666603</v>
      </c>
      <c r="E105" s="3">
        <v>59.199999999999903</v>
      </c>
      <c r="F105" s="4">
        <v>2.67130767130767</v>
      </c>
      <c r="G105" s="3">
        <f>Table5[[#This Row],[Best Individual mean accuracy]]-Table5[[#This Row],[Benchmark mean accuracy]]</f>
        <v>-36.6666666666667</v>
      </c>
      <c r="H105" t="str">
        <f>IF(AND(Table5[[#This Row],[F value]]&lt;4.74,Table5[[#This Row],[Best Individual mean accuracy]]&gt;Table5[[#This Row],[Benchmark mean accuracy]]),"Yes","No")</f>
        <v>No</v>
      </c>
    </row>
    <row r="106" spans="1:8" x14ac:dyDescent="0.55000000000000004">
      <c r="A106">
        <v>465</v>
      </c>
      <c r="B106" t="s">
        <v>584</v>
      </c>
      <c r="C106" s="4">
        <v>1</v>
      </c>
      <c r="D106" s="3">
        <v>96.6666666666666</v>
      </c>
      <c r="E106" s="3">
        <v>61.466666666666598</v>
      </c>
      <c r="F106" s="4">
        <v>21.1420454545454</v>
      </c>
      <c r="G106" s="3">
        <f>Table5[[#This Row],[Best Individual mean accuracy]]-Table5[[#This Row],[Benchmark mean accuracy]]</f>
        <v>-35.200000000000003</v>
      </c>
      <c r="H106" t="str">
        <f>IF(AND(Table5[[#This Row],[F value]]&lt;4.74,Table5[[#This Row],[Best Individual mean accuracy]]&gt;Table5[[#This Row],[Benchmark mean accuracy]]),"Yes","No")</f>
        <v>No</v>
      </c>
    </row>
    <row r="107" spans="1:8" x14ac:dyDescent="0.55000000000000004">
      <c r="A107">
        <v>465</v>
      </c>
      <c r="B107" t="s">
        <v>585</v>
      </c>
      <c r="C107" s="4">
        <v>1</v>
      </c>
      <c r="D107" s="3">
        <v>95.866666666666603</v>
      </c>
      <c r="E107" s="3">
        <v>61.733333333333299</v>
      </c>
      <c r="F107" s="4">
        <v>3.5253012048192698</v>
      </c>
      <c r="G107" s="3">
        <f>Table5[[#This Row],[Best Individual mean accuracy]]-Table5[[#This Row],[Benchmark mean accuracy]]</f>
        <v>-34.133333333333304</v>
      </c>
      <c r="H107" t="str">
        <f>IF(AND(Table5[[#This Row],[F value]]&lt;4.74,Table5[[#This Row],[Best Individual mean accuracy]]&gt;Table5[[#This Row],[Benchmark mean accuracy]]),"Yes","No")</f>
        <v>No</v>
      </c>
    </row>
    <row r="108" spans="1:8" x14ac:dyDescent="0.55000000000000004">
      <c r="A108">
        <v>465</v>
      </c>
      <c r="B108" t="s">
        <v>586</v>
      </c>
      <c r="C108" s="4">
        <v>1</v>
      </c>
      <c r="D108" s="3">
        <v>95.733333333333306</v>
      </c>
      <c r="E108" s="3">
        <v>48.266666666666602</v>
      </c>
      <c r="F108" s="4">
        <v>8.1270022883295194</v>
      </c>
      <c r="G108" s="3">
        <f>Table5[[#This Row],[Best Individual mean accuracy]]-Table5[[#This Row],[Benchmark mean accuracy]]</f>
        <v>-47.466666666666704</v>
      </c>
      <c r="H108" t="str">
        <f>IF(AND(Table5[[#This Row],[F value]]&lt;4.74,Table5[[#This Row],[Best Individual mean accuracy]]&gt;Table5[[#This Row],[Benchmark mean accuracy]]),"Yes","No")</f>
        <v>No</v>
      </c>
    </row>
    <row r="109" spans="1:8" x14ac:dyDescent="0.55000000000000004">
      <c r="A109">
        <v>465</v>
      </c>
      <c r="B109" t="s">
        <v>587</v>
      </c>
      <c r="C109" s="4">
        <v>1</v>
      </c>
      <c r="D109" s="3">
        <v>96.533333333333303</v>
      </c>
      <c r="E109" s="3">
        <v>59.866666666666603</v>
      </c>
      <c r="F109" s="4">
        <v>22.517426273458401</v>
      </c>
      <c r="G109" s="3">
        <f>Table5[[#This Row],[Best Individual mean accuracy]]-Table5[[#This Row],[Benchmark mean accuracy]]</f>
        <v>-36.6666666666667</v>
      </c>
      <c r="H109" t="str">
        <f>IF(AND(Table5[[#This Row],[F value]]&lt;4.74,Table5[[#This Row],[Best Individual mean accuracy]]&gt;Table5[[#This Row],[Benchmark mean accuracy]]),"Yes","No")</f>
        <v>No</v>
      </c>
    </row>
    <row r="110" spans="1:8" x14ac:dyDescent="0.55000000000000004">
      <c r="A110">
        <v>465</v>
      </c>
      <c r="B110" t="s">
        <v>588</v>
      </c>
      <c r="C110" s="4">
        <v>1</v>
      </c>
      <c r="D110" s="3">
        <v>95.066666666666606</v>
      </c>
      <c r="E110" s="3">
        <v>62.533333333333303</v>
      </c>
      <c r="F110" s="4">
        <v>1.7548039969254401</v>
      </c>
      <c r="G110" s="3">
        <f>Table5[[#This Row],[Best Individual mean accuracy]]-Table5[[#This Row],[Benchmark mean accuracy]]</f>
        <v>-32.533333333333303</v>
      </c>
      <c r="H110" t="str">
        <f>IF(AND(Table5[[#This Row],[F value]]&lt;4.74,Table5[[#This Row],[Best Individual mean accuracy]]&gt;Table5[[#This Row],[Benchmark mean accuracy]]),"Yes","No")</f>
        <v>No</v>
      </c>
    </row>
    <row r="111" spans="1:8" x14ac:dyDescent="0.55000000000000004">
      <c r="A111">
        <v>465</v>
      </c>
      <c r="B111" t="s">
        <v>589</v>
      </c>
      <c r="C111" s="4">
        <v>1</v>
      </c>
      <c r="D111" s="3">
        <v>94.8</v>
      </c>
      <c r="E111" s="3">
        <v>61.3333333333333</v>
      </c>
      <c r="F111" s="4">
        <v>15.809224318658201</v>
      </c>
      <c r="G111" s="3">
        <f>Table5[[#This Row],[Best Individual mean accuracy]]-Table5[[#This Row],[Benchmark mean accuracy]]</f>
        <v>-33.466666666666697</v>
      </c>
      <c r="H111" t="str">
        <f>IF(AND(Table5[[#This Row],[F value]]&lt;4.74,Table5[[#This Row],[Best Individual mean accuracy]]&gt;Table5[[#This Row],[Benchmark mean accuracy]]),"Yes","No")</f>
        <v>No</v>
      </c>
    </row>
    <row r="112" spans="1:8" x14ac:dyDescent="0.55000000000000004">
      <c r="A112">
        <v>465</v>
      </c>
      <c r="B112" t="s">
        <v>590</v>
      </c>
      <c r="C112" s="4">
        <v>1</v>
      </c>
      <c r="D112" s="3">
        <v>95.066666666666606</v>
      </c>
      <c r="E112" s="3">
        <v>72.933333333333294</v>
      </c>
      <c r="F112" s="4">
        <v>3.9255813953488299</v>
      </c>
      <c r="G112" s="3">
        <f>Table5[[#This Row],[Best Individual mean accuracy]]-Table5[[#This Row],[Benchmark mean accuracy]]</f>
        <v>-22.133333333333312</v>
      </c>
      <c r="H112" t="str">
        <f>IF(AND(Table5[[#This Row],[F value]]&lt;4.74,Table5[[#This Row],[Best Individual mean accuracy]]&gt;Table5[[#This Row],[Benchmark mean accuracy]]),"Yes","No")</f>
        <v>No</v>
      </c>
    </row>
    <row r="113" spans="1:8" x14ac:dyDescent="0.55000000000000004">
      <c r="A113">
        <v>465</v>
      </c>
      <c r="B113" t="s">
        <v>591</v>
      </c>
      <c r="C113" s="4">
        <v>1</v>
      </c>
      <c r="D113" s="3">
        <v>95.199999999999903</v>
      </c>
      <c r="E113" s="3">
        <v>58.133333333333297</v>
      </c>
      <c r="F113" s="4">
        <v>4.0871404399323099</v>
      </c>
      <c r="G113" s="3">
        <f>Table5[[#This Row],[Best Individual mean accuracy]]-Table5[[#This Row],[Benchmark mean accuracy]]</f>
        <v>-37.066666666666606</v>
      </c>
      <c r="H113" t="str">
        <f>IF(AND(Table5[[#This Row],[F value]]&lt;4.74,Table5[[#This Row],[Best Individual mean accuracy]]&gt;Table5[[#This Row],[Benchmark mean accuracy]]),"Yes","No")</f>
        <v>No</v>
      </c>
    </row>
    <row r="114" spans="1:8" x14ac:dyDescent="0.55000000000000004">
      <c r="A114">
        <v>465</v>
      </c>
      <c r="B114" t="s">
        <v>592</v>
      </c>
      <c r="C114" s="4">
        <v>1</v>
      </c>
      <c r="D114" s="3">
        <v>96.266666666666694</v>
      </c>
      <c r="E114" s="3">
        <v>67.066666666666606</v>
      </c>
      <c r="F114" s="4">
        <v>4.64754779717373</v>
      </c>
      <c r="G114" s="3">
        <f>Table5[[#This Row],[Best Individual mean accuracy]]-Table5[[#This Row],[Benchmark mean accuracy]]</f>
        <v>-29.200000000000088</v>
      </c>
      <c r="H114" t="str">
        <f>IF(AND(Table5[[#This Row],[F value]]&lt;4.74,Table5[[#This Row],[Best Individual mean accuracy]]&gt;Table5[[#This Row],[Benchmark mean accuracy]]),"Yes","No")</f>
        <v>No</v>
      </c>
    </row>
    <row r="115" spans="1:8" x14ac:dyDescent="0.55000000000000004">
      <c r="A115">
        <v>465</v>
      </c>
      <c r="B115" t="s">
        <v>593</v>
      </c>
      <c r="C115" s="4">
        <v>1</v>
      </c>
      <c r="D115" s="3">
        <v>95.866666666666603</v>
      </c>
      <c r="E115" s="3">
        <v>73.2</v>
      </c>
      <c r="F115" s="4">
        <v>1.5983493810178799</v>
      </c>
      <c r="G115" s="3">
        <f>Table5[[#This Row],[Best Individual mean accuracy]]-Table5[[#This Row],[Benchmark mean accuracy]]</f>
        <v>-22.6666666666666</v>
      </c>
      <c r="H115" t="str">
        <f>IF(AND(Table5[[#This Row],[F value]]&lt;4.74,Table5[[#This Row],[Best Individual mean accuracy]]&gt;Table5[[#This Row],[Benchmark mean accuracy]]),"Yes","No")</f>
        <v>No</v>
      </c>
    </row>
    <row r="116" spans="1:8" x14ac:dyDescent="0.55000000000000004">
      <c r="A116">
        <v>465</v>
      </c>
      <c r="B116" t="s">
        <v>594</v>
      </c>
      <c r="C116" s="4">
        <v>1</v>
      </c>
      <c r="D116" s="3">
        <v>96.4</v>
      </c>
      <c r="E116" s="3">
        <v>62.933333333333302</v>
      </c>
      <c r="F116" s="4">
        <v>4.7253218884120196</v>
      </c>
      <c r="G116" s="3">
        <f>Table5[[#This Row],[Best Individual mean accuracy]]-Table5[[#This Row],[Benchmark mean accuracy]]</f>
        <v>-33.466666666666704</v>
      </c>
      <c r="H116" t="str">
        <f>IF(AND(Table5[[#This Row],[F value]]&lt;4.74,Table5[[#This Row],[Best Individual mean accuracy]]&gt;Table5[[#This Row],[Benchmark mean accuracy]]),"Yes","No")</f>
        <v>No</v>
      </c>
    </row>
    <row r="117" spans="1:8" x14ac:dyDescent="0.55000000000000004">
      <c r="A117">
        <v>465</v>
      </c>
      <c r="B117" t="s">
        <v>595</v>
      </c>
      <c r="C117" s="4">
        <v>1</v>
      </c>
      <c r="D117" s="3">
        <v>96.6666666666666</v>
      </c>
      <c r="E117" s="3">
        <v>81.466666666666598</v>
      </c>
      <c r="F117" s="4">
        <v>1.5092250922509201</v>
      </c>
      <c r="G117" s="3">
        <f>Table5[[#This Row],[Best Individual mean accuracy]]-Table5[[#This Row],[Benchmark mean accuracy]]</f>
        <v>-15.200000000000003</v>
      </c>
      <c r="H117" t="str">
        <f>IF(AND(Table5[[#This Row],[F value]]&lt;4.74,Table5[[#This Row],[Best Individual mean accuracy]]&gt;Table5[[#This Row],[Benchmark mean accuracy]]),"Yes","No")</f>
        <v>No</v>
      </c>
    </row>
    <row r="118" spans="1:8" x14ac:dyDescent="0.55000000000000004">
      <c r="A118">
        <v>465</v>
      </c>
      <c r="B118" t="s">
        <v>596</v>
      </c>
      <c r="C118" s="4">
        <v>1</v>
      </c>
      <c r="D118" s="3">
        <v>95.866666666666603</v>
      </c>
      <c r="E118" s="3">
        <v>57.999999999999901</v>
      </c>
      <c r="F118" s="4">
        <v>8.3592400690846205</v>
      </c>
      <c r="G118" s="3">
        <f>Table5[[#This Row],[Best Individual mean accuracy]]-Table5[[#This Row],[Benchmark mean accuracy]]</f>
        <v>-37.866666666666703</v>
      </c>
      <c r="H118" t="str">
        <f>IF(AND(Table5[[#This Row],[F value]]&lt;4.74,Table5[[#This Row],[Best Individual mean accuracy]]&gt;Table5[[#This Row],[Benchmark mean accuracy]]),"Yes","No")</f>
        <v>No</v>
      </c>
    </row>
    <row r="119" spans="1:8" x14ac:dyDescent="0.55000000000000004">
      <c r="A119">
        <v>465</v>
      </c>
      <c r="B119" t="s">
        <v>597</v>
      </c>
      <c r="C119" s="4">
        <v>1</v>
      </c>
      <c r="D119" s="3">
        <v>96.533333333333303</v>
      </c>
      <c r="E119" s="3">
        <v>61.6</v>
      </c>
      <c r="F119" s="4">
        <v>3.6274509803921502</v>
      </c>
      <c r="G119" s="3">
        <f>Table5[[#This Row],[Best Individual mean accuracy]]-Table5[[#This Row],[Benchmark mean accuracy]]</f>
        <v>-34.933333333333302</v>
      </c>
      <c r="H119" t="str">
        <f>IF(AND(Table5[[#This Row],[F value]]&lt;4.74,Table5[[#This Row],[Best Individual mean accuracy]]&gt;Table5[[#This Row],[Benchmark mean accuracy]]),"Yes","No")</f>
        <v>No</v>
      </c>
    </row>
    <row r="120" spans="1:8" x14ac:dyDescent="0.55000000000000004">
      <c r="A120">
        <v>465</v>
      </c>
      <c r="B120" t="s">
        <v>598</v>
      </c>
      <c r="C120" s="4">
        <v>1</v>
      </c>
      <c r="D120" s="3">
        <v>96.266666666666595</v>
      </c>
      <c r="E120" s="3">
        <v>46.933333333333302</v>
      </c>
      <c r="F120" s="4">
        <v>3.6559471365638698</v>
      </c>
      <c r="G120" s="3">
        <f>Table5[[#This Row],[Best Individual mean accuracy]]-Table5[[#This Row],[Benchmark mean accuracy]]</f>
        <v>-49.333333333333293</v>
      </c>
      <c r="H120" t="str">
        <f>IF(AND(Table5[[#This Row],[F value]]&lt;4.74,Table5[[#This Row],[Best Individual mean accuracy]]&gt;Table5[[#This Row],[Benchmark mean accuracy]]),"Yes","No")</f>
        <v>No</v>
      </c>
    </row>
    <row r="121" spans="1:8" x14ac:dyDescent="0.55000000000000004">
      <c r="A121">
        <v>465</v>
      </c>
      <c r="B121" t="s">
        <v>599</v>
      </c>
      <c r="C121" s="4">
        <v>1</v>
      </c>
      <c r="D121" s="3">
        <v>95.199999999999903</v>
      </c>
      <c r="E121" s="3">
        <v>66.6666666666666</v>
      </c>
      <c r="F121" s="4">
        <v>1.9922292374939199</v>
      </c>
      <c r="G121" s="3">
        <f>Table5[[#This Row],[Best Individual mean accuracy]]-Table5[[#This Row],[Benchmark mean accuracy]]</f>
        <v>-28.533333333333303</v>
      </c>
      <c r="H121" t="str">
        <f>IF(AND(Table5[[#This Row],[F value]]&lt;4.74,Table5[[#This Row],[Best Individual mean accuracy]]&gt;Table5[[#This Row],[Benchmark mean accuracy]]),"Yes","No")</f>
        <v>No</v>
      </c>
    </row>
    <row r="122" spans="1:8" x14ac:dyDescent="0.55000000000000004">
      <c r="A122">
        <v>465</v>
      </c>
      <c r="B122" t="s">
        <v>600</v>
      </c>
      <c r="C122" s="4">
        <v>1</v>
      </c>
      <c r="D122" s="3">
        <v>96.266666666666595</v>
      </c>
      <c r="E122" s="3">
        <v>49.866666666666603</v>
      </c>
      <c r="F122" s="4">
        <v>12.583657587548601</v>
      </c>
      <c r="G122" s="3">
        <f>Table5[[#This Row],[Best Individual mean accuracy]]-Table5[[#This Row],[Benchmark mean accuracy]]</f>
        <v>-46.399999999999991</v>
      </c>
      <c r="H122" t="str">
        <f>IF(AND(Table5[[#This Row],[F value]]&lt;4.74,Table5[[#This Row],[Best Individual mean accuracy]]&gt;Table5[[#This Row],[Benchmark mean accuracy]]),"Yes","No")</f>
        <v>No</v>
      </c>
    </row>
    <row r="123" spans="1:8" x14ac:dyDescent="0.55000000000000004">
      <c r="A123">
        <v>465</v>
      </c>
      <c r="B123" t="s">
        <v>601</v>
      </c>
      <c r="C123" s="4">
        <v>1</v>
      </c>
      <c r="D123" s="3">
        <v>95.733333333333306</v>
      </c>
      <c r="E123" s="3">
        <v>56.8</v>
      </c>
      <c r="F123" s="4">
        <v>4.6814244465832502</v>
      </c>
      <c r="G123" s="3">
        <f>Table5[[#This Row],[Best Individual mean accuracy]]-Table5[[#This Row],[Benchmark mean accuracy]]</f>
        <v>-38.933333333333309</v>
      </c>
      <c r="H123" t="str">
        <f>IF(AND(Table5[[#This Row],[F value]]&lt;4.74,Table5[[#This Row],[Best Individual mean accuracy]]&gt;Table5[[#This Row],[Benchmark mean accuracy]]),"Yes","No")</f>
        <v>No</v>
      </c>
    </row>
    <row r="124" spans="1:8" x14ac:dyDescent="0.55000000000000004">
      <c r="A124">
        <v>465</v>
      </c>
      <c r="B124" t="s">
        <v>602</v>
      </c>
      <c r="C124" s="4">
        <v>1</v>
      </c>
      <c r="D124" s="3">
        <v>95.3333333333333</v>
      </c>
      <c r="E124" s="3">
        <v>60.266666666666602</v>
      </c>
      <c r="F124" s="4">
        <v>2.4227745371544498</v>
      </c>
      <c r="G124" s="3">
        <f>Table5[[#This Row],[Best Individual mean accuracy]]-Table5[[#This Row],[Benchmark mean accuracy]]</f>
        <v>-35.066666666666698</v>
      </c>
      <c r="H124" t="str">
        <f>IF(AND(Table5[[#This Row],[F value]]&lt;4.74,Table5[[#This Row],[Best Individual mean accuracy]]&gt;Table5[[#This Row],[Benchmark mean accuracy]]),"Yes","No")</f>
        <v>No</v>
      </c>
    </row>
    <row r="125" spans="1:8" x14ac:dyDescent="0.55000000000000004">
      <c r="A125">
        <v>465</v>
      </c>
      <c r="B125" t="s">
        <v>603</v>
      </c>
      <c r="C125" s="4">
        <v>1</v>
      </c>
      <c r="D125" s="3">
        <v>95.866666666666603</v>
      </c>
      <c r="E125" s="3">
        <v>55.733333333333299</v>
      </c>
      <c r="F125" s="4">
        <v>16.525535420098802</v>
      </c>
      <c r="G125" s="3">
        <f>Table5[[#This Row],[Best Individual mean accuracy]]-Table5[[#This Row],[Benchmark mean accuracy]]</f>
        <v>-40.133333333333304</v>
      </c>
      <c r="H125" t="str">
        <f>IF(AND(Table5[[#This Row],[F value]]&lt;4.74,Table5[[#This Row],[Best Individual mean accuracy]]&gt;Table5[[#This Row],[Benchmark mean accuracy]]),"Yes","No")</f>
        <v>No</v>
      </c>
    </row>
    <row r="126" spans="1:8" x14ac:dyDescent="0.55000000000000004">
      <c r="A126">
        <v>465</v>
      </c>
      <c r="B126" t="s">
        <v>604</v>
      </c>
      <c r="C126" s="4">
        <v>1</v>
      </c>
      <c r="D126" s="3">
        <v>95.3333333333333</v>
      </c>
      <c r="E126" s="3">
        <v>61.066666666666599</v>
      </c>
      <c r="F126" s="4">
        <v>66.641025641025607</v>
      </c>
      <c r="G126" s="3">
        <f>Table5[[#This Row],[Best Individual mean accuracy]]-Table5[[#This Row],[Benchmark mean accuracy]]</f>
        <v>-34.266666666666701</v>
      </c>
      <c r="H126" t="str">
        <f>IF(AND(Table5[[#This Row],[F value]]&lt;4.74,Table5[[#This Row],[Best Individual mean accuracy]]&gt;Table5[[#This Row],[Benchmark mean accuracy]]),"Yes","No")</f>
        <v>No</v>
      </c>
    </row>
    <row r="127" spans="1:8" x14ac:dyDescent="0.55000000000000004">
      <c r="A127">
        <v>465</v>
      </c>
      <c r="B127" t="s">
        <v>605</v>
      </c>
      <c r="C127" s="4">
        <v>1</v>
      </c>
      <c r="D127" s="3">
        <v>97.066666666666606</v>
      </c>
      <c r="E127" s="3">
        <v>64.133333333333297</v>
      </c>
      <c r="F127" s="4">
        <v>4.9398328690807798</v>
      </c>
      <c r="G127" s="3">
        <f>Table5[[#This Row],[Best Individual mean accuracy]]-Table5[[#This Row],[Benchmark mean accuracy]]</f>
        <v>-32.933333333333309</v>
      </c>
      <c r="H127" t="str">
        <f>IF(AND(Table5[[#This Row],[F value]]&lt;4.74,Table5[[#This Row],[Best Individual mean accuracy]]&gt;Table5[[#This Row],[Benchmark mean accuracy]]),"Yes","No")</f>
        <v>No</v>
      </c>
    </row>
    <row r="128" spans="1:8" x14ac:dyDescent="0.55000000000000004">
      <c r="A128">
        <v>465</v>
      </c>
      <c r="B128" t="s">
        <v>606</v>
      </c>
      <c r="C128" s="4">
        <v>1</v>
      </c>
      <c r="D128" s="3">
        <v>96.8</v>
      </c>
      <c r="E128" s="3">
        <v>67.3333333333333</v>
      </c>
      <c r="F128" s="4">
        <v>6.1625124626121597</v>
      </c>
      <c r="G128" s="3">
        <f>Table5[[#This Row],[Best Individual mean accuracy]]-Table5[[#This Row],[Benchmark mean accuracy]]</f>
        <v>-29.466666666666697</v>
      </c>
      <c r="H128" t="str">
        <f>IF(AND(Table5[[#This Row],[F value]]&lt;4.74,Table5[[#This Row],[Best Individual mean accuracy]]&gt;Table5[[#This Row],[Benchmark mean accuracy]]),"Yes","No")</f>
        <v>No</v>
      </c>
    </row>
    <row r="129" spans="1:8" x14ac:dyDescent="0.55000000000000004">
      <c r="A129">
        <v>465</v>
      </c>
      <c r="B129" t="s">
        <v>607</v>
      </c>
      <c r="C129" s="4">
        <v>1</v>
      </c>
      <c r="D129" s="3">
        <v>95.733333333333306</v>
      </c>
      <c r="E129" s="3">
        <v>48.133333333333297</v>
      </c>
      <c r="F129" s="4">
        <v>5.2428816466552197</v>
      </c>
      <c r="G129" s="3">
        <f>Table5[[#This Row],[Best Individual mean accuracy]]-Table5[[#This Row],[Benchmark mean accuracy]]</f>
        <v>-47.600000000000009</v>
      </c>
      <c r="H129" t="str">
        <f>IF(AND(Table5[[#This Row],[F value]]&lt;4.74,Table5[[#This Row],[Best Individual mean accuracy]]&gt;Table5[[#This Row],[Benchmark mean accuracy]]),"Yes","No")</f>
        <v>No</v>
      </c>
    </row>
    <row r="130" spans="1:8" x14ac:dyDescent="0.55000000000000004">
      <c r="A130">
        <v>465</v>
      </c>
      <c r="B130" t="s">
        <v>608</v>
      </c>
      <c r="C130" s="4">
        <v>1</v>
      </c>
      <c r="D130" s="3">
        <v>95.733333333333306</v>
      </c>
      <c r="E130" s="3">
        <v>58.266666666666602</v>
      </c>
      <c r="F130" s="4">
        <v>6.9668279198341301</v>
      </c>
      <c r="G130" s="3">
        <f>Table5[[#This Row],[Best Individual mean accuracy]]-Table5[[#This Row],[Benchmark mean accuracy]]</f>
        <v>-37.466666666666704</v>
      </c>
      <c r="H130" t="str">
        <f>IF(AND(Table5[[#This Row],[F value]]&lt;4.74,Table5[[#This Row],[Best Individual mean accuracy]]&gt;Table5[[#This Row],[Benchmark mean accuracy]]),"Yes","No")</f>
        <v>No</v>
      </c>
    </row>
    <row r="131" spans="1:8" x14ac:dyDescent="0.55000000000000004">
      <c r="A131">
        <v>465</v>
      </c>
      <c r="B131" t="s">
        <v>609</v>
      </c>
      <c r="C131" s="4">
        <v>1</v>
      </c>
      <c r="D131" s="3">
        <v>96.4</v>
      </c>
      <c r="E131" s="3">
        <v>61.6</v>
      </c>
      <c r="F131" s="4">
        <v>4.3002531645569597</v>
      </c>
      <c r="G131" s="3">
        <f>Table5[[#This Row],[Best Individual mean accuracy]]-Table5[[#This Row],[Benchmark mean accuracy]]</f>
        <v>-34.800000000000004</v>
      </c>
      <c r="H131" t="str">
        <f>IF(AND(Table5[[#This Row],[F value]]&lt;4.74,Table5[[#This Row],[Best Individual mean accuracy]]&gt;Table5[[#This Row],[Benchmark mean accuracy]]),"Yes","No")</f>
        <v>No</v>
      </c>
    </row>
    <row r="132" spans="1:8" x14ac:dyDescent="0.55000000000000004">
      <c r="A132">
        <v>465</v>
      </c>
      <c r="B132" t="s">
        <v>610</v>
      </c>
      <c r="C132" s="4">
        <v>1</v>
      </c>
      <c r="D132" s="3">
        <v>95.866666666666603</v>
      </c>
      <c r="E132" s="3">
        <v>65.866666666666603</v>
      </c>
      <c r="F132" s="4">
        <v>6.4979625101874499</v>
      </c>
      <c r="G132" s="3">
        <f>Table5[[#This Row],[Best Individual mean accuracy]]-Table5[[#This Row],[Benchmark mean accuracy]]</f>
        <v>-30</v>
      </c>
      <c r="H132" t="str">
        <f>IF(AND(Table5[[#This Row],[F value]]&lt;4.74,Table5[[#This Row],[Best Individual mean accuracy]]&gt;Table5[[#This Row],[Benchmark mean accuracy]]),"Yes","No")</f>
        <v>No</v>
      </c>
    </row>
    <row r="133" spans="1:8" x14ac:dyDescent="0.55000000000000004">
      <c r="A133">
        <v>465</v>
      </c>
      <c r="B133" t="s">
        <v>611</v>
      </c>
      <c r="C133" s="4">
        <v>1</v>
      </c>
      <c r="D133" s="3">
        <v>96.266666666666595</v>
      </c>
      <c r="E133" s="3">
        <v>53.733333333333299</v>
      </c>
      <c r="F133" s="4">
        <v>6.96945760926803</v>
      </c>
      <c r="G133" s="3">
        <f>Table5[[#This Row],[Best Individual mean accuracy]]-Table5[[#This Row],[Benchmark mean accuracy]]</f>
        <v>-42.533333333333296</v>
      </c>
      <c r="H133" t="str">
        <f>IF(AND(Table5[[#This Row],[F value]]&lt;4.74,Table5[[#This Row],[Best Individual mean accuracy]]&gt;Table5[[#This Row],[Benchmark mean accuracy]]),"Yes","No")</f>
        <v>No</v>
      </c>
    </row>
    <row r="134" spans="1:8" x14ac:dyDescent="0.55000000000000004">
      <c r="A134">
        <v>465</v>
      </c>
      <c r="B134" t="s">
        <v>612</v>
      </c>
      <c r="C134" s="4">
        <v>1</v>
      </c>
      <c r="D134" s="3">
        <v>95.599999999999895</v>
      </c>
      <c r="E134" s="3">
        <v>60.399999999999899</v>
      </c>
      <c r="F134" s="4">
        <v>5.5696202531645502</v>
      </c>
      <c r="G134" s="3">
        <f>Table5[[#This Row],[Best Individual mean accuracy]]-Table5[[#This Row],[Benchmark mean accuracy]]</f>
        <v>-35.199999999999996</v>
      </c>
      <c r="H134" t="str">
        <f>IF(AND(Table5[[#This Row],[F value]]&lt;4.74,Table5[[#This Row],[Best Individual mean accuracy]]&gt;Table5[[#This Row],[Benchmark mean accuracy]]),"Yes","No")</f>
        <v>No</v>
      </c>
    </row>
    <row r="135" spans="1:8" x14ac:dyDescent="0.55000000000000004">
      <c r="A135">
        <v>465</v>
      </c>
      <c r="B135" t="s">
        <v>613</v>
      </c>
      <c r="C135" s="4">
        <v>1</v>
      </c>
      <c r="D135" s="3">
        <v>95.3333333333333</v>
      </c>
      <c r="E135" s="3">
        <v>74.533333333333303</v>
      </c>
      <c r="F135" s="4">
        <v>1.82565789473684</v>
      </c>
      <c r="G135" s="3">
        <f>Table5[[#This Row],[Best Individual mean accuracy]]-Table5[[#This Row],[Benchmark mean accuracy]]</f>
        <v>-20.799999999999997</v>
      </c>
      <c r="H135" t="str">
        <f>IF(AND(Table5[[#This Row],[F value]]&lt;4.74,Table5[[#This Row],[Best Individual mean accuracy]]&gt;Table5[[#This Row],[Benchmark mean accuracy]]),"Yes","No")</f>
        <v>No</v>
      </c>
    </row>
    <row r="136" spans="1:8" x14ac:dyDescent="0.55000000000000004">
      <c r="A136">
        <v>465</v>
      </c>
      <c r="B136" t="s">
        <v>614</v>
      </c>
      <c r="C136" s="4">
        <v>1</v>
      </c>
      <c r="D136" s="3">
        <v>95.599999999999895</v>
      </c>
      <c r="E136" s="3">
        <v>51.866666666666603</v>
      </c>
      <c r="F136" s="4">
        <v>8.7748917748917705</v>
      </c>
      <c r="G136" s="3">
        <f>Table5[[#This Row],[Best Individual mean accuracy]]-Table5[[#This Row],[Benchmark mean accuracy]]</f>
        <v>-43.733333333333292</v>
      </c>
      <c r="H136" t="str">
        <f>IF(AND(Table5[[#This Row],[F value]]&lt;4.74,Table5[[#This Row],[Best Individual mean accuracy]]&gt;Table5[[#This Row],[Benchmark mean accuracy]]),"Yes","No")</f>
        <v>No</v>
      </c>
    </row>
    <row r="137" spans="1:8" x14ac:dyDescent="0.55000000000000004">
      <c r="A137">
        <v>465</v>
      </c>
      <c r="B137" t="s">
        <v>615</v>
      </c>
      <c r="C137" s="4">
        <v>1</v>
      </c>
      <c r="D137" s="3">
        <v>95.866666666666603</v>
      </c>
      <c r="E137" s="3">
        <v>66.533333333333303</v>
      </c>
      <c r="F137" s="4">
        <v>6.2363636363636301</v>
      </c>
      <c r="G137" s="3">
        <f>Table5[[#This Row],[Best Individual mean accuracy]]-Table5[[#This Row],[Benchmark mean accuracy]]</f>
        <v>-29.3333333333333</v>
      </c>
      <c r="H137" t="str">
        <f>IF(AND(Table5[[#This Row],[F value]]&lt;4.74,Table5[[#This Row],[Best Individual mean accuracy]]&gt;Table5[[#This Row],[Benchmark mean accuracy]]),"Yes","No")</f>
        <v>No</v>
      </c>
    </row>
    <row r="138" spans="1:8" x14ac:dyDescent="0.55000000000000004">
      <c r="A138">
        <v>465</v>
      </c>
      <c r="B138" t="s">
        <v>616</v>
      </c>
      <c r="C138" s="4">
        <v>1</v>
      </c>
      <c r="D138" s="3">
        <v>93.866666666666603</v>
      </c>
      <c r="E138" s="3">
        <v>65.066666666666606</v>
      </c>
      <c r="F138" s="4">
        <v>10.1439393939393</v>
      </c>
      <c r="G138" s="3">
        <f>Table5[[#This Row],[Best Individual mean accuracy]]-Table5[[#This Row],[Benchmark mean accuracy]]</f>
        <v>-28.799999999999997</v>
      </c>
      <c r="H138" t="str">
        <f>IF(AND(Table5[[#This Row],[F value]]&lt;4.74,Table5[[#This Row],[Best Individual mean accuracy]]&gt;Table5[[#This Row],[Benchmark mean accuracy]]),"Yes","No")</f>
        <v>No</v>
      </c>
    </row>
    <row r="139" spans="1:8" x14ac:dyDescent="0.55000000000000004">
      <c r="A139">
        <v>465</v>
      </c>
      <c r="B139" t="s">
        <v>617</v>
      </c>
      <c r="C139" s="4">
        <v>1</v>
      </c>
      <c r="D139" s="3">
        <v>95.199999999999903</v>
      </c>
      <c r="E139" s="3">
        <v>60.933333333333302</v>
      </c>
      <c r="F139" s="4">
        <v>3.59136502398604</v>
      </c>
      <c r="G139" s="3">
        <f>Table5[[#This Row],[Best Individual mean accuracy]]-Table5[[#This Row],[Benchmark mean accuracy]]</f>
        <v>-34.266666666666602</v>
      </c>
      <c r="H139" t="str">
        <f>IF(AND(Table5[[#This Row],[F value]]&lt;4.74,Table5[[#This Row],[Best Individual mean accuracy]]&gt;Table5[[#This Row],[Benchmark mean accuracy]]),"Yes","No")</f>
        <v>No</v>
      </c>
    </row>
    <row r="140" spans="1:8" x14ac:dyDescent="0.55000000000000004">
      <c r="A140">
        <v>465</v>
      </c>
      <c r="B140" t="s">
        <v>618</v>
      </c>
      <c r="C140" s="4">
        <v>1</v>
      </c>
      <c r="D140" s="3">
        <v>95.2</v>
      </c>
      <c r="E140" s="3">
        <v>66.6666666666666</v>
      </c>
      <c r="F140" s="4">
        <v>2.3389090909090902</v>
      </c>
      <c r="G140" s="3">
        <f>Table5[[#This Row],[Best Individual mean accuracy]]-Table5[[#This Row],[Benchmark mean accuracy]]</f>
        <v>-28.533333333333402</v>
      </c>
      <c r="H140" t="str">
        <f>IF(AND(Table5[[#This Row],[F value]]&lt;4.74,Table5[[#This Row],[Best Individual mean accuracy]]&gt;Table5[[#This Row],[Benchmark mean accuracy]]),"Yes","No")</f>
        <v>No</v>
      </c>
    </row>
    <row r="141" spans="1:8" x14ac:dyDescent="0.55000000000000004">
      <c r="A141">
        <v>465</v>
      </c>
      <c r="B141" t="s">
        <v>619</v>
      </c>
      <c r="C141" s="4">
        <v>1</v>
      </c>
      <c r="D141" s="3">
        <v>96.8</v>
      </c>
      <c r="E141" s="3">
        <v>60.533333333333303</v>
      </c>
      <c r="F141" s="4">
        <v>3.1283997469955702</v>
      </c>
      <c r="G141" s="3">
        <f>Table5[[#This Row],[Best Individual mean accuracy]]-Table5[[#This Row],[Benchmark mean accuracy]]</f>
        <v>-36.266666666666694</v>
      </c>
      <c r="H141" t="str">
        <f>IF(AND(Table5[[#This Row],[F value]]&lt;4.74,Table5[[#This Row],[Best Individual mean accuracy]]&gt;Table5[[#This Row],[Benchmark mean accuracy]]),"Yes","No")</f>
        <v>No</v>
      </c>
    </row>
    <row r="142" spans="1:8" x14ac:dyDescent="0.55000000000000004">
      <c r="A142">
        <v>465</v>
      </c>
      <c r="B142" t="s">
        <v>620</v>
      </c>
      <c r="C142" s="4">
        <v>1</v>
      </c>
      <c r="D142" s="3">
        <v>95.866666666666603</v>
      </c>
      <c r="E142" s="3">
        <v>55.3333333333333</v>
      </c>
      <c r="F142" s="4">
        <v>5.0471253534401503</v>
      </c>
      <c r="G142" s="3">
        <f>Table5[[#This Row],[Best Individual mean accuracy]]-Table5[[#This Row],[Benchmark mean accuracy]]</f>
        <v>-40.533333333333303</v>
      </c>
      <c r="H142" t="str">
        <f>IF(AND(Table5[[#This Row],[F value]]&lt;4.74,Table5[[#This Row],[Best Individual mean accuracy]]&gt;Table5[[#This Row],[Benchmark mean accuracy]]),"Yes","No")</f>
        <v>No</v>
      </c>
    </row>
    <row r="143" spans="1:8" x14ac:dyDescent="0.55000000000000004">
      <c r="A143">
        <v>465</v>
      </c>
      <c r="B143" t="s">
        <v>621</v>
      </c>
      <c r="C143" s="4">
        <v>1</v>
      </c>
      <c r="D143" s="3">
        <v>95.3333333333333</v>
      </c>
      <c r="E143" s="3">
        <v>56.266666666666602</v>
      </c>
      <c r="F143" s="4">
        <v>4.1175794714668701</v>
      </c>
      <c r="G143" s="3">
        <f>Table5[[#This Row],[Best Individual mean accuracy]]-Table5[[#This Row],[Benchmark mean accuracy]]</f>
        <v>-39.066666666666698</v>
      </c>
      <c r="H143" t="str">
        <f>IF(AND(Table5[[#This Row],[F value]]&lt;4.74,Table5[[#This Row],[Best Individual mean accuracy]]&gt;Table5[[#This Row],[Benchmark mean accuracy]]),"Yes","No")</f>
        <v>No</v>
      </c>
    </row>
    <row r="144" spans="1:8" x14ac:dyDescent="0.55000000000000004">
      <c r="A144">
        <v>465</v>
      </c>
      <c r="B144" t="s">
        <v>622</v>
      </c>
      <c r="C144" s="4">
        <v>1</v>
      </c>
      <c r="D144" s="3">
        <v>96.266666666666595</v>
      </c>
      <c r="E144" s="3">
        <v>58.6666666666666</v>
      </c>
      <c r="F144" s="4">
        <v>3.8387596899224801</v>
      </c>
      <c r="G144" s="3">
        <f>Table5[[#This Row],[Best Individual mean accuracy]]-Table5[[#This Row],[Benchmark mean accuracy]]</f>
        <v>-37.599999999999994</v>
      </c>
      <c r="H144" t="str">
        <f>IF(AND(Table5[[#This Row],[F value]]&lt;4.74,Table5[[#This Row],[Best Individual mean accuracy]]&gt;Table5[[#This Row],[Benchmark mean accuracy]]),"Yes","No")</f>
        <v>No</v>
      </c>
    </row>
    <row r="145" spans="1:8" x14ac:dyDescent="0.55000000000000004">
      <c r="A145">
        <v>465</v>
      </c>
      <c r="B145" t="s">
        <v>623</v>
      </c>
      <c r="C145" s="4">
        <v>1</v>
      </c>
      <c r="D145" s="3">
        <v>96.8</v>
      </c>
      <c r="E145" s="3">
        <v>57.199999999999903</v>
      </c>
      <c r="F145" s="4">
        <v>9.5937813440320898</v>
      </c>
      <c r="G145" s="3">
        <f>Table5[[#This Row],[Best Individual mean accuracy]]-Table5[[#This Row],[Benchmark mean accuracy]]</f>
        <v>-39.600000000000094</v>
      </c>
      <c r="H145" t="str">
        <f>IF(AND(Table5[[#This Row],[F value]]&lt;4.74,Table5[[#This Row],[Best Individual mean accuracy]]&gt;Table5[[#This Row],[Benchmark mean accuracy]]),"Yes","No")</f>
        <v>No</v>
      </c>
    </row>
    <row r="146" spans="1:8" x14ac:dyDescent="0.55000000000000004">
      <c r="A146">
        <v>465</v>
      </c>
      <c r="B146" t="s">
        <v>624</v>
      </c>
      <c r="C146" s="4">
        <v>1</v>
      </c>
      <c r="D146" s="3">
        <v>95.866666666666603</v>
      </c>
      <c r="E146" s="3">
        <v>71.2</v>
      </c>
      <c r="F146" s="4">
        <v>6.0041039671682599</v>
      </c>
      <c r="G146" s="3">
        <f>Table5[[#This Row],[Best Individual mean accuracy]]-Table5[[#This Row],[Benchmark mean accuracy]]</f>
        <v>-24.6666666666666</v>
      </c>
      <c r="H146" t="str">
        <f>IF(AND(Table5[[#This Row],[F value]]&lt;4.74,Table5[[#This Row],[Best Individual mean accuracy]]&gt;Table5[[#This Row],[Benchmark mean accuracy]]),"Yes","No")</f>
        <v>No</v>
      </c>
    </row>
    <row r="147" spans="1:8" x14ac:dyDescent="0.55000000000000004">
      <c r="A147">
        <v>465</v>
      </c>
      <c r="B147" t="s">
        <v>625</v>
      </c>
      <c r="C147" s="4">
        <v>1</v>
      </c>
      <c r="D147" s="3">
        <v>96.133333333333297</v>
      </c>
      <c r="E147" s="3">
        <v>63.733333333333299</v>
      </c>
      <c r="F147" s="4">
        <v>2.9478878799841999</v>
      </c>
      <c r="G147" s="3">
        <f>Table5[[#This Row],[Best Individual mean accuracy]]-Table5[[#This Row],[Benchmark mean accuracy]]</f>
        <v>-32.4</v>
      </c>
      <c r="H147" t="str">
        <f>IF(AND(Table5[[#This Row],[F value]]&lt;4.74,Table5[[#This Row],[Best Individual mean accuracy]]&gt;Table5[[#This Row],[Benchmark mean accuracy]]),"Yes","No")</f>
        <v>No</v>
      </c>
    </row>
    <row r="148" spans="1:8" x14ac:dyDescent="0.55000000000000004">
      <c r="A148">
        <v>465</v>
      </c>
      <c r="B148" t="s">
        <v>626</v>
      </c>
      <c r="C148" s="4">
        <v>1</v>
      </c>
      <c r="D148" s="3">
        <v>94.266666666666595</v>
      </c>
      <c r="E148" s="3">
        <v>64.8</v>
      </c>
      <c r="F148" s="4">
        <v>2.8259340659340602</v>
      </c>
      <c r="G148" s="3">
        <f>Table5[[#This Row],[Best Individual mean accuracy]]-Table5[[#This Row],[Benchmark mean accuracy]]</f>
        <v>-29.466666666666598</v>
      </c>
      <c r="H148" t="str">
        <f>IF(AND(Table5[[#This Row],[F value]]&lt;4.74,Table5[[#This Row],[Best Individual mean accuracy]]&gt;Table5[[#This Row],[Benchmark mean accuracy]]),"Yes","No")</f>
        <v>No</v>
      </c>
    </row>
    <row r="149" spans="1:8" x14ac:dyDescent="0.55000000000000004">
      <c r="A149">
        <v>465</v>
      </c>
      <c r="B149" t="s">
        <v>627</v>
      </c>
      <c r="C149" s="4">
        <v>1</v>
      </c>
      <c r="D149" s="3">
        <v>96.266666666666595</v>
      </c>
      <c r="E149" s="3">
        <v>65.866666666666603</v>
      </c>
      <c r="F149" s="4">
        <v>4.1036204744069904</v>
      </c>
      <c r="G149" s="3">
        <f>Table5[[#This Row],[Best Individual mean accuracy]]-Table5[[#This Row],[Benchmark mean accuracy]]</f>
        <v>-30.399999999999991</v>
      </c>
      <c r="H149" t="str">
        <f>IF(AND(Table5[[#This Row],[F value]]&lt;4.74,Table5[[#This Row],[Best Individual mean accuracy]]&gt;Table5[[#This Row],[Benchmark mean accuracy]]),"Yes","No")</f>
        <v>No</v>
      </c>
    </row>
    <row r="150" spans="1:8" x14ac:dyDescent="0.55000000000000004">
      <c r="A150">
        <v>465</v>
      </c>
      <c r="B150" t="s">
        <v>628</v>
      </c>
      <c r="C150" s="4">
        <v>1</v>
      </c>
      <c r="D150" s="3">
        <v>96.133333333333297</v>
      </c>
      <c r="E150" s="3">
        <v>53.066666666666599</v>
      </c>
      <c r="F150" s="4">
        <v>9.7282139775668597</v>
      </c>
      <c r="G150" s="3">
        <f>Table5[[#This Row],[Best Individual mean accuracy]]-Table5[[#This Row],[Benchmark mean accuracy]]</f>
        <v>-43.066666666666698</v>
      </c>
      <c r="H150" t="str">
        <f>IF(AND(Table5[[#This Row],[F value]]&lt;4.74,Table5[[#This Row],[Best Individual mean accuracy]]&gt;Table5[[#This Row],[Benchmark mean accuracy]]),"Yes","No")</f>
        <v>No</v>
      </c>
    </row>
    <row r="151" spans="1:8" x14ac:dyDescent="0.55000000000000004">
      <c r="A151">
        <v>465</v>
      </c>
      <c r="B151" t="s">
        <v>629</v>
      </c>
      <c r="C151" s="4">
        <v>1</v>
      </c>
      <c r="D151" s="3">
        <v>95.866666666666603</v>
      </c>
      <c r="E151" s="3">
        <v>66.6666666666666</v>
      </c>
      <c r="F151" s="4">
        <v>2.6704086214638498</v>
      </c>
      <c r="G151" s="3">
        <f>Table5[[#This Row],[Best Individual mean accuracy]]-Table5[[#This Row],[Benchmark mean accuracy]]</f>
        <v>-29.200000000000003</v>
      </c>
      <c r="H151" t="str">
        <f>IF(AND(Table5[[#This Row],[F value]]&lt;4.74,Table5[[#This Row],[Best Individual mean accuracy]]&gt;Table5[[#This Row],[Benchmark mean accuracy]]),"Yes","No")</f>
        <v>No</v>
      </c>
    </row>
    <row r="152" spans="1:8" x14ac:dyDescent="0.55000000000000004">
      <c r="A152">
        <v>465</v>
      </c>
      <c r="B152" t="s">
        <v>630</v>
      </c>
      <c r="C152" s="4">
        <v>1</v>
      </c>
      <c r="D152" s="3">
        <v>95.6</v>
      </c>
      <c r="E152" s="3">
        <v>65.733333333333306</v>
      </c>
      <c r="F152" s="4">
        <v>2.4648760330578501</v>
      </c>
      <c r="G152" s="3">
        <f>Table5[[#This Row],[Best Individual mean accuracy]]-Table5[[#This Row],[Benchmark mean accuracy]]</f>
        <v>-29.866666666666688</v>
      </c>
      <c r="H152" t="str">
        <f>IF(AND(Table5[[#This Row],[F value]]&lt;4.74,Table5[[#This Row],[Best Individual mean accuracy]]&gt;Table5[[#This Row],[Benchmark mean accuracy]]),"Yes","No")</f>
        <v>No</v>
      </c>
    </row>
    <row r="153" spans="1:8" x14ac:dyDescent="0.55000000000000004">
      <c r="A153">
        <v>465</v>
      </c>
      <c r="B153" t="s">
        <v>631</v>
      </c>
      <c r="C153" s="4">
        <v>1</v>
      </c>
      <c r="D153" s="3">
        <v>94.399999999999906</v>
      </c>
      <c r="E153" s="3">
        <v>66.933333333333294</v>
      </c>
      <c r="F153" s="4">
        <v>1.7713806595863599</v>
      </c>
      <c r="G153" s="3">
        <f>Table5[[#This Row],[Best Individual mean accuracy]]-Table5[[#This Row],[Benchmark mean accuracy]]</f>
        <v>-27.466666666666612</v>
      </c>
      <c r="H153" t="str">
        <f>IF(AND(Table5[[#This Row],[F value]]&lt;4.74,Table5[[#This Row],[Best Individual mean accuracy]]&gt;Table5[[#This Row],[Benchmark mean accuracy]]),"Yes","No")</f>
        <v>No</v>
      </c>
    </row>
    <row r="154" spans="1:8" x14ac:dyDescent="0.55000000000000004">
      <c r="A154">
        <v>465</v>
      </c>
      <c r="B154" t="s">
        <v>632</v>
      </c>
      <c r="C154" s="4">
        <v>1</v>
      </c>
      <c r="D154" s="3">
        <v>95.733333333333306</v>
      </c>
      <c r="E154" s="3">
        <v>68.933333333333294</v>
      </c>
      <c r="F154" s="4">
        <v>2.2585720048406599</v>
      </c>
      <c r="G154" s="3">
        <f>Table5[[#This Row],[Best Individual mean accuracy]]-Table5[[#This Row],[Benchmark mean accuracy]]</f>
        <v>-26.800000000000011</v>
      </c>
      <c r="H154" t="str">
        <f>IF(AND(Table5[[#This Row],[F value]]&lt;4.74,Table5[[#This Row],[Best Individual mean accuracy]]&gt;Table5[[#This Row],[Benchmark mean accuracy]]),"Yes","No")</f>
        <v>No</v>
      </c>
    </row>
    <row r="155" spans="1:8" x14ac:dyDescent="0.55000000000000004">
      <c r="A155">
        <v>465</v>
      </c>
      <c r="B155" t="s">
        <v>633</v>
      </c>
      <c r="C155" s="4">
        <v>1</v>
      </c>
      <c r="D155" s="3">
        <v>95.733333333333306</v>
      </c>
      <c r="E155" s="3">
        <v>62.799999999999898</v>
      </c>
      <c r="F155" s="4">
        <v>3.7330447330447298</v>
      </c>
      <c r="G155" s="3">
        <f>Table5[[#This Row],[Best Individual mean accuracy]]-Table5[[#This Row],[Benchmark mean accuracy]]</f>
        <v>-32.933333333333408</v>
      </c>
      <c r="H155" t="str">
        <f>IF(AND(Table5[[#This Row],[F value]]&lt;4.74,Table5[[#This Row],[Best Individual mean accuracy]]&gt;Table5[[#This Row],[Benchmark mean accuracy]]),"Yes","No")</f>
        <v>No</v>
      </c>
    </row>
    <row r="156" spans="1:8" x14ac:dyDescent="0.55000000000000004">
      <c r="A156">
        <v>465</v>
      </c>
      <c r="B156" t="s">
        <v>634</v>
      </c>
      <c r="C156" s="4">
        <v>1</v>
      </c>
      <c r="D156" s="3">
        <v>96.4</v>
      </c>
      <c r="E156" s="3">
        <v>67.733333333333306</v>
      </c>
      <c r="F156" s="4">
        <v>2.0836879432624098</v>
      </c>
      <c r="G156" s="3">
        <f>Table5[[#This Row],[Best Individual mean accuracy]]-Table5[[#This Row],[Benchmark mean accuracy]]</f>
        <v>-28.6666666666667</v>
      </c>
      <c r="H156" t="str">
        <f>IF(AND(Table5[[#This Row],[F value]]&lt;4.74,Table5[[#This Row],[Best Individual mean accuracy]]&gt;Table5[[#This Row],[Benchmark mean accuracy]]),"Yes","No")</f>
        <v>No</v>
      </c>
    </row>
    <row r="157" spans="1:8" x14ac:dyDescent="0.55000000000000004">
      <c r="A157">
        <v>465</v>
      </c>
      <c r="B157" t="s">
        <v>635</v>
      </c>
      <c r="C157" s="4">
        <v>1</v>
      </c>
      <c r="D157" s="3">
        <v>95.6</v>
      </c>
      <c r="E157" s="3">
        <v>65.466666666666598</v>
      </c>
      <c r="F157" s="4">
        <v>2.5319677219118502</v>
      </c>
      <c r="G157" s="3">
        <f>Table5[[#This Row],[Best Individual mean accuracy]]-Table5[[#This Row],[Benchmark mean accuracy]]</f>
        <v>-30.133333333333397</v>
      </c>
      <c r="H157" t="str">
        <f>IF(AND(Table5[[#This Row],[F value]]&lt;4.74,Table5[[#This Row],[Best Individual mean accuracy]]&gt;Table5[[#This Row],[Benchmark mean accuracy]]),"Yes","No")</f>
        <v>No</v>
      </c>
    </row>
    <row r="158" spans="1:8" x14ac:dyDescent="0.55000000000000004">
      <c r="A158">
        <v>465</v>
      </c>
      <c r="B158" t="s">
        <v>636</v>
      </c>
      <c r="C158" s="4">
        <v>1</v>
      </c>
      <c r="D158" s="3">
        <v>95.866666666666603</v>
      </c>
      <c r="E158" s="3">
        <v>63.866666666666603</v>
      </c>
      <c r="F158" s="4">
        <v>2.3327712197863901</v>
      </c>
      <c r="G158" s="3">
        <f>Table5[[#This Row],[Best Individual mean accuracy]]-Table5[[#This Row],[Benchmark mean accuracy]]</f>
        <v>-32</v>
      </c>
      <c r="H158" t="str">
        <f>IF(AND(Table5[[#This Row],[F value]]&lt;4.74,Table5[[#This Row],[Best Individual mean accuracy]]&gt;Table5[[#This Row],[Benchmark mean accuracy]]),"Yes","No")</f>
        <v>No</v>
      </c>
    </row>
    <row r="159" spans="1:8" x14ac:dyDescent="0.55000000000000004">
      <c r="A159">
        <v>465</v>
      </c>
      <c r="B159" t="s">
        <v>637</v>
      </c>
      <c r="C159" s="4">
        <v>1</v>
      </c>
      <c r="D159" s="3">
        <v>96.8</v>
      </c>
      <c r="E159" s="3">
        <v>67.733333333333306</v>
      </c>
      <c r="F159" s="4">
        <v>6.3161904761904699</v>
      </c>
      <c r="G159" s="3">
        <f>Table5[[#This Row],[Best Individual mean accuracy]]-Table5[[#This Row],[Benchmark mean accuracy]]</f>
        <v>-29.066666666666691</v>
      </c>
      <c r="H159" t="str">
        <f>IF(AND(Table5[[#This Row],[F value]]&lt;4.74,Table5[[#This Row],[Best Individual mean accuracy]]&gt;Table5[[#This Row],[Benchmark mean accuracy]]),"Yes","No")</f>
        <v>No</v>
      </c>
    </row>
    <row r="160" spans="1:8" x14ac:dyDescent="0.55000000000000004">
      <c r="A160">
        <v>465</v>
      </c>
      <c r="B160" t="s">
        <v>638</v>
      </c>
      <c r="C160" s="4">
        <v>1</v>
      </c>
      <c r="D160" s="3">
        <v>94.799999999999898</v>
      </c>
      <c r="E160" s="3">
        <v>63.066666666666599</v>
      </c>
      <c r="F160" s="4">
        <v>2.6694641704325299</v>
      </c>
      <c r="G160" s="3">
        <f>Table5[[#This Row],[Best Individual mean accuracy]]-Table5[[#This Row],[Benchmark mean accuracy]]</f>
        <v>-31.733333333333299</v>
      </c>
      <c r="H160" t="str">
        <f>IF(AND(Table5[[#This Row],[F value]]&lt;4.74,Table5[[#This Row],[Best Individual mean accuracy]]&gt;Table5[[#This Row],[Benchmark mean accuracy]]),"Yes","No")</f>
        <v>No</v>
      </c>
    </row>
    <row r="161" spans="1:8" x14ac:dyDescent="0.55000000000000004">
      <c r="A161">
        <v>465</v>
      </c>
      <c r="B161" t="s">
        <v>639</v>
      </c>
      <c r="C161" s="4">
        <v>1</v>
      </c>
      <c r="D161" s="3">
        <v>95.866666666666603</v>
      </c>
      <c r="E161" s="3">
        <v>57.999999999999901</v>
      </c>
      <c r="F161" s="4">
        <v>10.9746543778801</v>
      </c>
      <c r="G161" s="3">
        <f>Table5[[#This Row],[Best Individual mean accuracy]]-Table5[[#This Row],[Benchmark mean accuracy]]</f>
        <v>-37.866666666666703</v>
      </c>
      <c r="H161" t="str">
        <f>IF(AND(Table5[[#This Row],[F value]]&lt;4.74,Table5[[#This Row],[Best Individual mean accuracy]]&gt;Table5[[#This Row],[Benchmark mean accuracy]]),"Yes","No")</f>
        <v>No</v>
      </c>
    </row>
    <row r="162" spans="1:8" x14ac:dyDescent="0.55000000000000004">
      <c r="A162">
        <v>465</v>
      </c>
      <c r="B162" t="s">
        <v>640</v>
      </c>
      <c r="C162" s="4">
        <v>1</v>
      </c>
      <c r="D162" s="3">
        <v>95.3333333333333</v>
      </c>
      <c r="E162" s="3">
        <v>55.066666666666599</v>
      </c>
      <c r="F162" s="4">
        <v>3.7132203389830498</v>
      </c>
      <c r="G162" s="3">
        <f>Table5[[#This Row],[Best Individual mean accuracy]]-Table5[[#This Row],[Benchmark mean accuracy]]</f>
        <v>-40.266666666666701</v>
      </c>
      <c r="H162" t="str">
        <f>IF(AND(Table5[[#This Row],[F value]]&lt;4.74,Table5[[#This Row],[Best Individual mean accuracy]]&gt;Table5[[#This Row],[Benchmark mean accuracy]]),"Yes","No")</f>
        <v>No</v>
      </c>
    </row>
    <row r="163" spans="1:8" x14ac:dyDescent="0.55000000000000004">
      <c r="A163">
        <v>465</v>
      </c>
      <c r="B163" t="s">
        <v>641</v>
      </c>
      <c r="C163" s="4">
        <v>1</v>
      </c>
      <c r="D163" s="3">
        <v>97.066666666666606</v>
      </c>
      <c r="E163" s="3">
        <v>64.399999999999906</v>
      </c>
      <c r="F163" s="4">
        <v>2.9340496480177798</v>
      </c>
      <c r="G163" s="3">
        <f>Table5[[#This Row],[Best Individual mean accuracy]]-Table5[[#This Row],[Benchmark mean accuracy]]</f>
        <v>-32.6666666666667</v>
      </c>
      <c r="H163" t="str">
        <f>IF(AND(Table5[[#This Row],[F value]]&lt;4.74,Table5[[#This Row],[Best Individual mean accuracy]]&gt;Table5[[#This Row],[Benchmark mean accuracy]]),"Yes","No")</f>
        <v>No</v>
      </c>
    </row>
    <row r="164" spans="1:8" x14ac:dyDescent="0.55000000000000004">
      <c r="A164">
        <v>465</v>
      </c>
      <c r="B164" t="s">
        <v>642</v>
      </c>
      <c r="C164" s="4">
        <v>1</v>
      </c>
      <c r="D164" s="3">
        <v>96</v>
      </c>
      <c r="E164" s="3">
        <v>63.6</v>
      </c>
      <c r="F164" s="4">
        <v>2.7793764988009499</v>
      </c>
      <c r="G164" s="3">
        <f>Table5[[#This Row],[Best Individual mean accuracy]]-Table5[[#This Row],[Benchmark mean accuracy]]</f>
        <v>-32.4</v>
      </c>
      <c r="H164" t="str">
        <f>IF(AND(Table5[[#This Row],[F value]]&lt;4.74,Table5[[#This Row],[Best Individual mean accuracy]]&gt;Table5[[#This Row],[Benchmark mean accuracy]]),"Yes","No")</f>
        <v>No</v>
      </c>
    </row>
    <row r="165" spans="1:8" x14ac:dyDescent="0.55000000000000004">
      <c r="A165">
        <v>465</v>
      </c>
      <c r="B165" t="s">
        <v>643</v>
      </c>
      <c r="C165" s="4">
        <v>1</v>
      </c>
      <c r="D165" s="3">
        <v>96</v>
      </c>
      <c r="E165" s="3">
        <v>68.266666666666595</v>
      </c>
      <c r="F165" s="4">
        <v>2.9512893982807999</v>
      </c>
      <c r="G165" s="3">
        <f>Table5[[#This Row],[Best Individual mean accuracy]]-Table5[[#This Row],[Benchmark mean accuracy]]</f>
        <v>-27.733333333333405</v>
      </c>
      <c r="H165" t="str">
        <f>IF(AND(Table5[[#This Row],[F value]]&lt;4.74,Table5[[#This Row],[Best Individual mean accuracy]]&gt;Table5[[#This Row],[Benchmark mean accuracy]]),"Yes","No")</f>
        <v>No</v>
      </c>
    </row>
    <row r="166" spans="1:8" x14ac:dyDescent="0.55000000000000004">
      <c r="A166">
        <v>465</v>
      </c>
      <c r="B166" t="s">
        <v>644</v>
      </c>
      <c r="C166" s="4">
        <v>1</v>
      </c>
      <c r="D166" s="3">
        <v>95.466666666666598</v>
      </c>
      <c r="E166" s="3">
        <v>65.866666666666603</v>
      </c>
      <c r="F166" s="4">
        <v>2.09848942598187</v>
      </c>
      <c r="G166" s="3">
        <f>Table5[[#This Row],[Best Individual mean accuracy]]-Table5[[#This Row],[Benchmark mean accuracy]]</f>
        <v>-29.599999999999994</v>
      </c>
      <c r="H166" t="str">
        <f>IF(AND(Table5[[#This Row],[F value]]&lt;4.74,Table5[[#This Row],[Best Individual mean accuracy]]&gt;Table5[[#This Row],[Benchmark mean accuracy]]),"Yes","No")</f>
        <v>No</v>
      </c>
    </row>
    <row r="167" spans="1:8" x14ac:dyDescent="0.55000000000000004">
      <c r="A167">
        <v>465</v>
      </c>
      <c r="B167" t="s">
        <v>645</v>
      </c>
      <c r="C167" s="4">
        <v>1</v>
      </c>
      <c r="D167" s="3">
        <v>95.199999999999903</v>
      </c>
      <c r="E167" s="3">
        <v>57.3333333333333</v>
      </c>
      <c r="F167" s="4">
        <v>2.8557746478873201</v>
      </c>
      <c r="G167" s="3">
        <f>Table5[[#This Row],[Best Individual mean accuracy]]-Table5[[#This Row],[Benchmark mean accuracy]]</f>
        <v>-37.866666666666603</v>
      </c>
      <c r="H167" t="str">
        <f>IF(AND(Table5[[#This Row],[F value]]&lt;4.74,Table5[[#This Row],[Best Individual mean accuracy]]&gt;Table5[[#This Row],[Benchmark mean accuracy]]),"Yes","No")</f>
        <v>No</v>
      </c>
    </row>
    <row r="168" spans="1:8" x14ac:dyDescent="0.55000000000000004">
      <c r="A168">
        <v>465</v>
      </c>
      <c r="B168" t="s">
        <v>646</v>
      </c>
      <c r="C168" s="4">
        <v>1</v>
      </c>
      <c r="D168" s="3">
        <v>95.3333333333333</v>
      </c>
      <c r="E168" s="3">
        <v>57.3333333333333</v>
      </c>
      <c r="F168" s="4">
        <v>7.9711934156378597</v>
      </c>
      <c r="G168" s="3">
        <f>Table5[[#This Row],[Best Individual mean accuracy]]-Table5[[#This Row],[Benchmark mean accuracy]]</f>
        <v>-38</v>
      </c>
      <c r="H168" t="str">
        <f>IF(AND(Table5[[#This Row],[F value]]&lt;4.74,Table5[[#This Row],[Best Individual mean accuracy]]&gt;Table5[[#This Row],[Benchmark mean accuracy]]),"Yes","No")</f>
        <v>No</v>
      </c>
    </row>
    <row r="169" spans="1:8" x14ac:dyDescent="0.55000000000000004">
      <c r="A169">
        <v>465</v>
      </c>
      <c r="B169" t="s">
        <v>647</v>
      </c>
      <c r="C169" s="4">
        <v>1</v>
      </c>
      <c r="D169" s="3">
        <v>96.266666666666595</v>
      </c>
      <c r="E169" s="3">
        <v>62.8</v>
      </c>
      <c r="F169" s="4">
        <v>4.8242894056847501</v>
      </c>
      <c r="G169" s="3">
        <f>Table5[[#This Row],[Best Individual mean accuracy]]-Table5[[#This Row],[Benchmark mean accuracy]]</f>
        <v>-33.466666666666598</v>
      </c>
      <c r="H169" t="str">
        <f>IF(AND(Table5[[#This Row],[F value]]&lt;4.74,Table5[[#This Row],[Best Individual mean accuracy]]&gt;Table5[[#This Row],[Benchmark mean accuracy]]),"Yes","No")</f>
        <v>No</v>
      </c>
    </row>
    <row r="170" spans="1:8" x14ac:dyDescent="0.55000000000000004">
      <c r="A170">
        <v>465</v>
      </c>
      <c r="B170" t="s">
        <v>648</v>
      </c>
      <c r="C170" s="4">
        <v>1</v>
      </c>
      <c r="D170" s="3">
        <v>95.599999999999895</v>
      </c>
      <c r="E170" s="3">
        <v>62.133333333333297</v>
      </c>
      <c r="F170" s="4">
        <v>2.22990821580479</v>
      </c>
      <c r="G170" s="3">
        <f>Table5[[#This Row],[Best Individual mean accuracy]]-Table5[[#This Row],[Benchmark mean accuracy]]</f>
        <v>-33.466666666666598</v>
      </c>
      <c r="H170" t="str">
        <f>IF(AND(Table5[[#This Row],[F value]]&lt;4.74,Table5[[#This Row],[Best Individual mean accuracy]]&gt;Table5[[#This Row],[Benchmark mean accuracy]]),"Yes","No")</f>
        <v>No</v>
      </c>
    </row>
    <row r="171" spans="1:8" x14ac:dyDescent="0.55000000000000004">
      <c r="A171">
        <v>465</v>
      </c>
      <c r="B171" t="s">
        <v>649</v>
      </c>
      <c r="C171" s="4">
        <v>1</v>
      </c>
      <c r="D171" s="3">
        <v>94.399999999999906</v>
      </c>
      <c r="E171" s="3">
        <v>61.3333333333333</v>
      </c>
      <c r="F171" s="4">
        <v>4.3401221995926598</v>
      </c>
      <c r="G171" s="3">
        <f>Table5[[#This Row],[Best Individual mean accuracy]]-Table5[[#This Row],[Benchmark mean accuracy]]</f>
        <v>-33.066666666666606</v>
      </c>
      <c r="H171" t="str">
        <f>IF(AND(Table5[[#This Row],[F value]]&lt;4.74,Table5[[#This Row],[Best Individual mean accuracy]]&gt;Table5[[#This Row],[Benchmark mean accuracy]]),"Yes","No")</f>
        <v>No</v>
      </c>
    </row>
    <row r="172" spans="1:8" x14ac:dyDescent="0.55000000000000004">
      <c r="A172">
        <v>465</v>
      </c>
      <c r="B172" t="s">
        <v>650</v>
      </c>
      <c r="C172" s="4">
        <v>1</v>
      </c>
      <c r="D172" s="3">
        <v>94.933333333333294</v>
      </c>
      <c r="E172" s="3">
        <v>69.066666666666606</v>
      </c>
      <c r="F172" s="4">
        <v>4.6798179059180498</v>
      </c>
      <c r="G172" s="3">
        <f>Table5[[#This Row],[Best Individual mean accuracy]]-Table5[[#This Row],[Benchmark mean accuracy]]</f>
        <v>-25.866666666666688</v>
      </c>
      <c r="H172" t="str">
        <f>IF(AND(Table5[[#This Row],[F value]]&lt;4.74,Table5[[#This Row],[Best Individual mean accuracy]]&gt;Table5[[#This Row],[Benchmark mean accuracy]]),"Yes","No")</f>
        <v>No</v>
      </c>
    </row>
    <row r="173" spans="1:8" x14ac:dyDescent="0.55000000000000004">
      <c r="A173">
        <v>465</v>
      </c>
      <c r="B173" t="s">
        <v>651</v>
      </c>
      <c r="C173" s="4">
        <v>1</v>
      </c>
      <c r="D173" s="3">
        <v>95.066666666666606</v>
      </c>
      <c r="E173" s="3">
        <v>71.866666666666603</v>
      </c>
      <c r="F173" s="4">
        <v>1.2695002335357299</v>
      </c>
      <c r="G173" s="3">
        <f>Table5[[#This Row],[Best Individual mean accuracy]]-Table5[[#This Row],[Benchmark mean accuracy]]</f>
        <v>-23.200000000000003</v>
      </c>
      <c r="H173" t="str">
        <f>IF(AND(Table5[[#This Row],[F value]]&lt;4.74,Table5[[#This Row],[Best Individual mean accuracy]]&gt;Table5[[#This Row],[Benchmark mean accuracy]]),"Yes","No")</f>
        <v>No</v>
      </c>
    </row>
    <row r="174" spans="1:8" x14ac:dyDescent="0.55000000000000004">
      <c r="A174">
        <v>465</v>
      </c>
      <c r="B174" t="s">
        <v>652</v>
      </c>
      <c r="C174" s="4">
        <v>1</v>
      </c>
      <c r="D174" s="3">
        <v>94.266666666666595</v>
      </c>
      <c r="E174" s="3">
        <v>66.933333333333294</v>
      </c>
      <c r="F174" s="4">
        <v>2.01659329495428</v>
      </c>
      <c r="G174" s="3">
        <f>Table5[[#This Row],[Best Individual mean accuracy]]-Table5[[#This Row],[Benchmark mean accuracy]]</f>
        <v>-27.3333333333333</v>
      </c>
      <c r="H174" t="str">
        <f>IF(AND(Table5[[#This Row],[F value]]&lt;4.74,Table5[[#This Row],[Best Individual mean accuracy]]&gt;Table5[[#This Row],[Benchmark mean accuracy]]),"Yes","No")</f>
        <v>No</v>
      </c>
    </row>
    <row r="175" spans="1:8" x14ac:dyDescent="0.55000000000000004">
      <c r="A175">
        <v>465</v>
      </c>
      <c r="B175" t="s">
        <v>653</v>
      </c>
      <c r="C175" s="4">
        <v>1</v>
      </c>
      <c r="D175" s="3">
        <v>95.599999999999895</v>
      </c>
      <c r="E175" s="3">
        <v>62.133333333333297</v>
      </c>
      <c r="F175" s="4">
        <v>3.1085271317829402</v>
      </c>
      <c r="G175" s="3">
        <f>Table5[[#This Row],[Best Individual mean accuracy]]-Table5[[#This Row],[Benchmark mean accuracy]]</f>
        <v>-33.466666666666598</v>
      </c>
      <c r="H175" t="str">
        <f>IF(AND(Table5[[#This Row],[F value]]&lt;4.74,Table5[[#This Row],[Best Individual mean accuracy]]&gt;Table5[[#This Row],[Benchmark mean accuracy]]),"Yes","No")</f>
        <v>No</v>
      </c>
    </row>
    <row r="176" spans="1:8" x14ac:dyDescent="0.55000000000000004">
      <c r="A176">
        <v>465</v>
      </c>
      <c r="B176" t="s">
        <v>654</v>
      </c>
      <c r="C176" s="4">
        <v>1</v>
      </c>
      <c r="D176" s="3">
        <v>96.533333333333303</v>
      </c>
      <c r="E176" s="3">
        <v>64.933333333333294</v>
      </c>
      <c r="F176" s="4">
        <v>11.157804459691199</v>
      </c>
      <c r="G176" s="3">
        <f>Table5[[#This Row],[Best Individual mean accuracy]]-Table5[[#This Row],[Benchmark mean accuracy]]</f>
        <v>-31.600000000000009</v>
      </c>
      <c r="H176" t="str">
        <f>IF(AND(Table5[[#This Row],[F value]]&lt;4.74,Table5[[#This Row],[Best Individual mean accuracy]]&gt;Table5[[#This Row],[Benchmark mean accuracy]]),"Yes","No")</f>
        <v>No</v>
      </c>
    </row>
    <row r="177" spans="1:8" x14ac:dyDescent="0.55000000000000004">
      <c r="A177">
        <v>465</v>
      </c>
      <c r="B177" t="s">
        <v>655</v>
      </c>
      <c r="C177" s="4">
        <v>1</v>
      </c>
      <c r="D177" s="3">
        <v>96</v>
      </c>
      <c r="E177" s="3">
        <v>71.466666666666598</v>
      </c>
      <c r="F177" s="4">
        <v>4.63004484304932</v>
      </c>
      <c r="G177" s="3">
        <f>Table5[[#This Row],[Best Individual mean accuracy]]-Table5[[#This Row],[Benchmark mean accuracy]]</f>
        <v>-24.533333333333402</v>
      </c>
      <c r="H177" t="str">
        <f>IF(AND(Table5[[#This Row],[F value]]&lt;4.74,Table5[[#This Row],[Best Individual mean accuracy]]&gt;Table5[[#This Row],[Benchmark mean accuracy]]),"Yes","No")</f>
        <v>No</v>
      </c>
    </row>
    <row r="178" spans="1:8" x14ac:dyDescent="0.55000000000000004">
      <c r="A178">
        <v>465</v>
      </c>
      <c r="B178" t="s">
        <v>656</v>
      </c>
      <c r="C178" s="4">
        <v>1</v>
      </c>
      <c r="D178" s="3">
        <v>95.199999999999903</v>
      </c>
      <c r="E178" s="3">
        <v>63.866666666666603</v>
      </c>
      <c r="F178" s="4">
        <v>2.4444146798821298</v>
      </c>
      <c r="G178" s="3">
        <f>Table5[[#This Row],[Best Individual mean accuracy]]-Table5[[#This Row],[Benchmark mean accuracy]]</f>
        <v>-31.3333333333333</v>
      </c>
      <c r="H178" t="str">
        <f>IF(AND(Table5[[#This Row],[F value]]&lt;4.74,Table5[[#This Row],[Best Individual mean accuracy]]&gt;Table5[[#This Row],[Benchmark mean accuracy]]),"Yes","No")</f>
        <v>No</v>
      </c>
    </row>
    <row r="179" spans="1:8" x14ac:dyDescent="0.55000000000000004">
      <c r="A179">
        <v>465</v>
      </c>
      <c r="B179" t="s">
        <v>657</v>
      </c>
      <c r="C179" s="4">
        <v>1</v>
      </c>
      <c r="D179" s="3">
        <v>95.866666666666603</v>
      </c>
      <c r="E179" s="3">
        <v>63.3333333333333</v>
      </c>
      <c r="F179" s="4">
        <v>3.2506690454950902</v>
      </c>
      <c r="G179" s="3">
        <f>Table5[[#This Row],[Best Individual mean accuracy]]-Table5[[#This Row],[Benchmark mean accuracy]]</f>
        <v>-32.533333333333303</v>
      </c>
      <c r="H179" t="str">
        <f>IF(AND(Table5[[#This Row],[F value]]&lt;4.74,Table5[[#This Row],[Best Individual mean accuracy]]&gt;Table5[[#This Row],[Benchmark mean accuracy]]),"Yes","No")</f>
        <v>No</v>
      </c>
    </row>
    <row r="180" spans="1:8" x14ac:dyDescent="0.55000000000000004">
      <c r="A180">
        <v>465</v>
      </c>
      <c r="B180" t="s">
        <v>658</v>
      </c>
      <c r="C180" s="4">
        <v>1</v>
      </c>
      <c r="D180" s="3">
        <v>96</v>
      </c>
      <c r="E180" s="3">
        <v>67.866666666666603</v>
      </c>
      <c r="F180" s="4">
        <v>2.0841599999999998</v>
      </c>
      <c r="G180" s="3">
        <f>Table5[[#This Row],[Best Individual mean accuracy]]-Table5[[#This Row],[Benchmark mean accuracy]]</f>
        <v>-28.133333333333397</v>
      </c>
      <c r="H180" t="str">
        <f>IF(AND(Table5[[#This Row],[F value]]&lt;4.74,Table5[[#This Row],[Best Individual mean accuracy]]&gt;Table5[[#This Row],[Benchmark mean accuracy]]),"Yes","No")</f>
        <v>No</v>
      </c>
    </row>
    <row r="181" spans="1:8" x14ac:dyDescent="0.55000000000000004">
      <c r="A181">
        <v>465</v>
      </c>
      <c r="B181" t="s">
        <v>659</v>
      </c>
      <c r="C181" s="4">
        <v>1</v>
      </c>
      <c r="D181" s="3">
        <v>95.599999999999895</v>
      </c>
      <c r="E181" s="3">
        <v>68.399999999999906</v>
      </c>
      <c r="F181" s="4">
        <v>7.7870129870129903</v>
      </c>
      <c r="G181" s="3">
        <f>Table5[[#This Row],[Best Individual mean accuracy]]-Table5[[#This Row],[Benchmark mean accuracy]]</f>
        <v>-27.199999999999989</v>
      </c>
      <c r="H181" t="str">
        <f>IF(AND(Table5[[#This Row],[F value]]&lt;4.74,Table5[[#This Row],[Best Individual mean accuracy]]&gt;Table5[[#This Row],[Benchmark mean accuracy]]),"Yes","No")</f>
        <v>No</v>
      </c>
    </row>
    <row r="182" spans="1:8" x14ac:dyDescent="0.55000000000000004">
      <c r="A182">
        <v>465</v>
      </c>
      <c r="B182" t="s">
        <v>660</v>
      </c>
      <c r="C182" s="4">
        <v>1</v>
      </c>
      <c r="D182" s="3">
        <v>95.733333333333306</v>
      </c>
      <c r="E182" s="3">
        <v>55.199999999999903</v>
      </c>
      <c r="F182" s="4">
        <v>6.6390243902439003</v>
      </c>
      <c r="G182" s="3">
        <f>Table5[[#This Row],[Best Individual mean accuracy]]-Table5[[#This Row],[Benchmark mean accuracy]]</f>
        <v>-40.533333333333402</v>
      </c>
      <c r="H182" t="str">
        <f>IF(AND(Table5[[#This Row],[F value]]&lt;4.74,Table5[[#This Row],[Best Individual mean accuracy]]&gt;Table5[[#This Row],[Benchmark mean accuracy]]),"Yes","No")</f>
        <v>No</v>
      </c>
    </row>
    <row r="183" spans="1:8" x14ac:dyDescent="0.55000000000000004">
      <c r="A183">
        <v>465</v>
      </c>
      <c r="B183" t="s">
        <v>661</v>
      </c>
      <c r="C183" s="4">
        <v>1</v>
      </c>
      <c r="D183" s="3">
        <v>94.8</v>
      </c>
      <c r="E183" s="3">
        <v>57.999999999999901</v>
      </c>
      <c r="F183" s="4">
        <v>4.0226171243941797</v>
      </c>
      <c r="G183" s="3">
        <f>Table5[[#This Row],[Best Individual mean accuracy]]-Table5[[#This Row],[Benchmark mean accuracy]]</f>
        <v>-36.800000000000097</v>
      </c>
      <c r="H183" t="str">
        <f>IF(AND(Table5[[#This Row],[F value]]&lt;4.74,Table5[[#This Row],[Best Individual mean accuracy]]&gt;Table5[[#This Row],[Benchmark mean accuracy]]),"Yes","No")</f>
        <v>No</v>
      </c>
    </row>
    <row r="184" spans="1:8" x14ac:dyDescent="0.55000000000000004">
      <c r="A184">
        <v>465</v>
      </c>
      <c r="B184" t="s">
        <v>662</v>
      </c>
      <c r="C184" s="4">
        <v>1</v>
      </c>
      <c r="D184" s="3">
        <v>96</v>
      </c>
      <c r="E184" s="3">
        <v>51.6</v>
      </c>
      <c r="F184" s="4">
        <v>6.0099103350637098</v>
      </c>
      <c r="G184" s="3">
        <f>Table5[[#This Row],[Best Individual mean accuracy]]-Table5[[#This Row],[Benchmark mean accuracy]]</f>
        <v>-44.4</v>
      </c>
      <c r="H184" t="str">
        <f>IF(AND(Table5[[#This Row],[F value]]&lt;4.74,Table5[[#This Row],[Best Individual mean accuracy]]&gt;Table5[[#This Row],[Benchmark mean accuracy]]),"Yes","No")</f>
        <v>No</v>
      </c>
    </row>
    <row r="185" spans="1:8" x14ac:dyDescent="0.55000000000000004">
      <c r="A185">
        <v>465</v>
      </c>
      <c r="B185" t="s">
        <v>663</v>
      </c>
      <c r="C185" s="4">
        <v>1</v>
      </c>
      <c r="D185" s="3">
        <v>95.3333333333333</v>
      </c>
      <c r="E185" s="3">
        <v>64.8</v>
      </c>
      <c r="F185" s="4">
        <v>2.1438742212993098</v>
      </c>
      <c r="G185" s="3">
        <f>Table5[[#This Row],[Best Individual mean accuracy]]-Table5[[#This Row],[Benchmark mean accuracy]]</f>
        <v>-30.533333333333303</v>
      </c>
      <c r="H185" t="str">
        <f>IF(AND(Table5[[#This Row],[F value]]&lt;4.74,Table5[[#This Row],[Best Individual mean accuracy]]&gt;Table5[[#This Row],[Benchmark mean accuracy]]),"Yes","No")</f>
        <v>No</v>
      </c>
    </row>
    <row r="186" spans="1:8" x14ac:dyDescent="0.55000000000000004">
      <c r="A186">
        <v>465</v>
      </c>
      <c r="B186" t="s">
        <v>664</v>
      </c>
      <c r="C186" s="4">
        <v>1</v>
      </c>
      <c r="D186" s="3">
        <v>95.466666666666598</v>
      </c>
      <c r="E186" s="3">
        <v>70.8</v>
      </c>
      <c r="F186" s="4">
        <v>2.5180722891566201</v>
      </c>
      <c r="G186" s="3">
        <f>Table5[[#This Row],[Best Individual mean accuracy]]-Table5[[#This Row],[Benchmark mean accuracy]]</f>
        <v>-24.6666666666666</v>
      </c>
      <c r="H186" t="str">
        <f>IF(AND(Table5[[#This Row],[F value]]&lt;4.74,Table5[[#This Row],[Best Individual mean accuracy]]&gt;Table5[[#This Row],[Benchmark mean accuracy]]),"Yes","No")</f>
        <v>No</v>
      </c>
    </row>
    <row r="187" spans="1:8" x14ac:dyDescent="0.55000000000000004">
      <c r="A187">
        <v>465</v>
      </c>
      <c r="B187" t="s">
        <v>665</v>
      </c>
      <c r="C187" s="4">
        <v>1</v>
      </c>
      <c r="D187" s="3">
        <v>96.399999999999906</v>
      </c>
      <c r="E187" s="3">
        <v>67.2</v>
      </c>
      <c r="F187" s="4">
        <v>9.6226086956521595</v>
      </c>
      <c r="G187" s="3">
        <f>Table5[[#This Row],[Best Individual mean accuracy]]-Table5[[#This Row],[Benchmark mean accuracy]]</f>
        <v>-29.199999999999903</v>
      </c>
      <c r="H187" t="str">
        <f>IF(AND(Table5[[#This Row],[F value]]&lt;4.74,Table5[[#This Row],[Best Individual mean accuracy]]&gt;Table5[[#This Row],[Benchmark mean accuracy]]),"Yes","No")</f>
        <v>No</v>
      </c>
    </row>
    <row r="188" spans="1:8" x14ac:dyDescent="0.55000000000000004">
      <c r="A188">
        <v>465</v>
      </c>
      <c r="B188" t="s">
        <v>666</v>
      </c>
      <c r="C188" s="4">
        <v>1</v>
      </c>
      <c r="D188" s="3">
        <v>94.933333333333294</v>
      </c>
      <c r="E188" s="3">
        <v>64.533333333333303</v>
      </c>
      <c r="F188" s="4">
        <v>2.48529411764705</v>
      </c>
      <c r="G188" s="3">
        <f>Table5[[#This Row],[Best Individual mean accuracy]]-Table5[[#This Row],[Benchmark mean accuracy]]</f>
        <v>-30.399999999999991</v>
      </c>
      <c r="H188" t="str">
        <f>IF(AND(Table5[[#This Row],[F value]]&lt;4.74,Table5[[#This Row],[Best Individual mean accuracy]]&gt;Table5[[#This Row],[Benchmark mean accuracy]]),"Yes","No")</f>
        <v>No</v>
      </c>
    </row>
    <row r="189" spans="1:8" x14ac:dyDescent="0.55000000000000004">
      <c r="A189">
        <v>465</v>
      </c>
      <c r="B189" t="s">
        <v>667</v>
      </c>
      <c r="C189" s="4">
        <v>1</v>
      </c>
      <c r="D189" s="3">
        <v>96.933333333333294</v>
      </c>
      <c r="E189" s="3">
        <v>60.4</v>
      </c>
      <c r="F189" s="4">
        <v>7.4143070044709303</v>
      </c>
      <c r="G189" s="3">
        <f>Table5[[#This Row],[Best Individual mean accuracy]]-Table5[[#This Row],[Benchmark mean accuracy]]</f>
        <v>-36.533333333333296</v>
      </c>
      <c r="H189" t="str">
        <f>IF(AND(Table5[[#This Row],[F value]]&lt;4.74,Table5[[#This Row],[Best Individual mean accuracy]]&gt;Table5[[#This Row],[Benchmark mean accuracy]]),"Yes","No")</f>
        <v>No</v>
      </c>
    </row>
    <row r="190" spans="1:8" x14ac:dyDescent="0.55000000000000004">
      <c r="A190">
        <v>465</v>
      </c>
      <c r="B190" t="s">
        <v>668</v>
      </c>
      <c r="C190" s="4">
        <v>1</v>
      </c>
      <c r="D190" s="3">
        <v>96.266666666666595</v>
      </c>
      <c r="E190" s="3">
        <v>61.3333333333333</v>
      </c>
      <c r="F190" s="4">
        <v>10.1540229885057</v>
      </c>
      <c r="G190" s="3">
        <f>Table5[[#This Row],[Best Individual mean accuracy]]-Table5[[#This Row],[Benchmark mean accuracy]]</f>
        <v>-34.933333333333294</v>
      </c>
      <c r="H190" t="str">
        <f>IF(AND(Table5[[#This Row],[F value]]&lt;4.74,Table5[[#This Row],[Best Individual mean accuracy]]&gt;Table5[[#This Row],[Benchmark mean accuracy]]),"Yes","No")</f>
        <v>No</v>
      </c>
    </row>
    <row r="191" spans="1:8" x14ac:dyDescent="0.55000000000000004">
      <c r="A191">
        <v>465</v>
      </c>
      <c r="B191" t="s">
        <v>669</v>
      </c>
      <c r="C191" s="4">
        <v>1</v>
      </c>
      <c r="D191" s="3">
        <v>95.733333333333306</v>
      </c>
      <c r="E191" s="3">
        <v>65.733333333333306</v>
      </c>
      <c r="F191" s="4">
        <v>2.6967764789231299</v>
      </c>
      <c r="G191" s="3">
        <f>Table5[[#This Row],[Best Individual mean accuracy]]-Table5[[#This Row],[Benchmark mean accuracy]]</f>
        <v>-30</v>
      </c>
      <c r="H191" t="str">
        <f>IF(AND(Table5[[#This Row],[F value]]&lt;4.74,Table5[[#This Row],[Best Individual mean accuracy]]&gt;Table5[[#This Row],[Benchmark mean accuracy]]),"Yes","No")</f>
        <v>No</v>
      </c>
    </row>
    <row r="192" spans="1:8" x14ac:dyDescent="0.55000000000000004">
      <c r="A192">
        <v>465</v>
      </c>
      <c r="B192" t="s">
        <v>670</v>
      </c>
      <c r="C192" s="4">
        <v>1</v>
      </c>
      <c r="D192" s="3">
        <v>95.3333333333333</v>
      </c>
      <c r="E192" s="3">
        <v>70.133333333333297</v>
      </c>
      <c r="F192" s="4">
        <v>4.7406216505894898</v>
      </c>
      <c r="G192" s="3">
        <f>Table5[[#This Row],[Best Individual mean accuracy]]-Table5[[#This Row],[Benchmark mean accuracy]]</f>
        <v>-25.200000000000003</v>
      </c>
      <c r="H192" t="str">
        <f>IF(AND(Table5[[#This Row],[F value]]&lt;4.74,Table5[[#This Row],[Best Individual mean accuracy]]&gt;Table5[[#This Row],[Benchmark mean accuracy]]),"Yes","No")</f>
        <v>No</v>
      </c>
    </row>
    <row r="193" spans="1:8" x14ac:dyDescent="0.55000000000000004">
      <c r="A193">
        <v>465</v>
      </c>
      <c r="B193" t="s">
        <v>671</v>
      </c>
      <c r="C193" s="4">
        <v>1</v>
      </c>
      <c r="D193" s="3">
        <v>95.466666666666598</v>
      </c>
      <c r="E193" s="3">
        <v>55.866666666666603</v>
      </c>
      <c r="F193" s="4">
        <v>2.2202166064981901</v>
      </c>
      <c r="G193" s="3">
        <f>Table5[[#This Row],[Best Individual mean accuracy]]-Table5[[#This Row],[Benchmark mean accuracy]]</f>
        <v>-39.599999999999994</v>
      </c>
      <c r="H193" t="str">
        <f>IF(AND(Table5[[#This Row],[F value]]&lt;4.74,Table5[[#This Row],[Best Individual mean accuracy]]&gt;Table5[[#This Row],[Benchmark mean accuracy]]),"Yes","No")</f>
        <v>No</v>
      </c>
    </row>
    <row r="194" spans="1:8" x14ac:dyDescent="0.55000000000000004">
      <c r="A194">
        <v>465</v>
      </c>
      <c r="B194" t="s">
        <v>672</v>
      </c>
      <c r="C194" s="4">
        <v>1</v>
      </c>
      <c r="D194" s="3">
        <v>95.733333333333306</v>
      </c>
      <c r="E194" s="3">
        <v>56.533333333333303</v>
      </c>
      <c r="F194" s="4">
        <v>3.3130485664131002</v>
      </c>
      <c r="G194" s="3">
        <f>Table5[[#This Row],[Best Individual mean accuracy]]-Table5[[#This Row],[Benchmark mean accuracy]]</f>
        <v>-39.200000000000003</v>
      </c>
      <c r="H194" t="str">
        <f>IF(AND(Table5[[#This Row],[F value]]&lt;4.74,Table5[[#This Row],[Best Individual mean accuracy]]&gt;Table5[[#This Row],[Benchmark mean accuracy]]),"Yes","No")</f>
        <v>No</v>
      </c>
    </row>
    <row r="195" spans="1:8" x14ac:dyDescent="0.55000000000000004">
      <c r="A195">
        <v>465</v>
      </c>
      <c r="B195" t="s">
        <v>673</v>
      </c>
      <c r="C195" s="4">
        <v>1</v>
      </c>
      <c r="D195" s="3">
        <v>95.3333333333333</v>
      </c>
      <c r="E195" s="3">
        <v>57.199999999999903</v>
      </c>
      <c r="F195" s="4">
        <v>4.4259259259259203</v>
      </c>
      <c r="G195" s="3">
        <f>Table5[[#This Row],[Best Individual mean accuracy]]-Table5[[#This Row],[Benchmark mean accuracy]]</f>
        <v>-38.133333333333397</v>
      </c>
      <c r="H195" t="str">
        <f>IF(AND(Table5[[#This Row],[F value]]&lt;4.74,Table5[[#This Row],[Best Individual mean accuracy]]&gt;Table5[[#This Row],[Benchmark mean accuracy]]),"Yes","No")</f>
        <v>No</v>
      </c>
    </row>
    <row r="196" spans="1:8" x14ac:dyDescent="0.55000000000000004">
      <c r="A196">
        <v>465</v>
      </c>
      <c r="B196" t="s">
        <v>674</v>
      </c>
      <c r="C196" s="4">
        <v>1</v>
      </c>
      <c r="D196" s="3">
        <v>95.6</v>
      </c>
      <c r="E196" s="3">
        <v>63.999999999999901</v>
      </c>
      <c r="F196" s="4">
        <v>5.9880843263061401</v>
      </c>
      <c r="G196" s="3">
        <f>Table5[[#This Row],[Best Individual mean accuracy]]-Table5[[#This Row],[Benchmark mean accuracy]]</f>
        <v>-31.600000000000094</v>
      </c>
      <c r="H196" t="str">
        <f>IF(AND(Table5[[#This Row],[F value]]&lt;4.74,Table5[[#This Row],[Best Individual mean accuracy]]&gt;Table5[[#This Row],[Benchmark mean accuracy]]),"Yes","No")</f>
        <v>No</v>
      </c>
    </row>
    <row r="197" spans="1:8" x14ac:dyDescent="0.55000000000000004">
      <c r="A197">
        <v>465</v>
      </c>
      <c r="B197" t="s">
        <v>675</v>
      </c>
      <c r="C197" s="4">
        <v>1</v>
      </c>
      <c r="D197" s="3">
        <v>95.199999999999903</v>
      </c>
      <c r="E197" s="3">
        <v>75.599999999999994</v>
      </c>
      <c r="F197" s="4">
        <v>2.0717577353521999</v>
      </c>
      <c r="G197" s="3">
        <f>Table5[[#This Row],[Best Individual mean accuracy]]-Table5[[#This Row],[Benchmark mean accuracy]]</f>
        <v>-19.599999999999909</v>
      </c>
      <c r="H197" t="str">
        <f>IF(AND(Table5[[#This Row],[F value]]&lt;4.74,Table5[[#This Row],[Best Individual mean accuracy]]&gt;Table5[[#This Row],[Benchmark mean accuracy]]),"Yes","No")</f>
        <v>No</v>
      </c>
    </row>
    <row r="198" spans="1:8" x14ac:dyDescent="0.55000000000000004">
      <c r="A198">
        <v>465</v>
      </c>
      <c r="B198" t="s">
        <v>676</v>
      </c>
      <c r="C198" s="4">
        <v>1</v>
      </c>
      <c r="D198" s="3">
        <v>96</v>
      </c>
      <c r="E198" s="3">
        <v>71.2</v>
      </c>
      <c r="F198" s="4">
        <v>2.6331096196867998</v>
      </c>
      <c r="G198" s="3">
        <f>Table5[[#This Row],[Best Individual mean accuracy]]-Table5[[#This Row],[Benchmark mean accuracy]]</f>
        <v>-24.799999999999997</v>
      </c>
      <c r="H198" t="str">
        <f>IF(AND(Table5[[#This Row],[F value]]&lt;4.74,Table5[[#This Row],[Best Individual mean accuracy]]&gt;Table5[[#This Row],[Benchmark mean accuracy]]),"Yes","No")</f>
        <v>No</v>
      </c>
    </row>
    <row r="199" spans="1:8" x14ac:dyDescent="0.55000000000000004">
      <c r="A199">
        <v>465</v>
      </c>
      <c r="B199" t="s">
        <v>677</v>
      </c>
      <c r="C199" s="4">
        <v>1</v>
      </c>
      <c r="D199" s="3">
        <v>96.933333333333294</v>
      </c>
      <c r="E199" s="3">
        <v>61.866666666666603</v>
      </c>
      <c r="F199" s="4">
        <v>8.6485280999107896</v>
      </c>
      <c r="G199" s="3">
        <f>Table5[[#This Row],[Best Individual mean accuracy]]-Table5[[#This Row],[Benchmark mean accuracy]]</f>
        <v>-35.066666666666691</v>
      </c>
      <c r="H199" t="str">
        <f>IF(AND(Table5[[#This Row],[F value]]&lt;4.74,Table5[[#This Row],[Best Individual mean accuracy]]&gt;Table5[[#This Row],[Benchmark mean accuracy]]),"Yes","No")</f>
        <v>No</v>
      </c>
    </row>
    <row r="200" spans="1:8" x14ac:dyDescent="0.55000000000000004">
      <c r="A200">
        <v>465</v>
      </c>
      <c r="B200" t="s">
        <v>678</v>
      </c>
      <c r="C200" s="4">
        <v>1</v>
      </c>
      <c r="D200" s="3">
        <v>96.133333333333297</v>
      </c>
      <c r="E200" s="3">
        <v>64.8</v>
      </c>
      <c r="F200" s="4">
        <v>3.4244705882352902</v>
      </c>
      <c r="G200" s="3">
        <f>Table5[[#This Row],[Best Individual mean accuracy]]-Table5[[#This Row],[Benchmark mean accuracy]]</f>
        <v>-31.3333333333333</v>
      </c>
      <c r="H200" t="str">
        <f>IF(AND(Table5[[#This Row],[F value]]&lt;4.74,Table5[[#This Row],[Best Individual mean accuracy]]&gt;Table5[[#This Row],[Benchmark mean accuracy]]),"Yes","No")</f>
        <v>No</v>
      </c>
    </row>
    <row r="201" spans="1:8" x14ac:dyDescent="0.55000000000000004">
      <c r="A201">
        <v>574</v>
      </c>
      <c r="B201" t="s">
        <v>679</v>
      </c>
      <c r="C201" s="4">
        <v>0.86842105263157898</v>
      </c>
      <c r="D201" s="3">
        <v>96.266666666666595</v>
      </c>
      <c r="E201" s="3">
        <v>73.866666666666603</v>
      </c>
      <c r="F201" s="4">
        <v>3.1836393989983298</v>
      </c>
      <c r="G201" s="3">
        <f>Table5[[#This Row],[Best Individual mean accuracy]]-Table5[[#This Row],[Benchmark mean accuracy]]</f>
        <v>-22.399999999999991</v>
      </c>
      <c r="H201" t="str">
        <f>IF(AND(Table5[[#This Row],[F value]]&lt;4.74,Table5[[#This Row],[Best Individual mean accuracy]]&gt;Table5[[#This Row],[Benchmark mean accuracy]]),"Yes","No")</f>
        <v>No</v>
      </c>
    </row>
    <row r="202" spans="1:8" x14ac:dyDescent="0.55000000000000004">
      <c r="A202">
        <v>663</v>
      </c>
      <c r="B202" t="s">
        <v>680</v>
      </c>
      <c r="C202" s="4">
        <v>0.97368421052631504</v>
      </c>
      <c r="D202" s="3">
        <v>96.133333333333297</v>
      </c>
      <c r="E202" s="3">
        <v>70.399999999999906</v>
      </c>
      <c r="F202" s="4">
        <v>1.8614439324116701</v>
      </c>
      <c r="G202" s="3">
        <f>Table5[[#This Row],[Best Individual mean accuracy]]-Table5[[#This Row],[Benchmark mean accuracy]]</f>
        <v>-25.733333333333391</v>
      </c>
      <c r="H202" t="str">
        <f>IF(AND(Table5[[#This Row],[F value]]&lt;4.74,Table5[[#This Row],[Best Individual mean accuracy]]&gt;Table5[[#This Row],[Benchmark mean accuracy]]),"Yes","No")</f>
        <v>No</v>
      </c>
    </row>
    <row r="203" spans="1:8" x14ac:dyDescent="0.55000000000000004">
      <c r="A203">
        <v>663</v>
      </c>
      <c r="B203" t="s">
        <v>681</v>
      </c>
      <c r="C203" s="4">
        <v>0.97368421052631504</v>
      </c>
      <c r="D203" s="3">
        <v>94.6666666666666</v>
      </c>
      <c r="E203" s="3">
        <v>69.733333333333306</v>
      </c>
      <c r="F203" s="4">
        <v>4.48952676493405</v>
      </c>
      <c r="G203" s="3">
        <f>Table5[[#This Row],[Best Individual mean accuracy]]-Table5[[#This Row],[Benchmark mean accuracy]]</f>
        <v>-24.933333333333294</v>
      </c>
      <c r="H203" t="str">
        <f>IF(AND(Table5[[#This Row],[F value]]&lt;4.74,Table5[[#This Row],[Best Individual mean accuracy]]&gt;Table5[[#This Row],[Benchmark mean accuracy]]),"Yes","No")</f>
        <v>No</v>
      </c>
    </row>
    <row r="204" spans="1:8" x14ac:dyDescent="0.55000000000000004">
      <c r="A204">
        <v>750</v>
      </c>
      <c r="B204" t="s">
        <v>682</v>
      </c>
      <c r="C204" s="4">
        <v>0.97368421052631504</v>
      </c>
      <c r="D204" s="3">
        <v>95.733333333333306</v>
      </c>
      <c r="E204" s="3">
        <v>64.933333333333294</v>
      </c>
      <c r="F204" s="4">
        <v>3.1634241245136101</v>
      </c>
      <c r="G204" s="3">
        <f>Table5[[#This Row],[Best Individual mean accuracy]]-Table5[[#This Row],[Benchmark mean accuracy]]</f>
        <v>-30.800000000000011</v>
      </c>
      <c r="H204" t="str">
        <f>IF(AND(Table5[[#This Row],[F value]]&lt;4.74,Table5[[#This Row],[Best Individual mean accuracy]]&gt;Table5[[#This Row],[Benchmark mean accuracy]]),"Yes","No")</f>
        <v>No</v>
      </c>
    </row>
    <row r="205" spans="1:8" x14ac:dyDescent="0.55000000000000004">
      <c r="A205">
        <v>750</v>
      </c>
      <c r="B205" t="s">
        <v>683</v>
      </c>
      <c r="C205" s="4">
        <v>0.97368421052631504</v>
      </c>
      <c r="D205" s="3">
        <v>94.533333333333303</v>
      </c>
      <c r="E205" s="3">
        <v>57.733333333333299</v>
      </c>
      <c r="F205" s="4">
        <v>4.0468883205455999</v>
      </c>
      <c r="G205" s="3">
        <f>Table5[[#This Row],[Best Individual mean accuracy]]-Table5[[#This Row],[Benchmark mean accuracy]]</f>
        <v>-36.800000000000004</v>
      </c>
      <c r="H205" t="str">
        <f>IF(AND(Table5[[#This Row],[F value]]&lt;4.74,Table5[[#This Row],[Best Individual mean accuracy]]&gt;Table5[[#This Row],[Benchmark mean accuracy]]),"Yes","No")</f>
        <v>No</v>
      </c>
    </row>
    <row r="206" spans="1:8" x14ac:dyDescent="0.55000000000000004">
      <c r="A206">
        <v>750</v>
      </c>
      <c r="B206" t="s">
        <v>684</v>
      </c>
      <c r="C206" s="4">
        <v>0.97368421052631504</v>
      </c>
      <c r="D206" s="3">
        <v>96.4</v>
      </c>
      <c r="E206" s="3">
        <v>65.066666666666606</v>
      </c>
      <c r="F206" s="4">
        <v>3.9922202274087302</v>
      </c>
      <c r="G206" s="3">
        <f>Table5[[#This Row],[Best Individual mean accuracy]]-Table5[[#This Row],[Benchmark mean accuracy]]</f>
        <v>-31.3333333333334</v>
      </c>
      <c r="H206" t="str">
        <f>IF(AND(Table5[[#This Row],[F value]]&lt;4.74,Table5[[#This Row],[Best Individual mean accuracy]]&gt;Table5[[#This Row],[Benchmark mean accuracy]]),"Yes","No")</f>
        <v>No</v>
      </c>
    </row>
    <row r="207" spans="1:8" x14ac:dyDescent="0.55000000000000004">
      <c r="A207">
        <v>750</v>
      </c>
      <c r="B207" t="s">
        <v>685</v>
      </c>
      <c r="C207" s="4">
        <v>0.97368421052631504</v>
      </c>
      <c r="D207" s="3">
        <v>95.3333333333333</v>
      </c>
      <c r="E207" s="3">
        <v>62.266666666666602</v>
      </c>
      <c r="F207" s="4">
        <v>2.4634289057928598</v>
      </c>
      <c r="G207" s="3">
        <f>Table5[[#This Row],[Best Individual mean accuracy]]-Table5[[#This Row],[Benchmark mean accuracy]]</f>
        <v>-33.066666666666698</v>
      </c>
      <c r="H207" t="str">
        <f>IF(AND(Table5[[#This Row],[F value]]&lt;4.74,Table5[[#This Row],[Best Individual mean accuracy]]&gt;Table5[[#This Row],[Benchmark mean accuracy]]),"Yes","No")</f>
        <v>No</v>
      </c>
    </row>
    <row r="208" spans="1:8" x14ac:dyDescent="0.55000000000000004">
      <c r="A208">
        <v>750</v>
      </c>
      <c r="B208" t="s">
        <v>686</v>
      </c>
      <c r="C208" s="4">
        <v>0.97368421052631504</v>
      </c>
      <c r="D208" s="3">
        <v>95.866666666666603</v>
      </c>
      <c r="E208" s="3">
        <v>49.733333333333299</v>
      </c>
      <c r="F208" s="4">
        <v>5.9375549692172296</v>
      </c>
      <c r="G208" s="3">
        <f>Table5[[#This Row],[Best Individual mean accuracy]]-Table5[[#This Row],[Benchmark mean accuracy]]</f>
        <v>-46.133333333333304</v>
      </c>
      <c r="H208" t="str">
        <f>IF(AND(Table5[[#This Row],[F value]]&lt;4.74,Table5[[#This Row],[Best Individual mean accuracy]]&gt;Table5[[#This Row],[Benchmark mean accuracy]]),"Yes","No")</f>
        <v>No</v>
      </c>
    </row>
    <row r="209" spans="1:8" x14ac:dyDescent="0.55000000000000004">
      <c r="A209">
        <v>750</v>
      </c>
      <c r="B209" t="s">
        <v>687</v>
      </c>
      <c r="C209" s="4">
        <v>0.97368421052631504</v>
      </c>
      <c r="D209" s="3">
        <v>95.599999999999895</v>
      </c>
      <c r="E209" s="3">
        <v>63.866666666666603</v>
      </c>
      <c r="F209" s="4">
        <v>2.71104608632041</v>
      </c>
      <c r="G209" s="3">
        <f>Table5[[#This Row],[Best Individual mean accuracy]]-Table5[[#This Row],[Benchmark mean accuracy]]</f>
        <v>-31.733333333333292</v>
      </c>
      <c r="H209" t="str">
        <f>IF(AND(Table5[[#This Row],[F value]]&lt;4.74,Table5[[#This Row],[Best Individual mean accuracy]]&gt;Table5[[#This Row],[Benchmark mean accuracy]]),"Yes","No")</f>
        <v>No</v>
      </c>
    </row>
    <row r="210" spans="1:8" x14ac:dyDescent="0.55000000000000004">
      <c r="A210">
        <v>750</v>
      </c>
      <c r="B210" t="s">
        <v>688</v>
      </c>
      <c r="C210" s="4">
        <v>0.97368421052631504</v>
      </c>
      <c r="D210" s="3">
        <v>95.866666666666603</v>
      </c>
      <c r="E210" s="3">
        <v>49.3333333333333</v>
      </c>
      <c r="F210" s="4">
        <v>43.237623762376202</v>
      </c>
      <c r="G210" s="3">
        <f>Table5[[#This Row],[Best Individual mean accuracy]]-Table5[[#This Row],[Benchmark mean accuracy]]</f>
        <v>-46.533333333333303</v>
      </c>
      <c r="H210" t="str">
        <f>IF(AND(Table5[[#This Row],[F value]]&lt;4.74,Table5[[#This Row],[Best Individual mean accuracy]]&gt;Table5[[#This Row],[Benchmark mean accuracy]]),"Yes","No")</f>
        <v>No</v>
      </c>
    </row>
    <row r="211" spans="1:8" x14ac:dyDescent="0.55000000000000004">
      <c r="A211">
        <v>750</v>
      </c>
      <c r="B211" t="s">
        <v>689</v>
      </c>
      <c r="C211" s="4">
        <v>0.97368421052631504</v>
      </c>
      <c r="D211" s="3">
        <v>96.6666666666666</v>
      </c>
      <c r="E211" s="3">
        <v>60.8</v>
      </c>
      <c r="F211" s="4">
        <v>4.3774633653360198</v>
      </c>
      <c r="G211" s="3">
        <f>Table5[[#This Row],[Best Individual mean accuracy]]-Table5[[#This Row],[Benchmark mean accuracy]]</f>
        <v>-35.866666666666603</v>
      </c>
      <c r="H211" t="str">
        <f>IF(AND(Table5[[#This Row],[F value]]&lt;4.74,Table5[[#This Row],[Best Individual mean accuracy]]&gt;Table5[[#This Row],[Benchmark mean accuracy]]),"Yes","No")</f>
        <v>No</v>
      </c>
    </row>
    <row r="212" spans="1:8" x14ac:dyDescent="0.55000000000000004">
      <c r="A212">
        <v>750</v>
      </c>
      <c r="B212" t="s">
        <v>690</v>
      </c>
      <c r="C212" s="4">
        <v>0.97368421052631504</v>
      </c>
      <c r="D212" s="3">
        <v>96.4</v>
      </c>
      <c r="E212" s="3">
        <v>57.2</v>
      </c>
      <c r="F212" s="4">
        <v>6.89488243430152</v>
      </c>
      <c r="G212" s="3">
        <f>Table5[[#This Row],[Best Individual mean accuracy]]-Table5[[#This Row],[Benchmark mean accuracy]]</f>
        <v>-39.200000000000003</v>
      </c>
      <c r="H212" t="str">
        <f>IF(AND(Table5[[#This Row],[F value]]&lt;4.74,Table5[[#This Row],[Best Individual mean accuracy]]&gt;Table5[[#This Row],[Benchmark mean accuracy]]),"Yes","No")</f>
        <v>No</v>
      </c>
    </row>
    <row r="213" spans="1:8" x14ac:dyDescent="0.55000000000000004">
      <c r="A213">
        <v>750</v>
      </c>
      <c r="B213" t="s">
        <v>691</v>
      </c>
      <c r="C213" s="4">
        <v>0.97368421052631504</v>
      </c>
      <c r="D213" s="3">
        <v>96</v>
      </c>
      <c r="E213" s="3">
        <v>77.066666666666606</v>
      </c>
      <c r="F213" s="4">
        <v>2.3720238095238</v>
      </c>
      <c r="G213" s="3">
        <f>Table5[[#This Row],[Best Individual mean accuracy]]-Table5[[#This Row],[Benchmark mean accuracy]]</f>
        <v>-18.933333333333394</v>
      </c>
      <c r="H213" t="str">
        <f>IF(AND(Table5[[#This Row],[F value]]&lt;4.74,Table5[[#This Row],[Best Individual mean accuracy]]&gt;Table5[[#This Row],[Benchmark mean accuracy]]),"Yes","No")</f>
        <v>No</v>
      </c>
    </row>
    <row r="214" spans="1:8" x14ac:dyDescent="0.55000000000000004">
      <c r="A214">
        <v>750</v>
      </c>
      <c r="B214" t="s">
        <v>692</v>
      </c>
      <c r="C214" s="4">
        <v>0.97368421052631504</v>
      </c>
      <c r="D214" s="3">
        <v>94.933333333333294</v>
      </c>
      <c r="E214" s="3">
        <v>71.866666666666603</v>
      </c>
      <c r="F214" s="4">
        <v>3.2396624472573801</v>
      </c>
      <c r="G214" s="3">
        <f>Table5[[#This Row],[Best Individual mean accuracy]]-Table5[[#This Row],[Benchmark mean accuracy]]</f>
        <v>-23.066666666666691</v>
      </c>
      <c r="H214" t="str">
        <f>IF(AND(Table5[[#This Row],[F value]]&lt;4.74,Table5[[#This Row],[Best Individual mean accuracy]]&gt;Table5[[#This Row],[Benchmark mean accuracy]]),"Yes","No")</f>
        <v>No</v>
      </c>
    </row>
    <row r="215" spans="1:8" x14ac:dyDescent="0.55000000000000004">
      <c r="A215">
        <v>750</v>
      </c>
      <c r="B215" t="s">
        <v>693</v>
      </c>
      <c r="C215" s="4">
        <v>0.97368421052631504</v>
      </c>
      <c r="D215" s="3">
        <v>95.866666666666603</v>
      </c>
      <c r="E215" s="3">
        <v>72.399999999999906</v>
      </c>
      <c r="F215" s="4">
        <v>2.6796875</v>
      </c>
      <c r="G215" s="3">
        <f>Table5[[#This Row],[Best Individual mean accuracy]]-Table5[[#This Row],[Benchmark mean accuracy]]</f>
        <v>-23.466666666666697</v>
      </c>
      <c r="H215" t="str">
        <f>IF(AND(Table5[[#This Row],[F value]]&lt;4.74,Table5[[#This Row],[Best Individual mean accuracy]]&gt;Table5[[#This Row],[Benchmark mean accuracy]]),"Yes","No")</f>
        <v>No</v>
      </c>
    </row>
    <row r="216" spans="1:8" x14ac:dyDescent="0.55000000000000004">
      <c r="A216">
        <v>750</v>
      </c>
      <c r="B216" t="s">
        <v>694</v>
      </c>
      <c r="C216" s="4">
        <v>0.97368421052631504</v>
      </c>
      <c r="D216" s="3">
        <v>95.866666666666603</v>
      </c>
      <c r="E216" s="3">
        <v>63.3333333333333</v>
      </c>
      <c r="F216" s="4">
        <v>5.3944444444444404</v>
      </c>
      <c r="G216" s="3">
        <f>Table5[[#This Row],[Best Individual mean accuracy]]-Table5[[#This Row],[Benchmark mean accuracy]]</f>
        <v>-32.533333333333303</v>
      </c>
      <c r="H216" t="str">
        <f>IF(AND(Table5[[#This Row],[F value]]&lt;4.74,Table5[[#This Row],[Best Individual mean accuracy]]&gt;Table5[[#This Row],[Benchmark mean accuracy]]),"Yes","No")</f>
        <v>No</v>
      </c>
    </row>
    <row r="217" spans="1:8" x14ac:dyDescent="0.55000000000000004">
      <c r="A217">
        <v>750</v>
      </c>
      <c r="B217" t="s">
        <v>695</v>
      </c>
      <c r="C217" s="4">
        <v>0.97368421052631504</v>
      </c>
      <c r="D217" s="3">
        <v>94.266666666666595</v>
      </c>
      <c r="E217" s="3">
        <v>59.733333333333299</v>
      </c>
      <c r="F217" s="4">
        <v>29.3623693379791</v>
      </c>
      <c r="G217" s="3">
        <f>Table5[[#This Row],[Best Individual mean accuracy]]-Table5[[#This Row],[Benchmark mean accuracy]]</f>
        <v>-34.533333333333296</v>
      </c>
      <c r="H217" t="str">
        <f>IF(AND(Table5[[#This Row],[F value]]&lt;4.74,Table5[[#This Row],[Best Individual mean accuracy]]&gt;Table5[[#This Row],[Benchmark mean accuracy]]),"Yes","No")</f>
        <v>No</v>
      </c>
    </row>
    <row r="218" spans="1:8" x14ac:dyDescent="0.55000000000000004">
      <c r="A218">
        <v>750</v>
      </c>
      <c r="B218" t="s">
        <v>696</v>
      </c>
      <c r="C218" s="4">
        <v>0.97368421052631504</v>
      </c>
      <c r="D218" s="3">
        <v>94.933333333333294</v>
      </c>
      <c r="E218" s="3">
        <v>73.599999999999994</v>
      </c>
      <c r="F218" s="4">
        <v>4.1914357682619601</v>
      </c>
      <c r="G218" s="3">
        <f>Table5[[#This Row],[Best Individual mean accuracy]]-Table5[[#This Row],[Benchmark mean accuracy]]</f>
        <v>-21.3333333333333</v>
      </c>
      <c r="H218" t="str">
        <f>IF(AND(Table5[[#This Row],[F value]]&lt;4.74,Table5[[#This Row],[Best Individual mean accuracy]]&gt;Table5[[#This Row],[Benchmark mean accuracy]]),"Yes","No")</f>
        <v>No</v>
      </c>
    </row>
    <row r="219" spans="1:8" x14ac:dyDescent="0.55000000000000004">
      <c r="A219">
        <v>750</v>
      </c>
      <c r="B219" t="s">
        <v>697</v>
      </c>
      <c r="C219" s="4">
        <v>0.97368421052631504</v>
      </c>
      <c r="D219" s="3">
        <v>94.399999999999906</v>
      </c>
      <c r="E219" s="3">
        <v>67.599999999999994</v>
      </c>
      <c r="F219" s="4">
        <v>22.4051282051282</v>
      </c>
      <c r="G219" s="3">
        <f>Table5[[#This Row],[Best Individual mean accuracy]]-Table5[[#This Row],[Benchmark mean accuracy]]</f>
        <v>-26.799999999999912</v>
      </c>
      <c r="H219" t="str">
        <f>IF(AND(Table5[[#This Row],[F value]]&lt;4.74,Table5[[#This Row],[Best Individual mean accuracy]]&gt;Table5[[#This Row],[Benchmark mean accuracy]]),"Yes","No")</f>
        <v>No</v>
      </c>
    </row>
    <row r="220" spans="1:8" x14ac:dyDescent="0.55000000000000004">
      <c r="A220">
        <v>750</v>
      </c>
      <c r="B220" t="s">
        <v>698</v>
      </c>
      <c r="C220" s="4">
        <v>0.97368421052631504</v>
      </c>
      <c r="D220" s="3">
        <v>94.533333333333303</v>
      </c>
      <c r="E220" s="3">
        <v>76.8</v>
      </c>
      <c r="F220" s="4">
        <v>4.45276872964169</v>
      </c>
      <c r="G220" s="3">
        <f>Table5[[#This Row],[Best Individual mean accuracy]]-Table5[[#This Row],[Benchmark mean accuracy]]</f>
        <v>-17.733333333333306</v>
      </c>
      <c r="H220" t="str">
        <f>IF(AND(Table5[[#This Row],[F value]]&lt;4.74,Table5[[#This Row],[Best Individual mean accuracy]]&gt;Table5[[#This Row],[Benchmark mean accuracy]]),"Yes","No")</f>
        <v>No</v>
      </c>
    </row>
    <row r="221" spans="1:8" x14ac:dyDescent="0.55000000000000004">
      <c r="A221">
        <v>750</v>
      </c>
      <c r="B221" t="s">
        <v>699</v>
      </c>
      <c r="C221" s="4">
        <v>0.97368421052631504</v>
      </c>
      <c r="D221" s="3">
        <v>95.199999999999903</v>
      </c>
      <c r="E221" s="3">
        <v>71.866666666666603</v>
      </c>
      <c r="F221" s="4">
        <v>2.3994169096209901</v>
      </c>
      <c r="G221" s="3">
        <f>Table5[[#This Row],[Best Individual mean accuracy]]-Table5[[#This Row],[Benchmark mean accuracy]]</f>
        <v>-23.3333333333333</v>
      </c>
      <c r="H221" t="str">
        <f>IF(AND(Table5[[#This Row],[F value]]&lt;4.74,Table5[[#This Row],[Best Individual mean accuracy]]&gt;Table5[[#This Row],[Benchmark mean accuracy]]),"Yes","No")</f>
        <v>No</v>
      </c>
    </row>
    <row r="222" spans="1:8" x14ac:dyDescent="0.55000000000000004">
      <c r="A222">
        <v>750</v>
      </c>
      <c r="B222" t="s">
        <v>700</v>
      </c>
      <c r="C222" s="4">
        <v>0.97368421052631504</v>
      </c>
      <c r="D222" s="3">
        <v>96</v>
      </c>
      <c r="E222" s="3">
        <v>77.466666666666598</v>
      </c>
      <c r="F222" s="4">
        <v>4.8965922444183301</v>
      </c>
      <c r="G222" s="3">
        <f>Table5[[#This Row],[Best Individual mean accuracy]]-Table5[[#This Row],[Benchmark mean accuracy]]</f>
        <v>-18.533333333333402</v>
      </c>
      <c r="H222" t="str">
        <f>IF(AND(Table5[[#This Row],[F value]]&lt;4.74,Table5[[#This Row],[Best Individual mean accuracy]]&gt;Table5[[#This Row],[Benchmark mean accuracy]]),"Yes","No")</f>
        <v>No</v>
      </c>
    </row>
    <row r="223" spans="1:8" x14ac:dyDescent="0.55000000000000004">
      <c r="A223">
        <v>750</v>
      </c>
      <c r="B223" t="s">
        <v>701</v>
      </c>
      <c r="C223" s="4">
        <v>0.97368421052631504</v>
      </c>
      <c r="D223" s="3">
        <v>95.066666666666606</v>
      </c>
      <c r="E223" s="3">
        <v>67.3333333333333</v>
      </c>
      <c r="F223" s="4">
        <v>2.3540175019888601</v>
      </c>
      <c r="G223" s="3">
        <f>Table5[[#This Row],[Best Individual mean accuracy]]-Table5[[#This Row],[Benchmark mean accuracy]]</f>
        <v>-27.733333333333306</v>
      </c>
      <c r="H223" t="str">
        <f>IF(AND(Table5[[#This Row],[F value]]&lt;4.74,Table5[[#This Row],[Best Individual mean accuracy]]&gt;Table5[[#This Row],[Benchmark mean accuracy]]),"Yes","No")</f>
        <v>No</v>
      </c>
    </row>
    <row r="224" spans="1:8" x14ac:dyDescent="0.55000000000000004">
      <c r="A224">
        <v>750</v>
      </c>
      <c r="B224" t="s">
        <v>702</v>
      </c>
      <c r="C224" s="4">
        <v>0.97368421052631504</v>
      </c>
      <c r="D224" s="3">
        <v>96</v>
      </c>
      <c r="E224" s="3">
        <v>77.866666666666603</v>
      </c>
      <c r="F224" s="4">
        <v>1.71656441717791</v>
      </c>
      <c r="G224" s="3">
        <f>Table5[[#This Row],[Best Individual mean accuracy]]-Table5[[#This Row],[Benchmark mean accuracy]]</f>
        <v>-18.133333333333397</v>
      </c>
      <c r="H224" t="str">
        <f>IF(AND(Table5[[#This Row],[F value]]&lt;4.74,Table5[[#This Row],[Best Individual mean accuracy]]&gt;Table5[[#This Row],[Benchmark mean accuracy]]),"Yes","No")</f>
        <v>No</v>
      </c>
    </row>
    <row r="225" spans="1:8" x14ac:dyDescent="0.55000000000000004">
      <c r="A225">
        <v>750</v>
      </c>
      <c r="B225" t="s">
        <v>703</v>
      </c>
      <c r="C225" s="4">
        <v>0.97368421052631504</v>
      </c>
      <c r="D225" s="3">
        <v>94.4</v>
      </c>
      <c r="E225" s="3">
        <v>79.066666666666606</v>
      </c>
      <c r="F225" s="4">
        <v>1.37702349869451</v>
      </c>
      <c r="G225" s="3">
        <f>Table5[[#This Row],[Best Individual mean accuracy]]-Table5[[#This Row],[Benchmark mean accuracy]]</f>
        <v>-15.3333333333334</v>
      </c>
      <c r="H225" t="str">
        <f>IF(AND(Table5[[#This Row],[F value]]&lt;4.74,Table5[[#This Row],[Best Individual mean accuracy]]&gt;Table5[[#This Row],[Benchmark mean accuracy]]),"Yes","No")</f>
        <v>No</v>
      </c>
    </row>
    <row r="226" spans="1:8" x14ac:dyDescent="0.55000000000000004">
      <c r="A226">
        <v>750</v>
      </c>
      <c r="B226" t="s">
        <v>704</v>
      </c>
      <c r="C226" s="4">
        <v>0.97368421052631504</v>
      </c>
      <c r="D226" s="3">
        <v>94.933333333333294</v>
      </c>
      <c r="E226" s="3">
        <v>85.466666666666598</v>
      </c>
      <c r="F226" s="4">
        <v>1.3248322147650999</v>
      </c>
      <c r="G226" s="3">
        <f>Table5[[#This Row],[Best Individual mean accuracy]]-Table5[[#This Row],[Benchmark mean accuracy]]</f>
        <v>-9.466666666666697</v>
      </c>
      <c r="H226" t="str">
        <f>IF(AND(Table5[[#This Row],[F value]]&lt;4.74,Table5[[#This Row],[Best Individual mean accuracy]]&gt;Table5[[#This Row],[Benchmark mean accuracy]]),"Yes","No")</f>
        <v>No</v>
      </c>
    </row>
    <row r="227" spans="1:8" x14ac:dyDescent="0.55000000000000004">
      <c r="A227">
        <v>750</v>
      </c>
      <c r="B227" t="s">
        <v>705</v>
      </c>
      <c r="C227" s="4">
        <v>0.97368421052631504</v>
      </c>
      <c r="D227" s="3">
        <v>94.533333333333303</v>
      </c>
      <c r="E227" s="3">
        <v>81.199999999999903</v>
      </c>
      <c r="F227" s="4">
        <v>1.9542168674698699</v>
      </c>
      <c r="G227" s="3">
        <f>Table5[[#This Row],[Best Individual mean accuracy]]-Table5[[#This Row],[Benchmark mean accuracy]]</f>
        <v>-13.3333333333334</v>
      </c>
      <c r="H227" t="str">
        <f>IF(AND(Table5[[#This Row],[F value]]&lt;4.74,Table5[[#This Row],[Best Individual mean accuracy]]&gt;Table5[[#This Row],[Benchmark mean accuracy]]),"Yes","No")</f>
        <v>No</v>
      </c>
    </row>
    <row r="228" spans="1:8" x14ac:dyDescent="0.55000000000000004">
      <c r="A228">
        <v>750</v>
      </c>
      <c r="B228" t="s">
        <v>706</v>
      </c>
      <c r="C228" s="4">
        <v>0.97368421052631504</v>
      </c>
      <c r="D228" s="3">
        <v>94.933333333333294</v>
      </c>
      <c r="E228" s="3">
        <v>78.6666666666666</v>
      </c>
      <c r="F228" s="4">
        <v>1.9622331691297199</v>
      </c>
      <c r="G228" s="3">
        <f>Table5[[#This Row],[Best Individual mean accuracy]]-Table5[[#This Row],[Benchmark mean accuracy]]</f>
        <v>-16.266666666666694</v>
      </c>
      <c r="H228" t="str">
        <f>IF(AND(Table5[[#This Row],[F value]]&lt;4.74,Table5[[#This Row],[Best Individual mean accuracy]]&gt;Table5[[#This Row],[Benchmark mean accuracy]]),"Yes","No")</f>
        <v>No</v>
      </c>
    </row>
    <row r="229" spans="1:8" x14ac:dyDescent="0.55000000000000004">
      <c r="A229">
        <v>750</v>
      </c>
      <c r="B229" t="s">
        <v>707</v>
      </c>
      <c r="C229" s="4">
        <v>0.97368421052631504</v>
      </c>
      <c r="D229" s="3">
        <v>95.733333333333306</v>
      </c>
      <c r="E229" s="3">
        <v>76</v>
      </c>
      <c r="F229" s="4">
        <v>3.9634831460674098</v>
      </c>
      <c r="G229" s="3">
        <f>Table5[[#This Row],[Best Individual mean accuracy]]-Table5[[#This Row],[Benchmark mean accuracy]]</f>
        <v>-19.733333333333306</v>
      </c>
      <c r="H229" t="str">
        <f>IF(AND(Table5[[#This Row],[F value]]&lt;4.74,Table5[[#This Row],[Best Individual mean accuracy]]&gt;Table5[[#This Row],[Benchmark mean accuracy]]),"Yes","No")</f>
        <v>No</v>
      </c>
    </row>
    <row r="230" spans="1:8" x14ac:dyDescent="0.55000000000000004">
      <c r="A230">
        <v>750</v>
      </c>
      <c r="B230" t="s">
        <v>708</v>
      </c>
      <c r="C230" s="4">
        <v>0.97368421052631504</v>
      </c>
      <c r="D230" s="3">
        <v>94.933333333333294</v>
      </c>
      <c r="E230" s="3">
        <v>65.066666666666606</v>
      </c>
      <c r="F230" s="4">
        <v>9.42586750788643</v>
      </c>
      <c r="G230" s="3">
        <f>Table5[[#This Row],[Best Individual mean accuracy]]-Table5[[#This Row],[Benchmark mean accuracy]]</f>
        <v>-29.866666666666688</v>
      </c>
      <c r="H230" t="str">
        <f>IF(AND(Table5[[#This Row],[F value]]&lt;4.74,Table5[[#This Row],[Best Individual mean accuracy]]&gt;Table5[[#This Row],[Benchmark mean accuracy]]),"Yes","No")</f>
        <v>No</v>
      </c>
    </row>
    <row r="231" spans="1:8" x14ac:dyDescent="0.55000000000000004">
      <c r="A231">
        <v>750</v>
      </c>
      <c r="B231" t="s">
        <v>709</v>
      </c>
      <c r="C231" s="4">
        <v>0.97368421052631504</v>
      </c>
      <c r="D231" s="3">
        <v>95.066666666666606</v>
      </c>
      <c r="E231" s="3">
        <v>78.933333333333294</v>
      </c>
      <c r="F231" s="4">
        <v>2.7111913357400699</v>
      </c>
      <c r="G231" s="3">
        <f>Table5[[#This Row],[Best Individual mean accuracy]]-Table5[[#This Row],[Benchmark mean accuracy]]</f>
        <v>-16.133333333333312</v>
      </c>
      <c r="H231" t="str">
        <f>IF(AND(Table5[[#This Row],[F value]]&lt;4.74,Table5[[#This Row],[Best Individual mean accuracy]]&gt;Table5[[#This Row],[Benchmark mean accuracy]]),"Yes","No")</f>
        <v>No</v>
      </c>
    </row>
    <row r="232" spans="1:8" x14ac:dyDescent="0.55000000000000004">
      <c r="A232">
        <v>750</v>
      </c>
      <c r="B232" t="s">
        <v>710</v>
      </c>
      <c r="C232" s="4">
        <v>0.97368421052631504</v>
      </c>
      <c r="D232" s="3">
        <v>95.3333333333333</v>
      </c>
      <c r="E232" s="3">
        <v>76.266666666666595</v>
      </c>
      <c r="F232" s="4">
        <v>3.7842031029619099</v>
      </c>
      <c r="G232" s="3">
        <f>Table5[[#This Row],[Best Individual mean accuracy]]-Table5[[#This Row],[Benchmark mean accuracy]]</f>
        <v>-19.066666666666706</v>
      </c>
      <c r="H232" t="str">
        <f>IF(AND(Table5[[#This Row],[F value]]&lt;4.74,Table5[[#This Row],[Best Individual mean accuracy]]&gt;Table5[[#This Row],[Benchmark mean accuracy]]),"Yes","No")</f>
        <v>No</v>
      </c>
    </row>
    <row r="233" spans="1:8" x14ac:dyDescent="0.55000000000000004">
      <c r="A233">
        <v>750</v>
      </c>
      <c r="B233" t="s">
        <v>711</v>
      </c>
      <c r="C233" s="4">
        <v>0.97368421052631504</v>
      </c>
      <c r="D233" s="3">
        <v>95.599999999999895</v>
      </c>
      <c r="E233" s="3">
        <v>78.533333333333303</v>
      </c>
      <c r="F233" s="4">
        <v>2.1631321370309902</v>
      </c>
      <c r="G233" s="3">
        <f>Table5[[#This Row],[Best Individual mean accuracy]]-Table5[[#This Row],[Benchmark mean accuracy]]</f>
        <v>-17.066666666666592</v>
      </c>
      <c r="H233" t="str">
        <f>IF(AND(Table5[[#This Row],[F value]]&lt;4.74,Table5[[#This Row],[Best Individual mean accuracy]]&gt;Table5[[#This Row],[Benchmark mean accuracy]]),"Yes","No")</f>
        <v>No</v>
      </c>
    </row>
    <row r="234" spans="1:8" x14ac:dyDescent="0.55000000000000004">
      <c r="A234">
        <v>750</v>
      </c>
      <c r="B234" t="s">
        <v>712</v>
      </c>
      <c r="C234" s="4">
        <v>0.97368421052631504</v>
      </c>
      <c r="D234" s="3">
        <v>95.6</v>
      </c>
      <c r="E234" s="3">
        <v>74.8</v>
      </c>
      <c r="F234" s="4">
        <v>2.7482517482517399</v>
      </c>
      <c r="G234" s="3">
        <f>Table5[[#This Row],[Best Individual mean accuracy]]-Table5[[#This Row],[Benchmark mean accuracy]]</f>
        <v>-20.799999999999997</v>
      </c>
      <c r="H234" t="str">
        <f>IF(AND(Table5[[#This Row],[F value]]&lt;4.74,Table5[[#This Row],[Best Individual mean accuracy]]&gt;Table5[[#This Row],[Benchmark mean accuracy]]),"Yes","No")</f>
        <v>No</v>
      </c>
    </row>
    <row r="235" spans="1:8" x14ac:dyDescent="0.55000000000000004">
      <c r="A235">
        <v>750</v>
      </c>
      <c r="B235" t="s">
        <v>713</v>
      </c>
      <c r="C235" s="4">
        <v>0.97368421052631504</v>
      </c>
      <c r="D235" s="3">
        <v>96</v>
      </c>
      <c r="E235" s="3">
        <v>79.3333333333333</v>
      </c>
      <c r="F235" s="4">
        <v>5.3275529865125204</v>
      </c>
      <c r="G235" s="3">
        <f>Table5[[#This Row],[Best Individual mean accuracy]]-Table5[[#This Row],[Benchmark mean accuracy]]</f>
        <v>-16.6666666666667</v>
      </c>
      <c r="H235" t="str">
        <f>IF(AND(Table5[[#This Row],[F value]]&lt;4.74,Table5[[#This Row],[Best Individual mean accuracy]]&gt;Table5[[#This Row],[Benchmark mean accuracy]]),"Yes","No")</f>
        <v>No</v>
      </c>
    </row>
    <row r="236" spans="1:8" x14ac:dyDescent="0.55000000000000004">
      <c r="A236">
        <v>750</v>
      </c>
      <c r="B236" t="s">
        <v>714</v>
      </c>
      <c r="C236" s="4">
        <v>0.97368421052631504</v>
      </c>
      <c r="D236" s="3">
        <v>95.6</v>
      </c>
      <c r="E236" s="3">
        <v>76.400000000000006</v>
      </c>
      <c r="F236" s="4">
        <v>4.1670588235294099</v>
      </c>
      <c r="G236" s="3">
        <f>Table5[[#This Row],[Best Individual mean accuracy]]-Table5[[#This Row],[Benchmark mean accuracy]]</f>
        <v>-19.199999999999989</v>
      </c>
      <c r="H236" t="str">
        <f>IF(AND(Table5[[#This Row],[F value]]&lt;4.74,Table5[[#This Row],[Best Individual mean accuracy]]&gt;Table5[[#This Row],[Benchmark mean accuracy]]),"Yes","No")</f>
        <v>No</v>
      </c>
    </row>
    <row r="237" spans="1:8" x14ac:dyDescent="0.55000000000000004">
      <c r="A237">
        <v>750</v>
      </c>
      <c r="B237" t="s">
        <v>715</v>
      </c>
      <c r="C237" s="4">
        <v>0.97368421052631504</v>
      </c>
      <c r="D237" s="3">
        <v>95.066666666666606</v>
      </c>
      <c r="E237" s="3">
        <v>79.2</v>
      </c>
      <c r="F237" s="4">
        <v>3.5375999999999999</v>
      </c>
      <c r="G237" s="3">
        <f>Table5[[#This Row],[Best Individual mean accuracy]]-Table5[[#This Row],[Benchmark mean accuracy]]</f>
        <v>-15.866666666666603</v>
      </c>
      <c r="H237" t="str">
        <f>IF(AND(Table5[[#This Row],[F value]]&lt;4.74,Table5[[#This Row],[Best Individual mean accuracy]]&gt;Table5[[#This Row],[Benchmark mean accuracy]]),"Yes","No")</f>
        <v>No</v>
      </c>
    </row>
    <row r="238" spans="1:8" x14ac:dyDescent="0.55000000000000004">
      <c r="A238">
        <v>750</v>
      </c>
      <c r="B238" t="s">
        <v>716</v>
      </c>
      <c r="C238" s="4">
        <v>0.97368421052631504</v>
      </c>
      <c r="D238" s="3">
        <v>95.199999999999903</v>
      </c>
      <c r="E238" s="3">
        <v>75.599999999999994</v>
      </c>
      <c r="F238" s="4">
        <v>1.4989500209995801</v>
      </c>
      <c r="G238" s="3">
        <f>Table5[[#This Row],[Best Individual mean accuracy]]-Table5[[#This Row],[Benchmark mean accuracy]]</f>
        <v>-19.599999999999909</v>
      </c>
      <c r="H238" t="str">
        <f>IF(AND(Table5[[#This Row],[F value]]&lt;4.74,Table5[[#This Row],[Best Individual mean accuracy]]&gt;Table5[[#This Row],[Benchmark mean accuracy]]),"Yes","No")</f>
        <v>No</v>
      </c>
    </row>
    <row r="239" spans="1:8" x14ac:dyDescent="0.55000000000000004">
      <c r="A239">
        <v>750</v>
      </c>
      <c r="B239" t="s">
        <v>717</v>
      </c>
      <c r="C239" s="4">
        <v>0.97368421052631504</v>
      </c>
      <c r="D239" s="3">
        <v>95.466666666666598</v>
      </c>
      <c r="E239" s="3">
        <v>71.866666666666603</v>
      </c>
      <c r="F239" s="4">
        <v>3.4317180616740002</v>
      </c>
      <c r="G239" s="3">
        <f>Table5[[#This Row],[Best Individual mean accuracy]]-Table5[[#This Row],[Benchmark mean accuracy]]</f>
        <v>-23.599999999999994</v>
      </c>
      <c r="H239" t="str">
        <f>IF(AND(Table5[[#This Row],[F value]]&lt;4.74,Table5[[#This Row],[Best Individual mean accuracy]]&gt;Table5[[#This Row],[Benchmark mean accuracy]]),"Yes","No")</f>
        <v>No</v>
      </c>
    </row>
    <row r="240" spans="1:8" x14ac:dyDescent="0.55000000000000004">
      <c r="A240">
        <v>750</v>
      </c>
      <c r="B240" t="s">
        <v>718</v>
      </c>
      <c r="C240" s="4">
        <v>0.97368421052631504</v>
      </c>
      <c r="D240" s="3">
        <v>94.933333333333294</v>
      </c>
      <c r="E240" s="3">
        <v>72.266666666666595</v>
      </c>
      <c r="F240" s="4">
        <v>2.1437066402378502</v>
      </c>
      <c r="G240" s="3">
        <f>Table5[[#This Row],[Best Individual mean accuracy]]-Table5[[#This Row],[Benchmark mean accuracy]]</f>
        <v>-22.6666666666667</v>
      </c>
      <c r="H240" t="str">
        <f>IF(AND(Table5[[#This Row],[F value]]&lt;4.74,Table5[[#This Row],[Best Individual mean accuracy]]&gt;Table5[[#This Row],[Benchmark mean accuracy]]),"Yes","No")</f>
        <v>No</v>
      </c>
    </row>
    <row r="241" spans="1:8" x14ac:dyDescent="0.55000000000000004">
      <c r="A241">
        <v>750</v>
      </c>
      <c r="B241" t="s">
        <v>719</v>
      </c>
      <c r="C241" s="4">
        <v>0.97368421052631504</v>
      </c>
      <c r="D241" s="3">
        <v>95.733333333333306</v>
      </c>
      <c r="E241" s="3">
        <v>74.6666666666666</v>
      </c>
      <c r="F241" s="4">
        <v>1.3120037365716899</v>
      </c>
      <c r="G241" s="3">
        <f>Table5[[#This Row],[Best Individual mean accuracy]]-Table5[[#This Row],[Benchmark mean accuracy]]</f>
        <v>-21.066666666666706</v>
      </c>
      <c r="H241" t="str">
        <f>IF(AND(Table5[[#This Row],[F value]]&lt;4.74,Table5[[#This Row],[Best Individual mean accuracy]]&gt;Table5[[#This Row],[Benchmark mean accuracy]]),"Yes","No")</f>
        <v>No</v>
      </c>
    </row>
    <row r="242" spans="1:8" x14ac:dyDescent="0.55000000000000004">
      <c r="A242">
        <v>750</v>
      </c>
      <c r="B242" t="s">
        <v>720</v>
      </c>
      <c r="C242" s="4">
        <v>0.97368421052631504</v>
      </c>
      <c r="D242" s="3">
        <v>95.466666666666598</v>
      </c>
      <c r="E242" s="3">
        <v>74.8</v>
      </c>
      <c r="F242" s="4">
        <v>3.1253357206803898</v>
      </c>
      <c r="G242" s="3">
        <f>Table5[[#This Row],[Best Individual mean accuracy]]-Table5[[#This Row],[Benchmark mean accuracy]]</f>
        <v>-20.6666666666666</v>
      </c>
      <c r="H242" t="str">
        <f>IF(AND(Table5[[#This Row],[F value]]&lt;4.74,Table5[[#This Row],[Best Individual mean accuracy]]&gt;Table5[[#This Row],[Benchmark mean accuracy]]),"Yes","No")</f>
        <v>No</v>
      </c>
    </row>
    <row r="243" spans="1:8" x14ac:dyDescent="0.55000000000000004">
      <c r="A243">
        <v>750</v>
      </c>
      <c r="B243" t="s">
        <v>721</v>
      </c>
      <c r="C243" s="4">
        <v>0.97368421052631504</v>
      </c>
      <c r="D243" s="3">
        <v>96.4</v>
      </c>
      <c r="E243" s="3">
        <v>78.8</v>
      </c>
      <c r="F243" s="4">
        <v>1.8271144278606899</v>
      </c>
      <c r="G243" s="3">
        <f>Table5[[#This Row],[Best Individual mean accuracy]]-Table5[[#This Row],[Benchmark mean accuracy]]</f>
        <v>-17.600000000000009</v>
      </c>
      <c r="H243" t="str">
        <f>IF(AND(Table5[[#This Row],[F value]]&lt;4.74,Table5[[#This Row],[Best Individual mean accuracy]]&gt;Table5[[#This Row],[Benchmark mean accuracy]]),"Yes","No")</f>
        <v>No</v>
      </c>
    </row>
    <row r="244" spans="1:8" x14ac:dyDescent="0.55000000000000004">
      <c r="A244">
        <v>750</v>
      </c>
      <c r="B244" t="s">
        <v>722</v>
      </c>
      <c r="C244" s="4">
        <v>0.97368421052631504</v>
      </c>
      <c r="D244" s="3">
        <v>96</v>
      </c>
      <c r="E244" s="3">
        <v>77.733333333333306</v>
      </c>
      <c r="F244" s="4">
        <v>2.3637090327737802</v>
      </c>
      <c r="G244" s="3">
        <f>Table5[[#This Row],[Best Individual mean accuracy]]-Table5[[#This Row],[Benchmark mean accuracy]]</f>
        <v>-18.266666666666694</v>
      </c>
      <c r="H244" t="str">
        <f>IF(AND(Table5[[#This Row],[F value]]&lt;4.74,Table5[[#This Row],[Best Individual mean accuracy]]&gt;Table5[[#This Row],[Benchmark mean accuracy]]),"Yes","No")</f>
        <v>No</v>
      </c>
    </row>
    <row r="245" spans="1:8" x14ac:dyDescent="0.55000000000000004">
      <c r="A245">
        <v>750</v>
      </c>
      <c r="B245" t="s">
        <v>723</v>
      </c>
      <c r="C245" s="4">
        <v>0.97368421052631504</v>
      </c>
      <c r="D245" s="3">
        <v>96.4</v>
      </c>
      <c r="E245" s="3">
        <v>70.8</v>
      </c>
      <c r="F245" s="4">
        <v>2.6871945259042</v>
      </c>
      <c r="G245" s="3">
        <f>Table5[[#This Row],[Best Individual mean accuracy]]-Table5[[#This Row],[Benchmark mean accuracy]]</f>
        <v>-25.600000000000009</v>
      </c>
      <c r="H245" t="str">
        <f>IF(AND(Table5[[#This Row],[F value]]&lt;4.74,Table5[[#This Row],[Best Individual mean accuracy]]&gt;Table5[[#This Row],[Benchmark mean accuracy]]),"Yes","No")</f>
        <v>No</v>
      </c>
    </row>
    <row r="246" spans="1:8" x14ac:dyDescent="0.55000000000000004">
      <c r="A246">
        <v>750</v>
      </c>
      <c r="B246" t="s">
        <v>724</v>
      </c>
      <c r="C246" s="4">
        <v>0.97368421052631504</v>
      </c>
      <c r="D246" s="3">
        <v>96</v>
      </c>
      <c r="E246" s="3">
        <v>72.400000000000006</v>
      </c>
      <c r="F246" s="4">
        <v>2.9482239614689898</v>
      </c>
      <c r="G246" s="3">
        <f>Table5[[#This Row],[Best Individual mean accuracy]]-Table5[[#This Row],[Benchmark mean accuracy]]</f>
        <v>-23.599999999999994</v>
      </c>
      <c r="H246" t="str">
        <f>IF(AND(Table5[[#This Row],[F value]]&lt;4.74,Table5[[#This Row],[Best Individual mean accuracy]]&gt;Table5[[#This Row],[Benchmark mean accuracy]]),"Yes","No")</f>
        <v>No</v>
      </c>
    </row>
    <row r="247" spans="1:8" x14ac:dyDescent="0.55000000000000004">
      <c r="A247">
        <v>750</v>
      </c>
      <c r="B247" t="s">
        <v>725</v>
      </c>
      <c r="C247" s="4">
        <v>0.97368421052631504</v>
      </c>
      <c r="D247" s="3">
        <v>93.733333333333306</v>
      </c>
      <c r="E247" s="3">
        <v>81.066666666666606</v>
      </c>
      <c r="F247" s="4">
        <v>1.30634828188701</v>
      </c>
      <c r="G247" s="3">
        <f>Table5[[#This Row],[Best Individual mean accuracy]]-Table5[[#This Row],[Benchmark mean accuracy]]</f>
        <v>-12.6666666666667</v>
      </c>
      <c r="H247" t="str">
        <f>IF(AND(Table5[[#This Row],[F value]]&lt;4.74,Table5[[#This Row],[Best Individual mean accuracy]]&gt;Table5[[#This Row],[Benchmark mean accuracy]]),"Yes","No")</f>
        <v>No</v>
      </c>
    </row>
    <row r="248" spans="1:8" x14ac:dyDescent="0.55000000000000004">
      <c r="A248">
        <v>750</v>
      </c>
      <c r="B248" t="s">
        <v>726</v>
      </c>
      <c r="C248" s="4">
        <v>0.97368421052631504</v>
      </c>
      <c r="D248" s="3">
        <v>94.399999999999906</v>
      </c>
      <c r="E248" s="3">
        <v>65.866666666666603</v>
      </c>
      <c r="F248" s="4">
        <v>2.8721730580137601</v>
      </c>
      <c r="G248" s="3">
        <f>Table5[[#This Row],[Best Individual mean accuracy]]-Table5[[#This Row],[Benchmark mean accuracy]]</f>
        <v>-28.533333333333303</v>
      </c>
      <c r="H248" t="str">
        <f>IF(AND(Table5[[#This Row],[F value]]&lt;4.74,Table5[[#This Row],[Best Individual mean accuracy]]&gt;Table5[[#This Row],[Benchmark mean accuracy]]),"Yes","No")</f>
        <v>No</v>
      </c>
    </row>
    <row r="249" spans="1:8" x14ac:dyDescent="0.55000000000000004">
      <c r="A249">
        <v>750</v>
      </c>
      <c r="B249" t="s">
        <v>727</v>
      </c>
      <c r="C249" s="4">
        <v>0.97368421052631504</v>
      </c>
      <c r="D249" s="3">
        <v>96.533333333333303</v>
      </c>
      <c r="E249" s="3">
        <v>75.599999999999994</v>
      </c>
      <c r="F249" s="4">
        <v>1.3414503612523401</v>
      </c>
      <c r="G249" s="3">
        <f>Table5[[#This Row],[Best Individual mean accuracy]]-Table5[[#This Row],[Benchmark mean accuracy]]</f>
        <v>-20.933333333333309</v>
      </c>
      <c r="H249" t="str">
        <f>IF(AND(Table5[[#This Row],[F value]]&lt;4.74,Table5[[#This Row],[Best Individual mean accuracy]]&gt;Table5[[#This Row],[Benchmark mean accuracy]]),"Yes","No")</f>
        <v>No</v>
      </c>
    </row>
    <row r="250" spans="1:8" x14ac:dyDescent="0.55000000000000004">
      <c r="A250">
        <v>891</v>
      </c>
      <c r="B250" t="s">
        <v>728</v>
      </c>
      <c r="C250" s="4">
        <v>0.89473684210526305</v>
      </c>
      <c r="D250" s="3">
        <v>96.133333333333297</v>
      </c>
      <c r="E250" s="3">
        <v>52</v>
      </c>
      <c r="F250" s="4">
        <v>5.3689064558629704</v>
      </c>
      <c r="G250" s="3">
        <f>Table5[[#This Row],[Best Individual mean accuracy]]-Table5[[#This Row],[Benchmark mean accuracy]]</f>
        <v>-44.133333333333297</v>
      </c>
      <c r="H250" t="str">
        <f>IF(AND(Table5[[#This Row],[F value]]&lt;4.74,Table5[[#This Row],[Best Individual mean accuracy]]&gt;Table5[[#This Row],[Benchmark mean accuracy]]),"Yes","No")</f>
        <v>No</v>
      </c>
    </row>
    <row r="251" spans="1:8" x14ac:dyDescent="0.55000000000000004">
      <c r="A251">
        <v>891</v>
      </c>
      <c r="B251" t="s">
        <v>729</v>
      </c>
      <c r="C251" s="4">
        <v>0.89473684210526305</v>
      </c>
      <c r="D251" s="3">
        <v>95.3333333333333</v>
      </c>
      <c r="E251" s="3">
        <v>78</v>
      </c>
      <c r="F251" s="4">
        <v>4.18954248366013</v>
      </c>
      <c r="G251" s="3">
        <f>Table5[[#This Row],[Best Individual mean accuracy]]-Table5[[#This Row],[Benchmark mean accuracy]]</f>
        <v>-17.3333333333333</v>
      </c>
      <c r="H251" t="str">
        <f>IF(AND(Table5[[#This Row],[F value]]&lt;4.74,Table5[[#This Row],[Best Individual mean accuracy]]&gt;Table5[[#This Row],[Benchmark mean accuracy]]),"Yes","No")</f>
        <v>No</v>
      </c>
    </row>
    <row r="252" spans="1:8" x14ac:dyDescent="0.55000000000000004">
      <c r="A252">
        <v>928</v>
      </c>
      <c r="B252" t="s">
        <v>730</v>
      </c>
      <c r="C252" s="4">
        <v>0.94736842105263097</v>
      </c>
      <c r="D252" s="3">
        <v>96.4</v>
      </c>
      <c r="E252" s="3">
        <v>59.466666666666598</v>
      </c>
      <c r="F252" s="4">
        <v>6.6605437178545097</v>
      </c>
      <c r="G252" s="3">
        <f>Table5[[#This Row],[Best Individual mean accuracy]]-Table5[[#This Row],[Benchmark mean accuracy]]</f>
        <v>-36.933333333333408</v>
      </c>
      <c r="H252" t="str">
        <f>IF(AND(Table5[[#This Row],[F value]]&lt;4.74,Table5[[#This Row],[Best Individual mean accuracy]]&gt;Table5[[#This Row],[Benchmark mean accuracy]]),"Yes","No")</f>
        <v>No</v>
      </c>
    </row>
    <row r="253" spans="1:8" x14ac:dyDescent="0.55000000000000004">
      <c r="A253">
        <v>928</v>
      </c>
      <c r="B253" t="s">
        <v>731</v>
      </c>
      <c r="C253" s="4">
        <v>0.94736842105263097</v>
      </c>
      <c r="D253" s="3">
        <v>95.599999999999895</v>
      </c>
      <c r="E253" s="3">
        <v>66.399999999999906</v>
      </c>
      <c r="F253" s="4">
        <v>5.1716489874638301</v>
      </c>
      <c r="G253" s="3">
        <f>Table5[[#This Row],[Best Individual mean accuracy]]-Table5[[#This Row],[Benchmark mean accuracy]]</f>
        <v>-29.199999999999989</v>
      </c>
      <c r="H253" t="str">
        <f>IF(AND(Table5[[#This Row],[F value]]&lt;4.74,Table5[[#This Row],[Best Individual mean accuracy]]&gt;Table5[[#This Row],[Benchmark mean accuracy]]),"Yes","No")</f>
        <v>No</v>
      </c>
    </row>
    <row r="254" spans="1:8" x14ac:dyDescent="0.55000000000000004">
      <c r="A254">
        <v>928</v>
      </c>
      <c r="B254" t="s">
        <v>732</v>
      </c>
      <c r="C254" s="4">
        <v>0.94736842105263097</v>
      </c>
      <c r="D254" s="3">
        <v>95.3333333333333</v>
      </c>
      <c r="E254" s="3">
        <v>67.3333333333333</v>
      </c>
      <c r="F254" s="4">
        <v>3.3775620280474601</v>
      </c>
      <c r="G254" s="3">
        <f>Table5[[#This Row],[Best Individual mean accuracy]]-Table5[[#This Row],[Benchmark mean accuracy]]</f>
        <v>-28</v>
      </c>
      <c r="H254" t="str">
        <f>IF(AND(Table5[[#This Row],[F value]]&lt;4.74,Table5[[#This Row],[Best Individual mean accuracy]]&gt;Table5[[#This Row],[Benchmark mean accuracy]]),"Yes","No")</f>
        <v>No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4EB6D-0AC1-4765-834D-9C2D4F958FE2}">
  <dimension ref="A1:K17"/>
  <sheetViews>
    <sheetView tabSelected="1" topLeftCell="H1" workbookViewId="0">
      <selection activeCell="K10" sqref="K10"/>
    </sheetView>
  </sheetViews>
  <sheetFormatPr defaultRowHeight="14.4" x14ac:dyDescent="0.55000000000000004"/>
  <cols>
    <col min="2" max="2" width="9.26171875" customWidth="1"/>
    <col min="3" max="3" width="10.3671875" style="4" customWidth="1"/>
    <col min="4" max="4" width="23.7890625" style="3" customWidth="1"/>
    <col min="5" max="5" width="26.20703125" style="3" customWidth="1"/>
    <col min="6" max="6" width="8.83984375" style="4"/>
    <col min="7" max="7" width="26.05078125" style="3" bestFit="1" customWidth="1"/>
    <col min="8" max="8" width="29.734375" bestFit="1" customWidth="1"/>
    <col min="10" max="10" width="25.734375" bestFit="1" customWidth="1"/>
  </cols>
  <sheetData>
    <row r="1" spans="1:11" x14ac:dyDescent="0.55000000000000004">
      <c r="A1" t="s">
        <v>749</v>
      </c>
      <c r="B1" t="s">
        <v>0</v>
      </c>
      <c r="C1" s="4" t="s">
        <v>1</v>
      </c>
      <c r="D1" s="3" t="s">
        <v>2</v>
      </c>
      <c r="E1" s="3" t="s">
        <v>3</v>
      </c>
      <c r="F1" s="4" t="s">
        <v>4</v>
      </c>
      <c r="G1" s="3" t="s">
        <v>753</v>
      </c>
      <c r="H1" t="s">
        <v>750</v>
      </c>
    </row>
    <row r="2" spans="1:11" x14ac:dyDescent="0.55000000000000004">
      <c r="A2">
        <v>10</v>
      </c>
      <c r="B2" s="1" t="s">
        <v>733</v>
      </c>
      <c r="C2" s="4">
        <v>0.86363636363636298</v>
      </c>
      <c r="D2" s="3">
        <v>85.919155844155796</v>
      </c>
      <c r="E2" s="3">
        <v>47.420454545454497</v>
      </c>
      <c r="F2" s="4">
        <v>9.2082021407433192</v>
      </c>
      <c r="G2" s="3">
        <f>Table7[[#This Row],[Best Individual mean accuracy]]-Table7[[#This Row],[Benchmark mean accuracy]]</f>
        <v>-38.498701298701299</v>
      </c>
      <c r="H2" t="str">
        <f>IF(AND(Table7[[#This Row],[F value]]&lt;4.74,Table7[[#This Row],[Best Individual mean accuracy]]&gt;Table7[[#This Row],[Benchmark mean accuracy]]),"Yes","No")</f>
        <v>No</v>
      </c>
      <c r="J2" t="s">
        <v>751</v>
      </c>
      <c r="K2">
        <f>COUNT(Table7[Best Individual mean accuracy])</f>
        <v>16</v>
      </c>
    </row>
    <row r="3" spans="1:11" x14ac:dyDescent="0.55000000000000004">
      <c r="A3">
        <v>175</v>
      </c>
      <c r="B3" t="s">
        <v>734</v>
      </c>
      <c r="C3" s="4">
        <v>0.85227272727272696</v>
      </c>
      <c r="D3" s="3">
        <v>87.519480519480496</v>
      </c>
      <c r="E3" s="3">
        <v>49.889610389610297</v>
      </c>
      <c r="F3" s="4">
        <v>4.3061081544403397</v>
      </c>
      <c r="G3" s="3">
        <f>Table7[[#This Row],[Best Individual mean accuracy]]-Table7[[#This Row],[Benchmark mean accuracy]]</f>
        <v>-37.629870129870199</v>
      </c>
      <c r="H3" t="str">
        <f>IF(AND(Table7[[#This Row],[F value]]&lt;4.74,Table7[[#This Row],[Best Individual mean accuracy]]&gt;Table7[[#This Row],[Benchmark mean accuracy]]),"Yes","No")</f>
        <v>No</v>
      </c>
      <c r="J3" t="s">
        <v>752</v>
      </c>
      <c r="K3" s="2">
        <f>COUNTIF(Table7[Has same error rate and is better],"=Yes")/K2</f>
        <v>0</v>
      </c>
    </row>
    <row r="4" spans="1:11" x14ac:dyDescent="0.55000000000000004">
      <c r="A4">
        <v>247</v>
      </c>
      <c r="B4" t="s">
        <v>735</v>
      </c>
      <c r="C4" s="4">
        <v>0.85227272727272696</v>
      </c>
      <c r="D4" s="3">
        <v>86.895129870129793</v>
      </c>
      <c r="E4" s="3">
        <v>44.406168831168799</v>
      </c>
      <c r="F4" s="4">
        <v>8.3041668743413801</v>
      </c>
      <c r="G4" s="3">
        <f>Table7[[#This Row],[Best Individual mean accuracy]]-Table7[[#This Row],[Benchmark mean accuracy]]</f>
        <v>-42.488961038960994</v>
      </c>
      <c r="H4" t="str">
        <f>IF(AND(Table7[[#This Row],[F value]]&lt;4.74,Table7[[#This Row],[Best Individual mean accuracy]]&gt;Table7[[#This Row],[Benchmark mean accuracy]]),"Yes","No")</f>
        <v>No</v>
      </c>
    </row>
    <row r="5" spans="1:11" x14ac:dyDescent="0.55000000000000004">
      <c r="A5">
        <v>247</v>
      </c>
      <c r="B5" t="s">
        <v>736</v>
      </c>
      <c r="C5" s="4">
        <v>0.85227272727272696</v>
      </c>
      <c r="D5" s="3">
        <v>87.234740259740207</v>
      </c>
      <c r="E5" s="3">
        <v>45.012012987012902</v>
      </c>
      <c r="F5" s="4">
        <v>6.2379503179712996</v>
      </c>
      <c r="G5" s="3">
        <f>Table7[[#This Row],[Best Individual mean accuracy]]-Table7[[#This Row],[Benchmark mean accuracy]]</f>
        <v>-42.222727272727305</v>
      </c>
      <c r="H5" t="str">
        <f>IF(AND(Table7[[#This Row],[F value]]&lt;4.74,Table7[[#This Row],[Best Individual mean accuracy]]&gt;Table7[[#This Row],[Benchmark mean accuracy]]),"Yes","No")</f>
        <v>No</v>
      </c>
      <c r="J5" t="s">
        <v>754</v>
      </c>
      <c r="K5">
        <f>_xlfn.MAXIFS(Table7[Improvement/Deterioration],Table7[F value],"&lt;4.74")</f>
        <v>-23.491233766233805</v>
      </c>
    </row>
    <row r="6" spans="1:11" x14ac:dyDescent="0.55000000000000004">
      <c r="A6">
        <v>247</v>
      </c>
      <c r="B6" t="s">
        <v>737</v>
      </c>
      <c r="C6" s="4">
        <v>0.85227272727272696</v>
      </c>
      <c r="D6" s="3">
        <v>86.776948051947997</v>
      </c>
      <c r="E6" s="3">
        <v>42.683116883116803</v>
      </c>
      <c r="F6" s="4">
        <v>6.4675109670932303</v>
      </c>
      <c r="G6" s="3">
        <f>Table7[[#This Row],[Best Individual mean accuracy]]-Table7[[#This Row],[Benchmark mean accuracy]]</f>
        <v>-44.093831168831194</v>
      </c>
      <c r="H6" t="str">
        <f>IF(AND(Table7[[#This Row],[F value]]&lt;4.74,Table7[[#This Row],[Best Individual mean accuracy]]&gt;Table7[[#This Row],[Benchmark mean accuracy]]),"Yes","No")</f>
        <v>No</v>
      </c>
      <c r="J6" t="s">
        <v>755</v>
      </c>
      <c r="K6">
        <f>_xlfn.MINIFS(Table7[Improvement/Deterioration],Table7[F value],"&lt;4.74")</f>
        <v>-37.629870129870199</v>
      </c>
    </row>
    <row r="7" spans="1:11" x14ac:dyDescent="0.55000000000000004">
      <c r="A7">
        <v>300</v>
      </c>
      <c r="B7" t="s">
        <v>738</v>
      </c>
      <c r="C7" s="4">
        <v>0.78409090909090895</v>
      </c>
      <c r="D7" s="3">
        <v>81.981168831168802</v>
      </c>
      <c r="E7" s="3">
        <v>58.489935064934997</v>
      </c>
      <c r="F7" s="4">
        <v>1.8878567412241001</v>
      </c>
      <c r="G7" s="3">
        <f>Table7[[#This Row],[Best Individual mean accuracy]]-Table7[[#This Row],[Benchmark mean accuracy]]</f>
        <v>-23.491233766233805</v>
      </c>
      <c r="H7" t="str">
        <f>IF(AND(Table7[[#This Row],[F value]]&lt;4.74,Table7[[#This Row],[Best Individual mean accuracy]]&gt;Table7[[#This Row],[Benchmark mean accuracy]]),"Yes","No")</f>
        <v>No</v>
      </c>
    </row>
    <row r="8" spans="1:11" x14ac:dyDescent="0.55000000000000004">
      <c r="A8">
        <v>465</v>
      </c>
      <c r="B8" t="s">
        <v>739</v>
      </c>
      <c r="C8" s="4">
        <v>0.84090909090909005</v>
      </c>
      <c r="D8" s="3">
        <v>84.732142857142804</v>
      </c>
      <c r="E8" s="3">
        <v>44.806818181818102</v>
      </c>
      <c r="F8" s="4">
        <v>12.178008419368499</v>
      </c>
      <c r="G8" s="3">
        <f>Table7[[#This Row],[Best Individual mean accuracy]]-Table7[[#This Row],[Benchmark mean accuracy]]</f>
        <v>-39.925324675324703</v>
      </c>
      <c r="H8" t="str">
        <f>IF(AND(Table7[[#This Row],[F value]]&lt;4.74,Table7[[#This Row],[Best Individual mean accuracy]]&gt;Table7[[#This Row],[Benchmark mean accuracy]]),"Yes","No")</f>
        <v>No</v>
      </c>
      <c r="J8" t="s">
        <v>756</v>
      </c>
      <c r="K8" t="e">
        <f>AVERAGEIFS(Table7[Improvement/Deterioration],Table7[Improvement/Deterioration],"&gt;0",Table7[F value],"&lt;4.74")</f>
        <v>#DIV/0!</v>
      </c>
    </row>
    <row r="9" spans="1:11" x14ac:dyDescent="0.55000000000000004">
      <c r="A9">
        <v>465</v>
      </c>
      <c r="B9" t="s">
        <v>740</v>
      </c>
      <c r="C9" s="4">
        <v>0.84090909090909005</v>
      </c>
      <c r="D9" s="3">
        <v>87.002922077921994</v>
      </c>
      <c r="E9" s="3">
        <v>41.819805194805099</v>
      </c>
      <c r="F9" s="4">
        <v>29.133757457685402</v>
      </c>
      <c r="G9" s="3">
        <f>Table7[[#This Row],[Best Individual mean accuracy]]-Table7[[#This Row],[Benchmark mean accuracy]]</f>
        <v>-45.183116883116895</v>
      </c>
      <c r="H9" t="str">
        <f>IF(AND(Table7[[#This Row],[F value]]&lt;4.74,Table7[[#This Row],[Best Individual mean accuracy]]&gt;Table7[[#This Row],[Benchmark mean accuracy]]),"Yes","No")</f>
        <v>No</v>
      </c>
      <c r="J9" t="s">
        <v>757</v>
      </c>
      <c r="K9">
        <f>AVERAGEIFS(Table7[Improvement/Deterioration],Table7[Improvement/Deterioration],"&lt;0",Table7[F value],"&lt;4.74")</f>
        <v>-29.537532467532497</v>
      </c>
    </row>
    <row r="10" spans="1:11" x14ac:dyDescent="0.55000000000000004">
      <c r="A10">
        <v>574</v>
      </c>
      <c r="B10" t="s">
        <v>741</v>
      </c>
      <c r="C10" s="4">
        <v>0.84090909090909005</v>
      </c>
      <c r="D10" s="3">
        <v>85.585714285714303</v>
      </c>
      <c r="E10" s="3">
        <v>56.014935064935003</v>
      </c>
      <c r="F10" s="4">
        <v>9.8129225060470002</v>
      </c>
      <c r="G10" s="3">
        <f>Table7[[#This Row],[Best Individual mean accuracy]]-Table7[[#This Row],[Benchmark mean accuracy]]</f>
        <v>-29.570779220779301</v>
      </c>
      <c r="H10" t="str">
        <f>IF(AND(Table7[[#This Row],[F value]]&lt;4.74,Table7[[#This Row],[Best Individual mean accuracy]]&gt;Table7[[#This Row],[Benchmark mean accuracy]]),"Yes","No")</f>
        <v>No</v>
      </c>
    </row>
    <row r="11" spans="1:11" x14ac:dyDescent="0.55000000000000004">
      <c r="A11">
        <v>663</v>
      </c>
      <c r="B11" t="s">
        <v>742</v>
      </c>
      <c r="C11" s="4">
        <v>0.80681818181818099</v>
      </c>
      <c r="D11" s="3">
        <v>82.844805194805105</v>
      </c>
      <c r="E11" s="3">
        <v>48.661363636363603</v>
      </c>
      <c r="F11" s="4">
        <v>9.8699830071527899</v>
      </c>
      <c r="G11" s="3">
        <f>Table7[[#This Row],[Best Individual mean accuracy]]-Table7[[#This Row],[Benchmark mean accuracy]]</f>
        <v>-34.183441558441501</v>
      </c>
      <c r="H11" t="str">
        <f>IF(AND(Table7[[#This Row],[F value]]&lt;4.74,Table7[[#This Row],[Best Individual mean accuracy]]&gt;Table7[[#This Row],[Benchmark mean accuracy]]),"Yes","No")</f>
        <v>No</v>
      </c>
    </row>
    <row r="12" spans="1:11" x14ac:dyDescent="0.55000000000000004">
      <c r="A12">
        <v>750</v>
      </c>
      <c r="B12" t="s">
        <v>743</v>
      </c>
      <c r="C12" s="4">
        <v>0.80681818181818099</v>
      </c>
      <c r="D12" s="3">
        <v>79.250974025974003</v>
      </c>
      <c r="E12" s="3">
        <v>53.1003246753246</v>
      </c>
      <c r="F12" s="4">
        <v>2.9271733623501399</v>
      </c>
      <c r="G12" s="3">
        <f>Table7[[#This Row],[Best Individual mean accuracy]]-Table7[[#This Row],[Benchmark mean accuracy]]</f>
        <v>-26.150649350649402</v>
      </c>
      <c r="H12" t="str">
        <f>IF(AND(Table7[[#This Row],[F value]]&lt;4.74,Table7[[#This Row],[Best Individual mean accuracy]]&gt;Table7[[#This Row],[Benchmark mean accuracy]]),"Yes","No")</f>
        <v>No</v>
      </c>
    </row>
    <row r="13" spans="1:11" x14ac:dyDescent="0.55000000000000004">
      <c r="A13">
        <v>891</v>
      </c>
      <c r="B13" t="s">
        <v>744</v>
      </c>
      <c r="C13" s="4">
        <v>0.89772727272727204</v>
      </c>
      <c r="D13" s="3">
        <v>83.137987012986997</v>
      </c>
      <c r="E13" s="3">
        <v>50.15</v>
      </c>
      <c r="F13" s="4">
        <v>2.1035187142042702</v>
      </c>
      <c r="G13" s="3">
        <f>Table7[[#This Row],[Best Individual mean accuracy]]-Table7[[#This Row],[Benchmark mean accuracy]]</f>
        <v>-32.987987012986999</v>
      </c>
      <c r="H13" t="str">
        <f>IF(AND(Table7[[#This Row],[F value]]&lt;4.74,Table7[[#This Row],[Best Individual mean accuracy]]&gt;Table7[[#This Row],[Benchmark mean accuracy]]),"Yes","No")</f>
        <v>No</v>
      </c>
    </row>
    <row r="14" spans="1:11" x14ac:dyDescent="0.55000000000000004">
      <c r="A14">
        <v>891</v>
      </c>
      <c r="B14" t="s">
        <v>745</v>
      </c>
      <c r="C14" s="4">
        <v>0.89772727272727204</v>
      </c>
      <c r="D14" s="3">
        <v>83.992207792207793</v>
      </c>
      <c r="E14" s="3">
        <v>43.522077922077898</v>
      </c>
      <c r="F14" s="4">
        <v>9.9419121443863503</v>
      </c>
      <c r="G14" s="3">
        <f>Table7[[#This Row],[Best Individual mean accuracy]]-Table7[[#This Row],[Benchmark mean accuracy]]</f>
        <v>-40.470129870129895</v>
      </c>
      <c r="H14" t="str">
        <f>IF(AND(Table7[[#This Row],[F value]]&lt;4.74,Table7[[#This Row],[Best Individual mean accuracy]]&gt;Table7[[#This Row],[Benchmark mean accuracy]]),"Yes","No")</f>
        <v>No</v>
      </c>
    </row>
    <row r="15" spans="1:11" x14ac:dyDescent="0.55000000000000004">
      <c r="A15">
        <v>891</v>
      </c>
      <c r="B15" t="s">
        <v>746</v>
      </c>
      <c r="C15" s="4">
        <v>0.89772727272727204</v>
      </c>
      <c r="D15" s="3">
        <v>87.347727272727198</v>
      </c>
      <c r="E15" s="3">
        <v>44.889610389610397</v>
      </c>
      <c r="F15" s="4">
        <v>8.6588167455157006</v>
      </c>
      <c r="G15" s="3">
        <f>Table7[[#This Row],[Best Individual mean accuracy]]-Table7[[#This Row],[Benchmark mean accuracy]]</f>
        <v>-42.458116883116801</v>
      </c>
      <c r="H15" t="str">
        <f>IF(AND(Table7[[#This Row],[F value]]&lt;4.74,Table7[[#This Row],[Best Individual mean accuracy]]&gt;Table7[[#This Row],[Benchmark mean accuracy]]),"Yes","No")</f>
        <v>No</v>
      </c>
    </row>
    <row r="16" spans="1:11" x14ac:dyDescent="0.55000000000000004">
      <c r="A16">
        <v>891</v>
      </c>
      <c r="B16" t="s">
        <v>747</v>
      </c>
      <c r="C16" s="4">
        <v>0.89772727272727204</v>
      </c>
      <c r="D16" s="3">
        <v>88.376298701298694</v>
      </c>
      <c r="E16" s="3">
        <v>43.075000000000003</v>
      </c>
      <c r="F16" s="4">
        <v>53.616083366735602</v>
      </c>
      <c r="G16" s="3">
        <f>Table7[[#This Row],[Best Individual mean accuracy]]-Table7[[#This Row],[Benchmark mean accuracy]]</f>
        <v>-45.301298701298691</v>
      </c>
      <c r="H16" t="str">
        <f>IF(AND(Table7[[#This Row],[F value]]&lt;4.74,Table7[[#This Row],[Best Individual mean accuracy]]&gt;Table7[[#This Row],[Benchmark mean accuracy]]),"Yes","No")</f>
        <v>No</v>
      </c>
    </row>
    <row r="17" spans="1:8" x14ac:dyDescent="0.55000000000000004">
      <c r="A17">
        <v>928</v>
      </c>
      <c r="B17" t="s">
        <v>748</v>
      </c>
      <c r="C17" s="4">
        <v>0.875</v>
      </c>
      <c r="D17" s="3">
        <v>82.916558441558394</v>
      </c>
      <c r="E17" s="3">
        <v>55.488636363636303</v>
      </c>
      <c r="F17" s="4">
        <v>4.2771657494194599</v>
      </c>
      <c r="G17" s="3">
        <f>Table7[[#This Row],[Best Individual mean accuracy]]-Table7[[#This Row],[Benchmark mean accuracy]]</f>
        <v>-27.427922077922091</v>
      </c>
      <c r="H17" t="str">
        <f>IF(AND(Table7[[#This Row],[F value]]&lt;4.74,Table7[[#This Row],[Best Individual mean accuracy]]&gt;Table7[[#This Row],[Benchmark mean accuracy]]),"Yes","No")</f>
        <v>No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NT_SONAR</vt:lpstr>
      <vt:lpstr>NT_WINE</vt:lpstr>
      <vt:lpstr>NT_BREAST</vt:lpstr>
      <vt:lpstr>NT_DIABETES</vt:lpstr>
      <vt:lpstr>NT_IRIS</vt:lpstr>
      <vt:lpstr>NT_IONO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Gorosito</dc:creator>
  <cp:lastModifiedBy>Martin Gorosito</cp:lastModifiedBy>
  <dcterms:created xsi:type="dcterms:W3CDTF">2015-06-05T18:19:34Z</dcterms:created>
  <dcterms:modified xsi:type="dcterms:W3CDTF">2021-06-28T13:40:38Z</dcterms:modified>
</cp:coreProperties>
</file>